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270" windowWidth="11100" windowHeight="6600" tabRatio="602" activeTab="1"/>
  </bookViews>
  <sheets>
    <sheet name="July 2013-summary" sheetId="1" r:id="rId1"/>
    <sheet name="July 2013-Detailed" sheetId="2" r:id="rId2"/>
  </sheets>
  <definedNames>
    <definedName name="_xlnm.Print_Titles" localSheetId="1">'July 2013-Detailed'!$1:$4</definedName>
    <definedName name="_xlnm.Print_Titles" localSheetId="0">'July 2013-summary'!$1:$4</definedName>
  </definedNames>
  <calcPr fullCalcOnLoad="1"/>
</workbook>
</file>

<file path=xl/comments2.xml><?xml version="1.0" encoding="utf-8"?>
<comments xmlns="http://schemas.openxmlformats.org/spreadsheetml/2006/main">
  <authors>
    <author>Investigator</author>
    <author>Sone</author>
    <author>LAGA</author>
    <author>AIME</author>
    <author>EKANE</author>
    <author>Others</author>
    <author>Aim?</author>
    <author>KKD Windows7 V.7_x64</author>
  </authors>
  <commentList>
    <comment ref="C2271" authorId="0">
      <text>
        <r>
          <rPr>
            <b/>
            <sz val="9"/>
            <rFont val="Tahoma"/>
            <family val="2"/>
          </rPr>
          <t>i8:of field invesgation reports forms and financial report forms.</t>
        </r>
        <r>
          <rPr>
            <sz val="9"/>
            <rFont val="Tahoma"/>
            <family val="2"/>
          </rPr>
          <t xml:space="preserve">
</t>
        </r>
      </text>
    </comment>
    <comment ref="C2272" authorId="0">
      <text>
        <r>
          <rPr>
            <b/>
            <sz val="9"/>
            <rFont val="Tahoma"/>
            <family val="2"/>
          </rPr>
          <t>i8:of one camtel internet key.</t>
        </r>
        <r>
          <rPr>
            <sz val="9"/>
            <rFont val="Tahoma"/>
            <family val="2"/>
          </rPr>
          <t xml:space="preserve">
</t>
        </r>
      </text>
    </comment>
    <comment ref="C2269" authorId="1">
      <text>
        <r>
          <rPr>
            <b/>
            <sz val="9"/>
            <rFont val="Tahoma"/>
            <family val="2"/>
          </rPr>
          <t>Copies of field report forms</t>
        </r>
      </text>
    </comment>
    <comment ref="C2270" authorId="1">
      <text>
        <r>
          <rPr>
            <b/>
            <sz val="9"/>
            <rFont val="Tahoma"/>
            <family val="2"/>
          </rPr>
          <t>Printing and photocopy of First Semester Report for 2013</t>
        </r>
      </text>
    </comment>
    <comment ref="C2267" authorId="2">
      <text>
        <r>
          <rPr>
            <b/>
            <sz val="8"/>
            <rFont val="Tahoma"/>
            <family val="2"/>
          </rPr>
          <t>i35: printing of CITES permit</t>
        </r>
        <r>
          <rPr>
            <sz val="8"/>
            <rFont val="Tahoma"/>
            <family val="2"/>
          </rPr>
          <t xml:space="preserve">
</t>
        </r>
      </text>
    </comment>
    <comment ref="C2266" authorId="2">
      <text>
        <r>
          <rPr>
            <b/>
            <sz val="8"/>
            <rFont val="Tahoma"/>
            <family val="2"/>
          </rPr>
          <t>i35: Photos used for trust building</t>
        </r>
        <r>
          <rPr>
            <sz val="8"/>
            <rFont val="Tahoma"/>
            <family val="2"/>
          </rPr>
          <t xml:space="preserve">
</t>
        </r>
      </text>
    </comment>
    <comment ref="C2265" authorId="2">
      <text>
        <r>
          <rPr>
            <b/>
            <sz val="8"/>
            <rFont val="Tahoma"/>
            <family val="2"/>
          </rPr>
          <t>i35:</t>
        </r>
        <r>
          <rPr>
            <sz val="8"/>
            <rFont val="Tahoma"/>
            <family val="2"/>
          </rPr>
          <t xml:space="preserve">
 Internet Key for internet connection in the absence or during slow internet connections in office and out of office for LAGA works.</t>
        </r>
      </text>
    </comment>
    <comment ref="C1243" authorId="2">
      <text>
        <r>
          <rPr>
            <b/>
            <sz val="8"/>
            <rFont val="Tahoma"/>
            <family val="2"/>
          </rPr>
          <t>aime: op yaounde</t>
        </r>
        <r>
          <rPr>
            <sz val="8"/>
            <rFont val="Tahoma"/>
            <family val="2"/>
          </rPr>
          <t xml:space="preserve">
</t>
        </r>
      </text>
    </comment>
    <comment ref="C1270" authorId="2">
      <text>
        <r>
          <rPr>
            <b/>
            <sz val="8"/>
            <rFont val="Tahoma"/>
            <family val="2"/>
          </rPr>
          <t>Ania: usongo case</t>
        </r>
        <r>
          <rPr>
            <sz val="8"/>
            <rFont val="Tahoma"/>
            <family val="2"/>
          </rPr>
          <t xml:space="preserve">
</t>
        </r>
      </text>
    </comment>
    <comment ref="C1315" authorId="2">
      <text>
        <r>
          <rPr>
            <b/>
            <sz val="8"/>
            <rFont val="Tahoma"/>
            <family val="2"/>
          </rPr>
          <t>Ekane: Yaounde operation</t>
        </r>
        <r>
          <rPr>
            <sz val="8"/>
            <rFont val="Tahoma"/>
            <family val="2"/>
          </rPr>
          <t xml:space="preserve">
</t>
        </r>
      </text>
    </comment>
    <comment ref="C1334" authorId="2">
      <text>
        <r>
          <rPr>
            <b/>
            <sz val="8"/>
            <rFont val="Tahoma"/>
            <family val="2"/>
          </rPr>
          <t>Me. Tambe: follow up limbe case</t>
        </r>
        <r>
          <rPr>
            <sz val="8"/>
            <rFont val="Tahoma"/>
            <family val="2"/>
          </rPr>
          <t xml:space="preserve">
</t>
        </r>
      </text>
    </comment>
    <comment ref="C1335" authorId="2">
      <text>
        <r>
          <rPr>
            <b/>
            <sz val="8"/>
            <rFont val="Tahoma"/>
            <family val="2"/>
          </rPr>
          <t>Djimi:</t>
        </r>
        <r>
          <rPr>
            <sz val="8"/>
            <rFont val="Tahoma"/>
            <family val="2"/>
          </rPr>
          <t xml:space="preserve">
follow up djoum case</t>
        </r>
      </text>
    </comment>
    <comment ref="C1336" authorId="2">
      <text>
        <r>
          <rPr>
            <b/>
            <sz val="8"/>
            <rFont val="Tahoma"/>
            <family val="2"/>
          </rPr>
          <t>me. djimi: follow up djoum case.</t>
        </r>
        <r>
          <rPr>
            <sz val="8"/>
            <rFont val="Tahoma"/>
            <family val="2"/>
          </rPr>
          <t xml:space="preserve">
</t>
        </r>
      </text>
    </comment>
    <comment ref="C1337" authorId="2">
      <text>
        <r>
          <rPr>
            <b/>
            <sz val="8"/>
            <rFont val="Tahoma"/>
            <family val="2"/>
          </rPr>
          <t>Me. tchegueu: follow up Douala case.</t>
        </r>
        <r>
          <rPr>
            <sz val="8"/>
            <rFont val="Tahoma"/>
            <family val="2"/>
          </rPr>
          <t xml:space="preserve">
</t>
        </r>
      </text>
    </comment>
    <comment ref="C1338" authorId="2">
      <text>
        <r>
          <rPr>
            <b/>
            <sz val="8"/>
            <rFont val="Tahoma"/>
            <family val="2"/>
          </rPr>
          <t>Me. tcheugueu: follow up yaounde case</t>
        </r>
        <r>
          <rPr>
            <sz val="8"/>
            <rFont val="Tahoma"/>
            <family val="2"/>
          </rPr>
          <t xml:space="preserve">
</t>
        </r>
      </text>
    </comment>
    <comment ref="C1347" authorId="3">
      <text>
        <r>
          <rPr>
            <b/>
            <sz val="9"/>
            <rFont val="Tahoma"/>
            <family val="2"/>
          </rPr>
          <t>AIME:I took another car (a clando) because the car of buca voyage was broken down after Mbalmayo . Informed Ofir and Arrey</t>
        </r>
        <r>
          <rPr>
            <sz val="9"/>
            <rFont val="Tahoma"/>
            <family val="2"/>
          </rPr>
          <t xml:space="preserve">
</t>
        </r>
      </text>
    </comment>
    <comment ref="C1354" authorId="3">
      <text>
        <r>
          <rPr>
            <b/>
            <sz val="9"/>
            <rFont val="Tahoma"/>
            <family val="2"/>
          </rPr>
          <t>AIME: fuelling the car of the chief of the post of Bandjock for the case Mebana Paul in Nanga Eboko</t>
        </r>
        <r>
          <rPr>
            <sz val="9"/>
            <rFont val="Tahoma"/>
            <family val="2"/>
          </rPr>
          <t xml:space="preserve">
</t>
        </r>
      </text>
    </comment>
    <comment ref="C1362" authorId="3">
      <text>
        <r>
          <rPr>
            <b/>
            <sz val="9"/>
            <rFont val="Tahoma"/>
            <family val="2"/>
          </rPr>
          <t>Ania:fuelling the car of police mbanjock to nanga to escort the dealer</t>
        </r>
        <r>
          <rPr>
            <sz val="9"/>
            <rFont val="Tahoma"/>
            <family val="2"/>
          </rPr>
          <t xml:space="preserve">
</t>
        </r>
      </text>
    </comment>
    <comment ref="C1364" authorId="3">
      <text>
        <r>
          <rPr>
            <b/>
            <sz val="9"/>
            <rFont val="Tahoma"/>
            <family val="2"/>
          </rPr>
          <t>Ania:fuelling the car of minfof kengne Douala to yde for the case of nouhou and others</t>
        </r>
        <r>
          <rPr>
            <sz val="9"/>
            <rFont val="Tahoma"/>
            <family val="2"/>
          </rPr>
          <t xml:space="preserve">
</t>
        </r>
      </text>
    </comment>
    <comment ref="C1378" authorId="4">
      <text>
        <r>
          <rPr>
            <b/>
            <sz val="9"/>
            <rFont val="Tahoma"/>
            <family val="2"/>
          </rPr>
          <t>EKANE:took clando</t>
        </r>
        <r>
          <rPr>
            <sz val="9"/>
            <rFont val="Tahoma"/>
            <family val="2"/>
          </rPr>
          <t xml:space="preserve">
</t>
        </r>
      </text>
    </comment>
    <comment ref="C1407" authorId="3">
      <text>
        <r>
          <rPr>
            <b/>
            <sz val="9"/>
            <rFont val="Tahoma"/>
            <family val="2"/>
          </rPr>
          <t>AIME: Hired a taxi for one hour from delegation to police station and from police station to court with the suspects</t>
        </r>
        <r>
          <rPr>
            <sz val="9"/>
            <rFont val="Tahoma"/>
            <family val="2"/>
          </rPr>
          <t xml:space="preserve">
</t>
        </r>
      </text>
    </comment>
    <comment ref="C1420" authorId="4">
      <text>
        <r>
          <rPr>
            <b/>
            <sz val="9"/>
            <rFont val="Tahoma"/>
            <family val="2"/>
          </rPr>
          <t>Ania: jail visit at PG</t>
        </r>
        <r>
          <rPr>
            <sz val="9"/>
            <rFont val="Tahoma"/>
            <family val="2"/>
          </rPr>
          <t xml:space="preserve">
</t>
        </r>
      </text>
    </comment>
    <comment ref="C1427" authorId="4">
      <text>
        <r>
          <rPr>
            <b/>
            <sz val="9"/>
            <rFont val="Tahoma"/>
            <family val="2"/>
          </rPr>
          <t>ania: Hired taxi for 1hour from police station to delegation to court</t>
        </r>
        <r>
          <rPr>
            <sz val="9"/>
            <rFont val="Tahoma"/>
            <family val="2"/>
          </rPr>
          <t xml:space="preserve">
</t>
        </r>
      </text>
    </comment>
    <comment ref="C1448" authorId="5">
      <text>
        <r>
          <rPr>
            <b/>
            <sz val="8"/>
            <rFont val="Tahoma"/>
            <family val="2"/>
          </rPr>
          <t>carine:home-court-bookshop in Tsinga-bookshop in L'harmattan-Barrister Charles Nguini office-office-CRTV Radio to meet MBAH Peter from Anna-home</t>
        </r>
        <r>
          <rPr>
            <sz val="8"/>
            <rFont val="Tahoma"/>
            <family val="2"/>
          </rPr>
          <t xml:space="preserve">
</t>
        </r>
      </text>
    </comment>
    <comment ref="C1461" authorId="5">
      <text>
        <r>
          <rPr>
            <b/>
            <sz val="8"/>
            <rFont val="Tahoma"/>
            <family val="2"/>
          </rPr>
          <t>carine:home-office-MINFOF-Delegation of wildlife-newspaper-MINFOF to take a letter for LAGA-office-home</t>
        </r>
        <r>
          <rPr>
            <sz val="8"/>
            <rFont val="Tahoma"/>
            <family val="2"/>
          </rPr>
          <t xml:space="preserve">
</t>
        </r>
      </text>
    </comment>
    <comment ref="C1463" authorId="5">
      <text>
        <r>
          <rPr>
            <b/>
            <sz val="8"/>
            <rFont val="Tahoma"/>
            <family val="2"/>
          </rPr>
          <t>carine:transport for jail visit at 10e Bastos</t>
        </r>
        <r>
          <rPr>
            <sz val="8"/>
            <rFont val="Tahoma"/>
            <family val="2"/>
          </rPr>
          <t xml:space="preserve">
</t>
        </r>
      </text>
    </comment>
    <comment ref="C1480" authorId="4">
      <text>
        <r>
          <rPr>
            <b/>
            <sz val="9"/>
            <rFont val="Tahoma"/>
            <family val="2"/>
          </rPr>
          <t>EKANE:Hired taxi from police station to delegation to start the PV of the two pangolins scales</t>
        </r>
        <r>
          <rPr>
            <sz val="9"/>
            <rFont val="Tahoma"/>
            <family val="2"/>
          </rPr>
          <t xml:space="preserve">
</t>
        </r>
      </text>
    </comment>
    <comment ref="C1481" authorId="4">
      <text>
        <r>
          <rPr>
            <b/>
            <sz val="9"/>
            <rFont val="Tahoma"/>
            <family val="2"/>
          </rPr>
          <t>EKANE:Hired taxi from delegation to police station to escort the dealers back to police</t>
        </r>
        <r>
          <rPr>
            <sz val="9"/>
            <rFont val="Tahoma"/>
            <family val="2"/>
          </rPr>
          <t xml:space="preserve">
</t>
        </r>
      </text>
    </comment>
    <comment ref="C1511" authorId="3">
      <text>
        <r>
          <rPr>
            <b/>
            <sz val="9"/>
            <rFont val="Tahoma"/>
            <family val="2"/>
          </rPr>
          <t>Ania:lodging for the element</t>
        </r>
        <r>
          <rPr>
            <sz val="9"/>
            <rFont val="Tahoma"/>
            <family val="2"/>
          </rPr>
          <t xml:space="preserve">
</t>
        </r>
      </text>
    </comment>
    <comment ref="C1512" authorId="3">
      <text>
        <r>
          <rPr>
            <b/>
            <sz val="9"/>
            <rFont val="Tahoma"/>
            <family val="2"/>
          </rPr>
          <t xml:space="preserve">Ania:lodging for the chief of post of mbanjock </t>
        </r>
        <r>
          <rPr>
            <sz val="9"/>
            <rFont val="Tahoma"/>
            <family val="2"/>
          </rPr>
          <t xml:space="preserve">
</t>
        </r>
      </text>
    </comment>
    <comment ref="C1516" authorId="5">
      <text>
        <r>
          <rPr>
            <b/>
            <sz val="8"/>
            <rFont val="Tahoma"/>
            <family val="2"/>
          </rPr>
          <t>Carine:lodging at Abong- Mbang after the car has broken down in Djaglassi</t>
        </r>
        <r>
          <rPr>
            <sz val="8"/>
            <rFont val="Tahoma"/>
            <family val="2"/>
          </rPr>
          <t xml:space="preserve">
</t>
        </r>
      </text>
    </comment>
    <comment ref="C1530" authorId="3">
      <text>
        <r>
          <rPr>
            <b/>
            <sz val="9"/>
            <rFont val="Tahoma"/>
            <family val="2"/>
          </rPr>
          <t>AIME: Mineral water at Sangmelima</t>
        </r>
        <r>
          <rPr>
            <sz val="9"/>
            <rFont val="Tahoma"/>
            <family val="2"/>
          </rPr>
          <t xml:space="preserve">
</t>
        </r>
      </text>
    </comment>
    <comment ref="C1532" authorId="3">
      <text>
        <r>
          <rPr>
            <b/>
            <sz val="9"/>
            <rFont val="Tahoma"/>
            <family val="2"/>
          </rPr>
          <t>AIME: Mineral water at Djoum</t>
        </r>
        <r>
          <rPr>
            <sz val="9"/>
            <rFont val="Tahoma"/>
            <family val="2"/>
          </rPr>
          <t xml:space="preserve">
</t>
        </r>
      </text>
    </comment>
    <comment ref="C1534" authorId="3">
      <text>
        <r>
          <rPr>
            <b/>
            <sz val="9"/>
            <rFont val="Tahoma"/>
            <family val="2"/>
          </rPr>
          <t>AIME: Mineral water at Sangmelima</t>
        </r>
        <r>
          <rPr>
            <sz val="9"/>
            <rFont val="Tahoma"/>
            <family val="2"/>
          </rPr>
          <t xml:space="preserve">
</t>
        </r>
      </text>
    </comment>
    <comment ref="C1536" authorId="3">
      <text>
        <r>
          <rPr>
            <b/>
            <sz val="9"/>
            <rFont val="Tahoma"/>
            <family val="2"/>
          </rPr>
          <t>AIME: Mineral water at Sangmelima</t>
        </r>
        <r>
          <rPr>
            <sz val="9"/>
            <rFont val="Tahoma"/>
            <family val="2"/>
          </rPr>
          <t xml:space="preserve">
</t>
        </r>
      </text>
    </comment>
    <comment ref="C1538" authorId="3">
      <text>
        <r>
          <rPr>
            <b/>
            <sz val="9"/>
            <rFont val="Tahoma"/>
            <family val="2"/>
          </rPr>
          <t>AIME: Mineral water at Djoum</t>
        </r>
        <r>
          <rPr>
            <sz val="9"/>
            <rFont val="Tahoma"/>
            <family val="2"/>
          </rPr>
          <t xml:space="preserve">
</t>
        </r>
      </text>
    </comment>
    <comment ref="C1540" authorId="3">
      <text>
        <r>
          <rPr>
            <b/>
            <sz val="9"/>
            <rFont val="Tahoma"/>
            <family val="2"/>
          </rPr>
          <t>AIME: Mineral water at Sangmelima</t>
        </r>
        <r>
          <rPr>
            <sz val="9"/>
            <rFont val="Tahoma"/>
            <family val="2"/>
          </rPr>
          <t xml:space="preserve">
</t>
        </r>
      </text>
    </comment>
    <comment ref="C1543" authorId="3">
      <text>
        <r>
          <rPr>
            <b/>
            <sz val="9"/>
            <rFont val="Tahoma"/>
            <family val="2"/>
          </rPr>
          <t>AIME: Mineral water in Nanga-Eboko</t>
        </r>
        <r>
          <rPr>
            <sz val="9"/>
            <rFont val="Tahoma"/>
            <family val="2"/>
          </rPr>
          <t xml:space="preserve">
</t>
        </r>
      </text>
    </comment>
    <comment ref="C1545" authorId="3">
      <text>
        <r>
          <rPr>
            <b/>
            <sz val="9"/>
            <rFont val="Tahoma"/>
            <family val="2"/>
          </rPr>
          <t>AIME: Mineral water in Nanga-Eboko</t>
        </r>
        <r>
          <rPr>
            <sz val="9"/>
            <rFont val="Tahoma"/>
            <family val="2"/>
          </rPr>
          <t xml:space="preserve">
</t>
        </r>
      </text>
    </comment>
    <comment ref="C1547" authorId="4">
      <text>
        <r>
          <rPr>
            <b/>
            <sz val="9"/>
            <rFont val="Tahoma"/>
            <family val="2"/>
          </rPr>
          <t>Ania: mineral water in Sangmelima</t>
        </r>
        <r>
          <rPr>
            <sz val="9"/>
            <rFont val="Tahoma"/>
            <family val="2"/>
          </rPr>
          <t xml:space="preserve">
</t>
        </r>
      </text>
    </comment>
    <comment ref="C1549" authorId="4">
      <text>
        <r>
          <rPr>
            <b/>
            <sz val="9"/>
            <rFont val="Tahoma"/>
            <family val="2"/>
          </rPr>
          <t>Ania: mineral water in Djoum</t>
        </r>
        <r>
          <rPr>
            <sz val="9"/>
            <rFont val="Tahoma"/>
            <family val="2"/>
          </rPr>
          <t xml:space="preserve">
</t>
        </r>
      </text>
    </comment>
    <comment ref="C1551" authorId="4">
      <text>
        <r>
          <rPr>
            <b/>
            <sz val="9"/>
            <rFont val="Tahoma"/>
            <family val="2"/>
          </rPr>
          <t>Ania: mineral water in Sangmelima</t>
        </r>
        <r>
          <rPr>
            <sz val="9"/>
            <rFont val="Tahoma"/>
            <family val="2"/>
          </rPr>
          <t xml:space="preserve">
</t>
        </r>
      </text>
    </comment>
    <comment ref="C1562" authorId="5">
      <text>
        <r>
          <rPr>
            <b/>
            <sz val="8"/>
            <rFont val="Tahoma"/>
            <family val="2"/>
          </rPr>
          <t>carine:mineral water at Abong-Mbang</t>
        </r>
        <r>
          <rPr>
            <sz val="8"/>
            <rFont val="Tahoma"/>
            <family val="2"/>
          </rPr>
          <t xml:space="preserve">
</t>
        </r>
      </text>
    </comment>
    <comment ref="C1564" authorId="5">
      <text>
        <r>
          <rPr>
            <b/>
            <sz val="8"/>
            <rFont val="Tahoma"/>
            <family val="2"/>
          </rPr>
          <t>carine:mineral water at Abong-Mbang</t>
        </r>
        <r>
          <rPr>
            <sz val="8"/>
            <rFont val="Tahoma"/>
            <family val="2"/>
          </rPr>
          <t xml:space="preserve">
</t>
        </r>
      </text>
    </comment>
    <comment ref="C1572" authorId="4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1574" authorId="4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2273" authorId="3">
      <text>
        <r>
          <rPr>
            <b/>
            <sz val="9"/>
            <rFont val="Tahoma"/>
            <family val="2"/>
          </rPr>
          <t>AIME: six copies fo the case file of Wakan and Makawo in Yaounde</t>
        </r>
        <r>
          <rPr>
            <sz val="9"/>
            <rFont val="Tahoma"/>
            <family val="2"/>
          </rPr>
          <t xml:space="preserve">
</t>
        </r>
      </text>
    </comment>
    <comment ref="C2274" authorId="3">
      <text>
        <r>
          <rPr>
            <b/>
            <sz val="9"/>
            <rFont val="Tahoma"/>
            <family val="2"/>
          </rPr>
          <t>AIME: Photocopy of 1994 law and 1995 decree to give to the judge in Nanga Eboko</t>
        </r>
        <r>
          <rPr>
            <sz val="9"/>
            <rFont val="Tahoma"/>
            <family val="2"/>
          </rPr>
          <t xml:space="preserve">
</t>
        </r>
      </text>
    </comment>
    <comment ref="C2275" authorId="3">
      <text>
        <r>
          <rPr>
            <b/>
            <sz val="9"/>
            <rFont val="Tahoma"/>
            <family val="2"/>
          </rPr>
          <t>AIME: binding the 1994 law and 1995 decree to give to the judge in Nanga Eboko</t>
        </r>
        <r>
          <rPr>
            <sz val="9"/>
            <rFont val="Tahoma"/>
            <family val="2"/>
          </rPr>
          <t xml:space="preserve">
</t>
        </r>
      </text>
    </comment>
    <comment ref="C2276" authorId="3">
      <text>
        <r>
          <rPr>
            <b/>
            <sz val="9"/>
            <rFont val="Tahoma"/>
            <family val="2"/>
          </rPr>
          <t>Ania:photocopy pv for the case of nutel and and others 24x50</t>
        </r>
        <r>
          <rPr>
            <sz val="9"/>
            <rFont val="Tahoma"/>
            <family val="2"/>
          </rPr>
          <t xml:space="preserve">
</t>
        </r>
      </text>
    </comment>
    <comment ref="C2277" authorId="3">
      <text>
        <r>
          <rPr>
            <b/>
            <sz val="9"/>
            <rFont val="Tahoma"/>
            <family val="2"/>
          </rPr>
          <t xml:space="preserve">Ania: photos to give to the state counsel of TCS </t>
        </r>
        <r>
          <rPr>
            <sz val="9"/>
            <rFont val="Tahoma"/>
            <family val="2"/>
          </rPr>
          <t xml:space="preserve">
</t>
        </r>
      </text>
    </comment>
    <comment ref="C2278" authorId="4">
      <text>
        <r>
          <rPr>
            <b/>
            <sz val="9"/>
            <rFont val="Tahoma"/>
            <family val="2"/>
          </rPr>
          <t>ania:six picture yde operation skin for the court</t>
        </r>
        <r>
          <rPr>
            <sz val="9"/>
            <rFont val="Tahoma"/>
            <family val="2"/>
          </rPr>
          <t xml:space="preserve">
</t>
        </r>
      </text>
    </comment>
    <comment ref="C2279" authorId="3">
      <text>
        <r>
          <rPr>
            <b/>
            <sz val="9"/>
            <rFont val="Tahoma"/>
            <family val="2"/>
          </rPr>
          <t>ANIA:print the pv for the operation mbanjock</t>
        </r>
        <r>
          <rPr>
            <sz val="9"/>
            <rFont val="Tahoma"/>
            <family val="2"/>
          </rPr>
          <t xml:space="preserve">
</t>
        </r>
      </text>
    </comment>
    <comment ref="C2280" authorId="3">
      <text>
        <r>
          <rPr>
            <b/>
            <sz val="9"/>
            <rFont val="Tahoma"/>
            <family val="2"/>
          </rPr>
          <t>Ania:6 copies of  the lion skim  case file in mbanjock 6X12X50</t>
        </r>
        <r>
          <rPr>
            <sz val="9"/>
            <rFont val="Tahoma"/>
            <family val="2"/>
          </rPr>
          <t xml:space="preserve">
</t>
        </r>
      </text>
    </comment>
    <comment ref="C2281" authorId="5">
      <text>
        <r>
          <rPr>
            <b/>
            <sz val="8"/>
            <rFont val="Tahoma"/>
            <family val="2"/>
          </rPr>
          <t>carine: photocopy times 2 of the letter WWF-LAGA-WCS</t>
        </r>
        <r>
          <rPr>
            <sz val="8"/>
            <rFont val="Tahoma"/>
            <family val="2"/>
          </rPr>
          <t xml:space="preserve">
</t>
        </r>
      </text>
    </comment>
    <comment ref="C2282" authorId="5">
      <text>
        <r>
          <rPr>
            <b/>
            <sz val="8"/>
            <rFont val="Tahoma"/>
            <family val="2"/>
          </rPr>
          <t>carine:buying the book "Plaidoyer pour un Cameroun sans corruption" by Barrister Charles NGUINI</t>
        </r>
        <r>
          <rPr>
            <sz val="8"/>
            <rFont val="Tahoma"/>
            <family val="2"/>
          </rPr>
          <t xml:space="preserve">
</t>
        </r>
      </text>
    </comment>
    <comment ref="F1586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587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588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589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590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591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592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593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594" authorId="4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595" authorId="4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596" authorId="6">
      <text>
        <r>
          <rPr>
            <b/>
            <sz val="9"/>
            <rFont val="Tahoma"/>
            <family val="2"/>
          </rPr>
          <t>Djimi: Transport and logistics from Yaounde to Djoum for the case of NDOUM Zoo, EYENG Eyeng and others.</t>
        </r>
      </text>
    </comment>
    <comment ref="F1597" authorId="6">
      <text>
        <r>
          <rPr>
            <b/>
            <sz val="9"/>
            <rFont val="Tahoma"/>
            <family val="2"/>
          </rPr>
          <t>Djimi: Transport and logistics from Yaounde to Djoum for the case of NDOUM Zoo, EYENG Eyeng and others.</t>
        </r>
      </text>
    </comment>
    <comment ref="F1598" authorId="6">
      <text>
        <r>
          <rPr>
            <b/>
            <sz val="9"/>
            <rFont val="Tahoma"/>
            <family val="2"/>
          </rPr>
          <t>Djimi: Transport and logistics from Yaounde to Djoum for the case of NDOUM Zoo, EYENG Eyeng and others.</t>
        </r>
      </text>
    </comment>
    <comment ref="F1599" authorId="6">
      <text>
        <r>
          <rPr>
            <b/>
            <sz val="9"/>
            <rFont val="Tahoma"/>
            <family val="2"/>
          </rPr>
          <t>Djimi: Transport and logistics from Yaounde to Djoum for the case of NDOUM Zoo, EYENG Eyeng and others.</t>
        </r>
      </text>
    </comment>
    <comment ref="F1600" authorId="6">
      <text>
        <r>
          <rPr>
            <b/>
            <sz val="9"/>
            <rFont val="Tahoma"/>
            <family val="2"/>
          </rPr>
          <t>Aimé: Transport and logistics from Yaounde to Djoum for the case of Konebe Angom and Fifteen Moubarack</t>
        </r>
      </text>
    </comment>
    <comment ref="F1601" authorId="6">
      <text>
        <r>
          <rPr>
            <b/>
            <sz val="9"/>
            <rFont val="Tahoma"/>
            <family val="2"/>
          </rPr>
          <t>Aimé: Transport and logistics from Yaounde to Djoum for the case of Konebe Angom and Fiffen Moubarack</t>
        </r>
      </text>
    </comment>
    <comment ref="F1602" authorId="6">
      <text>
        <r>
          <rPr>
            <b/>
            <sz val="9"/>
            <rFont val="Tahoma"/>
            <family val="2"/>
          </rPr>
          <t>Aimé: Transport and logistics from Yaounde to Djoum for the case of Konebe Angom and Fiffen Moubarack</t>
        </r>
      </text>
    </comment>
    <comment ref="F1603" authorId="6">
      <text>
        <r>
          <rPr>
            <b/>
            <sz val="9"/>
            <rFont val="Tahoma"/>
            <family val="2"/>
          </rPr>
          <t>Aimé: Transport and logistics from Yaounde to Djoum for the case of Konebe Angom and Fiffen Moubarack</t>
        </r>
      </text>
    </comment>
    <comment ref="F1604" authorId="6">
      <text>
        <r>
          <rPr>
            <b/>
            <sz val="9"/>
            <rFont val="Tahoma"/>
            <family val="2"/>
          </rPr>
          <t>Djimi: Transport and logistics from Yaounde to Djoum for the case of Mengue Joel and others.</t>
        </r>
      </text>
    </comment>
    <comment ref="F1605" authorId="6">
      <text>
        <r>
          <rPr>
            <b/>
            <sz val="9"/>
            <rFont val="Tahoma"/>
            <family val="2"/>
          </rPr>
          <t>Djimi: Transport and logistics from Yaounde to Djoum for the case of Mengue Joel and others.</t>
        </r>
      </text>
    </comment>
    <comment ref="F1606" authorId="6">
      <text>
        <r>
          <rPr>
            <b/>
            <sz val="9"/>
            <rFont val="Tahoma"/>
            <family val="2"/>
          </rPr>
          <t>Djimi: Transport and logistics from Yaounde to Djoum for the case of Mengue Joel and others.</t>
        </r>
      </text>
    </comment>
    <comment ref="F1607" authorId="6">
      <text>
        <r>
          <rPr>
            <b/>
            <sz val="9"/>
            <rFont val="Tahoma"/>
            <family val="2"/>
          </rPr>
          <t>Djimi: Transport and logistics from Yaounde to Djoum for the case of Mengue Joel and others.</t>
        </r>
      </text>
    </comment>
    <comment ref="F1608" authorId="6">
      <text>
        <r>
          <rPr>
            <b/>
            <sz val="9"/>
            <rFont val="Tahoma"/>
            <family val="2"/>
          </rPr>
          <t>Ekane: Transport and logistics from Yaounde to Kribi for the case of Akono Bekale.</t>
        </r>
      </text>
    </comment>
    <comment ref="F1609" authorId="6">
      <text>
        <r>
          <rPr>
            <b/>
            <sz val="9"/>
            <rFont val="Tahoma"/>
            <family val="2"/>
          </rPr>
          <t>Ekane: Transport and logistics from Yaounde to Kribi for the case of Akono Bekale.</t>
        </r>
      </text>
    </comment>
    <comment ref="F1613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614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615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616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617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618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19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20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21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22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23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624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625" authorId="4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626" authorId="4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627" authorId="6">
      <text>
        <r>
          <rPr>
            <b/>
            <sz val="9"/>
            <rFont val="Tahoma"/>
            <family val="2"/>
          </rPr>
          <t>Djimi: Transport and logistics from Yaounde to Djoum for the case of NDOUM Zoo, EYENG Eyeng and others.</t>
        </r>
      </text>
    </comment>
    <comment ref="F1628" authorId="6">
      <text>
        <r>
          <rPr>
            <b/>
            <sz val="9"/>
            <rFont val="Tahoma"/>
            <family val="2"/>
          </rPr>
          <t>Djimi: Transport and logistics from Yaounde to Djoum for the case of NDOUM Zoo, EYENG Eyeng and others.</t>
        </r>
      </text>
    </comment>
    <comment ref="F1629" authorId="6">
      <text>
        <r>
          <rPr>
            <b/>
            <sz val="9"/>
            <rFont val="Tahoma"/>
            <family val="2"/>
          </rPr>
          <t>Aimé: Transport and logistics from Yaounde to Djoum for the case of Konebe Angom and Fiffen Moubarack</t>
        </r>
      </text>
    </comment>
    <comment ref="F1630" authorId="6">
      <text>
        <r>
          <rPr>
            <b/>
            <sz val="9"/>
            <rFont val="Tahoma"/>
            <family val="2"/>
          </rPr>
          <t>Aimé: Transport and logistics from Yaounde to Djoum for the case of Konebe Angom and Fiffen Moubarack</t>
        </r>
      </text>
    </comment>
    <comment ref="F1631" authorId="6">
      <text>
        <r>
          <rPr>
            <b/>
            <sz val="9"/>
            <rFont val="Tahoma"/>
            <family val="2"/>
          </rPr>
          <t>Djimi: Transport and logistics from Yaounde to Djoum for the case of Mengue Joel and others.</t>
        </r>
      </text>
    </comment>
    <comment ref="F1632" authorId="6">
      <text>
        <r>
          <rPr>
            <b/>
            <sz val="9"/>
            <rFont val="Tahoma"/>
            <family val="2"/>
          </rPr>
          <t>Djimi: Transport and logistics from Yaounde to Djoum for the case of Mengue Joel and others.</t>
        </r>
      </text>
    </comment>
    <comment ref="F1633" authorId="6">
      <text>
        <r>
          <rPr>
            <b/>
            <sz val="9"/>
            <rFont val="Tahoma"/>
            <family val="2"/>
          </rPr>
          <t>Ekane: Transport and logistics from Yaounde to Kribi for the case of Akono Bekale.</t>
        </r>
      </text>
    </comment>
    <comment ref="F1634" authorId="6">
      <text>
        <r>
          <rPr>
            <b/>
            <sz val="9"/>
            <rFont val="Tahoma"/>
            <family val="2"/>
          </rPr>
          <t>Ekane: Transport and logistics from Yaounde to Kribi for the case of Akono Bekale.</t>
        </r>
      </text>
    </comment>
    <comment ref="F1638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639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640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641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42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43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44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45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646" authorId="4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647" authorId="6">
      <text>
        <r>
          <rPr>
            <b/>
            <sz val="9"/>
            <rFont val="Tahoma"/>
            <family val="2"/>
          </rPr>
          <t>Djimi: Transport and logistics from Yaounde to Djoum for the case of NDOUM Zoo, EYENG Eyeng and others.</t>
        </r>
      </text>
    </comment>
    <comment ref="F1648" authorId="6">
      <text>
        <r>
          <rPr>
            <b/>
            <sz val="9"/>
            <rFont val="Tahoma"/>
            <family val="2"/>
          </rPr>
          <t>Djimi: Transport and logistics from Yaounde to Djoum for the case of NDOUM Zoo, EYENG Eyeng and others.</t>
        </r>
      </text>
    </comment>
    <comment ref="F1649" authorId="6">
      <text>
        <r>
          <rPr>
            <b/>
            <sz val="9"/>
            <rFont val="Tahoma"/>
            <family val="2"/>
          </rPr>
          <t>Aimé: Transport and logistics from Yaounde to Djoum for the case of Konebe Angom and Fiffen Moubarack</t>
        </r>
      </text>
    </comment>
    <comment ref="F1650" authorId="6">
      <text>
        <r>
          <rPr>
            <b/>
            <sz val="9"/>
            <rFont val="Tahoma"/>
            <family val="2"/>
          </rPr>
          <t>Aimé: Transport and logistics from Yaounde to Djoum for the case of Konebe Angom and Fiffen Moubarack</t>
        </r>
      </text>
    </comment>
    <comment ref="F1651" authorId="6">
      <text>
        <r>
          <rPr>
            <b/>
            <sz val="9"/>
            <rFont val="Tahoma"/>
            <family val="2"/>
          </rPr>
          <t>Djimi: Transport and logistics from Yaounde to Djoum for the case of Mengue Joel and others.</t>
        </r>
      </text>
    </comment>
    <comment ref="F1652" authorId="6">
      <text>
        <r>
          <rPr>
            <b/>
            <sz val="9"/>
            <rFont val="Tahoma"/>
            <family val="2"/>
          </rPr>
          <t>Djimi: Transport and logistics from Yaounde to Djoum for the case of Mengue Joel and others.</t>
        </r>
      </text>
    </comment>
    <comment ref="F1653" authorId="6">
      <text>
        <r>
          <rPr>
            <b/>
            <sz val="9"/>
            <rFont val="Tahoma"/>
            <family val="2"/>
          </rPr>
          <t>Ekane: Transport and logistics from Yaounde to Kribi for the case of Akono Bekale.</t>
        </r>
      </text>
    </comment>
    <comment ref="F1657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658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659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660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661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662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63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64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65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66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667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668" authorId="3">
      <text>
        <r>
          <rPr>
            <b/>
            <sz val="9"/>
            <rFont val="Tahoma"/>
            <family val="2"/>
          </rPr>
          <t xml:space="preserve">Aimé:Transport and logistics from Douala to Yaounde for the seized ivory tusks of Douala case followed up at the PJ
</t>
        </r>
      </text>
    </comment>
    <comment ref="F1669" authorId="4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670" authorId="4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671" authorId="6">
      <text>
        <r>
          <rPr>
            <b/>
            <sz val="9"/>
            <rFont val="Tahoma"/>
            <family val="2"/>
          </rPr>
          <t>Djimi: Transport and logistics from Yaounde to Djoum for the case of NDOUM Zoo, EYENG Eyeng and others.</t>
        </r>
      </text>
    </comment>
    <comment ref="F1672" authorId="6">
      <text>
        <r>
          <rPr>
            <b/>
            <sz val="9"/>
            <rFont val="Tahoma"/>
            <family val="2"/>
          </rPr>
          <t>Djimi: Transport and logistics from Yaounde to Djoum for the case of NDOUM Zoo, EYENG Eyeng and others.</t>
        </r>
      </text>
    </comment>
    <comment ref="F1673" authorId="6">
      <text>
        <r>
          <rPr>
            <b/>
            <sz val="9"/>
            <rFont val="Tahoma"/>
            <family val="2"/>
          </rPr>
          <t>Aimé: Transport and logistics from Yaounde to Djoum for the case of Konebe Angom and Fiffen Moubarack</t>
        </r>
      </text>
    </comment>
    <comment ref="F1674" authorId="6">
      <text>
        <r>
          <rPr>
            <b/>
            <sz val="9"/>
            <rFont val="Tahoma"/>
            <family val="2"/>
          </rPr>
          <t>Aimé: Transport and logistics from Yaounde to Djoum for the case of Konebe Angom and Fiffen Moubarack</t>
        </r>
      </text>
    </comment>
    <comment ref="F1675" authorId="6">
      <text>
        <r>
          <rPr>
            <b/>
            <sz val="9"/>
            <rFont val="Tahoma"/>
            <family val="2"/>
          </rPr>
          <t>Djimi: Transport and logistics from Yaounde to Djoum for the case of Mengue Joel and others.</t>
        </r>
      </text>
    </comment>
    <comment ref="F1676" authorId="6">
      <text>
        <r>
          <rPr>
            <b/>
            <sz val="9"/>
            <rFont val="Tahoma"/>
            <family val="2"/>
          </rPr>
          <t>Djimi: Transport and logistics from Yaounde to Djoum for the case of Mengue Joel and others.</t>
        </r>
      </text>
    </comment>
    <comment ref="F1677" authorId="6">
      <text>
        <r>
          <rPr>
            <b/>
            <sz val="9"/>
            <rFont val="Tahoma"/>
            <family val="2"/>
          </rPr>
          <t>Ekane: Transport and logistics from Yaounde to Kribi for the case of Akono Bekale.</t>
        </r>
      </text>
    </comment>
    <comment ref="F1678" authorId="6">
      <text>
        <r>
          <rPr>
            <b/>
            <sz val="9"/>
            <rFont val="Tahoma"/>
            <family val="2"/>
          </rPr>
          <t>Ekane: Transport and logistics from Yaounde to Kribi for the case of Akono Bekale.</t>
        </r>
      </text>
    </comment>
    <comment ref="C1682" authorId="3">
      <text>
        <r>
          <rPr>
            <b/>
            <sz val="9"/>
            <rFont val="Tahoma"/>
            <family val="2"/>
          </rPr>
          <t>AIME:professional fees for the case of NDOUM Zoo, EYENG Eyeng and others in Djoum</t>
        </r>
      </text>
    </comment>
    <comment ref="C1683" authorId="3">
      <text>
        <r>
          <rPr>
            <b/>
            <sz val="9"/>
            <rFont val="Tahoma"/>
            <family val="2"/>
          </rPr>
          <t>AIME:professional fees for the case of NUTEL Nelson Boken, BIBE Jean and others in Djoum</t>
        </r>
      </text>
    </comment>
    <comment ref="C1684" authorId="3">
      <text>
        <r>
          <rPr>
            <b/>
            <sz val="9"/>
            <rFont val="Tahoma"/>
            <family val="2"/>
          </rPr>
          <t>Djimi: professional fees for the case of Makawo and Wakan in Yaounde</t>
        </r>
      </text>
    </comment>
    <comment ref="C1685" authorId="3">
      <text>
        <r>
          <rPr>
            <b/>
            <sz val="9"/>
            <rFont val="Tahoma"/>
            <family val="2"/>
          </rPr>
          <t>Djimi:professional fees for the case of Mebana Paul in Nanga Eboko</t>
        </r>
      </text>
    </comment>
    <comment ref="C1689" authorId="3">
      <text>
        <r>
          <rPr>
            <b/>
            <sz val="9"/>
            <rFont val="Tahoma"/>
            <family val="2"/>
          </rPr>
          <t>AIME: bonus for the obtaining the arrest warrant in the case of Amiah Awudu, Sackey Eugene and Onene Gyanh</t>
        </r>
        <r>
          <rPr>
            <sz val="9"/>
            <rFont val="Tahoma"/>
            <family val="2"/>
          </rPr>
          <t xml:space="preserve">
</t>
        </r>
      </text>
    </comment>
    <comment ref="C1690" authorId="3">
      <text>
        <r>
          <rPr>
            <b/>
            <sz val="9"/>
            <rFont val="Tahoma"/>
            <family val="2"/>
          </rPr>
          <t xml:space="preserve">Ania:bonus to Me Tcheugueu for the follow up of the ivory case in Douala and yde </t>
        </r>
        <r>
          <rPr>
            <sz val="9"/>
            <rFont val="Tahoma"/>
            <family val="2"/>
          </rPr>
          <t xml:space="preserve">
</t>
        </r>
      </text>
    </comment>
    <comment ref="C1691" authorId="3">
      <text>
        <r>
          <rPr>
            <b/>
            <sz val="9"/>
            <rFont val="Tahoma"/>
            <family val="2"/>
          </rPr>
          <t>Djimi: bonus for the good decision obtained in the case of Aladji and Issa in Abong-Mbang</t>
        </r>
      </text>
    </comment>
    <comment ref="C1708" authorId="2">
      <text>
        <r>
          <rPr>
            <b/>
            <sz val="8"/>
            <rFont val="Tahoma"/>
            <family val="2"/>
          </rPr>
          <t>Ania: Yaounde criminal court bonus for first wildlife case</t>
        </r>
        <r>
          <rPr>
            <sz val="8"/>
            <rFont val="Tahoma"/>
            <family val="2"/>
          </rPr>
          <t xml:space="preserve">
</t>
        </r>
      </text>
    </comment>
    <comment ref="C1713" authorId="2">
      <text>
        <r>
          <rPr>
            <b/>
            <sz val="8"/>
            <rFont val="Tahoma"/>
            <family val="2"/>
          </rPr>
          <t>Carine: Yaounde Pangolin Scales operation bonus</t>
        </r>
        <r>
          <rPr>
            <sz val="8"/>
            <rFont val="Tahoma"/>
            <family val="2"/>
          </rPr>
          <t xml:space="preserve">
</t>
        </r>
      </text>
    </comment>
    <comment ref="C1738" authorId="2">
      <text>
        <r>
          <rPr>
            <b/>
            <sz val="8"/>
            <rFont val="Tahoma"/>
            <family val="2"/>
          </rPr>
          <t>eric: Internet credit for internet connection in the absence or during slow internet connections in office and out of office for LAGA works.</t>
        </r>
        <r>
          <rPr>
            <sz val="8"/>
            <rFont val="Tahoma"/>
            <family val="2"/>
          </rPr>
          <t xml:space="preserve">
</t>
        </r>
      </text>
    </comment>
    <comment ref="C1757" authorId="7">
      <text>
        <r>
          <rPr>
            <b/>
            <sz val="9"/>
            <rFont val="Tahoma"/>
            <family val="2"/>
          </rPr>
          <t>Eric: uploading and posting files on the website.</t>
        </r>
        <r>
          <rPr>
            <sz val="9"/>
            <rFont val="Tahoma"/>
            <family val="2"/>
          </rPr>
          <t xml:space="preserve">
</t>
        </r>
      </text>
    </comment>
    <comment ref="C1818" authorId="7">
      <text>
        <r>
          <rPr>
            <b/>
            <sz val="9"/>
            <rFont val="Tahoma"/>
            <family val="2"/>
          </rPr>
          <t>Eric: caricature</t>
        </r>
        <r>
          <rPr>
            <sz val="9"/>
            <rFont val="Tahoma"/>
            <family val="2"/>
          </rPr>
          <t xml:space="preserve">
</t>
        </r>
      </text>
    </comment>
    <comment ref="C1819" authorId="7">
      <text>
        <r>
          <rPr>
            <b/>
            <sz val="9"/>
            <rFont val="Tahoma"/>
            <family val="2"/>
          </rPr>
          <t>Eric: text</t>
        </r>
        <r>
          <rPr>
            <sz val="9"/>
            <rFont val="Tahoma"/>
            <family val="2"/>
          </rPr>
          <t xml:space="preserve">
</t>
        </r>
      </text>
    </comment>
    <comment ref="C1831" authorId="7">
      <text>
        <r>
          <rPr>
            <b/>
            <sz val="9"/>
            <rFont val="Tahoma"/>
            <family val="2"/>
          </rPr>
          <t>Eric: caricature</t>
        </r>
        <r>
          <rPr>
            <sz val="9"/>
            <rFont val="Tahoma"/>
            <family val="2"/>
          </rPr>
          <t xml:space="preserve">
</t>
        </r>
      </text>
    </comment>
    <comment ref="C1832" authorId="7">
      <text>
        <r>
          <rPr>
            <b/>
            <sz val="9"/>
            <rFont val="Tahoma"/>
            <family val="2"/>
          </rPr>
          <t>Eric: without caricature</t>
        </r>
        <r>
          <rPr>
            <sz val="9"/>
            <rFont val="Tahoma"/>
            <family val="2"/>
          </rPr>
          <t xml:space="preserve">
</t>
        </r>
      </text>
    </comment>
    <comment ref="C2284" authorId="7">
      <text>
        <r>
          <rPr>
            <b/>
            <sz val="9"/>
            <rFont val="Tahoma"/>
            <family val="2"/>
          </rPr>
          <t>anna: purchase of cardboard paper to print Anna's complementary card.</t>
        </r>
        <r>
          <rPr>
            <sz val="9"/>
            <rFont val="Tahoma"/>
            <family val="2"/>
          </rPr>
          <t xml:space="preserve">
</t>
        </r>
      </text>
    </comment>
    <comment ref="C2285" authorId="7">
      <text>
        <r>
          <rPr>
            <b/>
            <sz val="9"/>
            <rFont val="Tahoma"/>
            <family val="2"/>
          </rPr>
          <t>anna: printing of Anna's complementary card.</t>
        </r>
        <r>
          <rPr>
            <sz val="9"/>
            <rFont val="Tahoma"/>
            <family val="2"/>
          </rPr>
          <t xml:space="preserve">
</t>
        </r>
      </text>
    </comment>
    <comment ref="C2287" authorId="7">
      <text>
        <r>
          <rPr>
            <b/>
            <sz val="9"/>
            <rFont val="Tahoma"/>
            <family val="2"/>
          </rPr>
          <t>anna: reprinting of Anna's complementary card.</t>
        </r>
        <r>
          <rPr>
            <sz val="9"/>
            <rFont val="Tahoma"/>
            <family val="2"/>
          </rPr>
          <t xml:space="preserve">
</t>
        </r>
      </text>
    </comment>
    <comment ref="C2288" authorId="7">
      <text>
        <r>
          <rPr>
            <b/>
            <sz val="9"/>
            <rFont val="Tahoma"/>
            <family val="2"/>
          </rPr>
          <t>Eric: for office use</t>
        </r>
        <r>
          <rPr>
            <sz val="9"/>
            <rFont val="Tahoma"/>
            <family val="2"/>
          </rPr>
          <t xml:space="preserve">
</t>
        </r>
      </text>
    </comment>
    <comment ref="C2289" authorId="7">
      <text>
        <r>
          <rPr>
            <b/>
            <sz val="9"/>
            <rFont val="Tahoma"/>
            <family val="2"/>
          </rPr>
          <t>Eric: for the  broadcast of ivory story send to special criminal court.</t>
        </r>
        <r>
          <rPr>
            <sz val="9"/>
            <rFont val="Tahoma"/>
            <family val="2"/>
          </rPr>
          <t xml:space="preserve">
</t>
        </r>
      </text>
    </comment>
    <comment ref="C2290" authorId="7">
      <text>
        <r>
          <rPr>
            <b/>
            <sz val="9"/>
            <rFont val="Tahoma"/>
            <family val="2"/>
          </rPr>
          <t>Eric:</t>
        </r>
        <r>
          <rPr>
            <sz val="9"/>
            <rFont val="Tahoma"/>
            <family val="2"/>
          </rPr>
          <t xml:space="preserve">
posting of 2 dvds coerning footages and photo archive to a journalist in USA.</t>
        </r>
      </text>
    </comment>
    <comment ref="C2291" authorId="7">
      <text>
        <r>
          <rPr>
            <b/>
            <sz val="9"/>
            <rFont val="Tahoma"/>
            <family val="2"/>
          </rPr>
          <t xml:space="preserve">Eric: press releases  </t>
        </r>
        <r>
          <rPr>
            <sz val="9"/>
            <rFont val="Tahoma"/>
            <family val="2"/>
          </rPr>
          <t xml:space="preserve">
</t>
        </r>
      </text>
    </comment>
    <comment ref="C1925" authorId="2">
      <text>
        <r>
          <rPr>
            <b/>
            <sz val="8"/>
            <rFont val="Tahoma"/>
            <family val="2"/>
          </rPr>
          <t>i49: Guinea</t>
        </r>
        <r>
          <rPr>
            <sz val="8"/>
            <rFont val="Tahoma"/>
            <family val="2"/>
          </rPr>
          <t xml:space="preserve">
</t>
        </r>
      </text>
    </comment>
    <comment ref="C1926" authorId="2">
      <text>
        <r>
          <rPr>
            <b/>
            <sz val="8"/>
            <rFont val="Tahoma"/>
            <family val="2"/>
          </rPr>
          <t>i49: Guinea</t>
        </r>
        <r>
          <rPr>
            <sz val="8"/>
            <rFont val="Tahoma"/>
            <family val="2"/>
          </rPr>
          <t xml:space="preserve">
</t>
        </r>
      </text>
    </comment>
    <comment ref="C1927" authorId="2">
      <text>
        <r>
          <rPr>
            <b/>
            <sz val="8"/>
            <rFont val="Tahoma"/>
            <family val="2"/>
          </rPr>
          <t>i49: Guinea</t>
        </r>
        <r>
          <rPr>
            <sz val="8"/>
            <rFont val="Tahoma"/>
            <family val="2"/>
          </rPr>
          <t xml:space="preserve">
</t>
        </r>
      </text>
    </comment>
    <comment ref="C1928" authorId="2">
      <text>
        <r>
          <rPr>
            <b/>
            <sz val="8"/>
            <rFont val="Tahoma"/>
            <family val="2"/>
          </rPr>
          <t>i49: Guinea</t>
        </r>
        <r>
          <rPr>
            <sz val="8"/>
            <rFont val="Tahoma"/>
            <family val="2"/>
          </rPr>
          <t xml:space="preserve">
</t>
        </r>
      </text>
    </comment>
    <comment ref="C1929" authorId="2">
      <text>
        <r>
          <rPr>
            <b/>
            <sz val="8"/>
            <rFont val="Tahoma"/>
            <family val="2"/>
          </rPr>
          <t>i49: Guinea</t>
        </r>
        <r>
          <rPr>
            <sz val="8"/>
            <rFont val="Tahoma"/>
            <family val="2"/>
          </rPr>
          <t xml:space="preserve">
</t>
        </r>
      </text>
    </comment>
    <comment ref="C1930" authorId="2">
      <text>
        <r>
          <rPr>
            <b/>
            <sz val="8"/>
            <rFont val="Tahoma"/>
            <family val="2"/>
          </rPr>
          <t>ofir: called guinea</t>
        </r>
        <r>
          <rPr>
            <sz val="8"/>
            <rFont val="Tahoma"/>
            <family val="2"/>
          </rPr>
          <t xml:space="preserve">
</t>
        </r>
      </text>
    </comment>
    <comment ref="C1931" authorId="2">
      <text>
        <r>
          <rPr>
            <b/>
            <sz val="8"/>
            <rFont val="Tahoma"/>
            <family val="2"/>
          </rPr>
          <t>i26: called Gabon.</t>
        </r>
        <r>
          <rPr>
            <sz val="8"/>
            <rFont val="Tahoma"/>
            <family val="2"/>
          </rPr>
          <t xml:space="preserve">
</t>
        </r>
      </text>
    </comment>
    <comment ref="C1932" authorId="2">
      <text>
        <r>
          <rPr>
            <b/>
            <sz val="8"/>
            <rFont val="Tahoma"/>
            <family val="2"/>
          </rPr>
          <t>i26: called Gabon.</t>
        </r>
        <r>
          <rPr>
            <sz val="8"/>
            <rFont val="Tahoma"/>
            <family val="2"/>
          </rPr>
          <t xml:space="preserve">
</t>
        </r>
      </text>
    </comment>
    <comment ref="C1945" authorId="2">
      <text>
        <r>
          <rPr>
            <b/>
            <sz val="8"/>
            <rFont val="Tahoma"/>
            <family val="2"/>
          </rPr>
          <t>Ofir: Called Togo.</t>
        </r>
        <r>
          <rPr>
            <sz val="8"/>
            <rFont val="Tahoma"/>
            <family val="2"/>
          </rPr>
          <t xml:space="preserve">
</t>
        </r>
      </text>
    </comment>
    <comment ref="C1946" authorId="2">
      <text>
        <r>
          <rPr>
            <b/>
            <sz val="8"/>
            <rFont val="Tahoma"/>
            <family val="2"/>
          </rPr>
          <t>Oj: legal department</t>
        </r>
        <r>
          <rPr>
            <sz val="8"/>
            <rFont val="Tahoma"/>
            <family val="2"/>
          </rPr>
          <t xml:space="preserve">
</t>
        </r>
      </text>
    </comment>
    <comment ref="C1947" authorId="2">
      <text>
        <r>
          <rPr>
            <b/>
            <sz val="8"/>
            <rFont val="Tahoma"/>
            <family val="2"/>
          </rPr>
          <t>Kokou: Assistant coordinator</t>
        </r>
        <r>
          <rPr>
            <sz val="8"/>
            <rFont val="Tahoma"/>
            <family val="2"/>
          </rPr>
          <t xml:space="preserve">
</t>
        </r>
      </text>
    </comment>
    <comment ref="C1948" authorId="2">
      <text>
        <r>
          <rPr>
            <b/>
            <sz val="8"/>
            <rFont val="Tahoma"/>
            <family val="2"/>
          </rPr>
          <t>Oj: Jurist</t>
        </r>
      </text>
    </comment>
    <comment ref="C1949" authorId="2">
      <text>
        <r>
          <rPr>
            <b/>
            <sz val="8"/>
            <rFont val="Tahoma"/>
            <family val="2"/>
          </rPr>
          <t>Fab: General coordinator</t>
        </r>
      </text>
    </comment>
    <comment ref="C1950" authorId="2">
      <text>
        <r>
          <rPr>
            <b/>
            <sz val="8"/>
            <rFont val="Tahoma"/>
            <family val="2"/>
          </rPr>
          <t>Fab: General coordinator</t>
        </r>
      </text>
    </comment>
    <comment ref="C1951" authorId="2">
      <text>
        <r>
          <rPr>
            <b/>
            <sz val="8"/>
            <rFont val="Tahoma"/>
            <family val="2"/>
          </rPr>
          <t>Kokou: Assistant coordinator</t>
        </r>
        <r>
          <rPr>
            <sz val="8"/>
            <rFont val="Tahoma"/>
            <family val="2"/>
          </rPr>
          <t xml:space="preserve">
</t>
        </r>
      </text>
    </comment>
    <comment ref="C1952" authorId="2">
      <text>
        <r>
          <rPr>
            <b/>
            <sz val="8"/>
            <rFont val="Tahoma"/>
            <family val="2"/>
          </rPr>
          <t>Oj: Jurist</t>
        </r>
      </text>
    </comment>
    <comment ref="C1953" authorId="2">
      <text>
        <r>
          <rPr>
            <b/>
            <sz val="8"/>
            <rFont val="Tahoma"/>
            <family val="2"/>
          </rPr>
          <t>Fab: General coordinator</t>
        </r>
      </text>
    </comment>
    <comment ref="C1954" authorId="2">
      <text>
        <r>
          <rPr>
            <b/>
            <sz val="8"/>
            <rFont val="Tahoma"/>
            <family val="2"/>
          </rPr>
          <t>Kokou: Assistant coordinator</t>
        </r>
        <r>
          <rPr>
            <sz val="8"/>
            <rFont val="Tahoma"/>
            <family val="2"/>
          </rPr>
          <t xml:space="preserve">
</t>
        </r>
      </text>
    </comment>
    <comment ref="C1955" authorId="2">
      <text>
        <r>
          <rPr>
            <b/>
            <sz val="8"/>
            <rFont val="Tahoma"/>
            <family val="2"/>
          </rPr>
          <t>Oj: Jurist</t>
        </r>
      </text>
    </comment>
    <comment ref="C1959" authorId="2">
      <text>
        <r>
          <rPr>
            <b/>
            <sz val="8"/>
            <rFont val="Tahoma"/>
            <family val="2"/>
          </rPr>
          <t>Oj: legal department</t>
        </r>
        <r>
          <rPr>
            <sz val="8"/>
            <rFont val="Tahoma"/>
            <family val="2"/>
          </rPr>
          <t xml:space="preserve">
</t>
        </r>
      </text>
    </comment>
    <comment ref="C1960" authorId="2">
      <text>
        <r>
          <rPr>
            <b/>
            <sz val="8"/>
            <rFont val="Tahoma"/>
            <family val="2"/>
          </rPr>
          <t>Kokou: Assistant coordinator</t>
        </r>
        <r>
          <rPr>
            <sz val="8"/>
            <rFont val="Tahoma"/>
            <family val="2"/>
          </rPr>
          <t xml:space="preserve">
</t>
        </r>
      </text>
    </comment>
    <comment ref="C1961" authorId="2">
      <text>
        <r>
          <rPr>
            <b/>
            <sz val="8"/>
            <rFont val="Tahoma"/>
            <family val="2"/>
          </rPr>
          <t>Oj: Jurist</t>
        </r>
      </text>
    </comment>
    <comment ref="C1962" authorId="2">
      <text>
        <r>
          <rPr>
            <b/>
            <sz val="8"/>
            <rFont val="Tahoma"/>
            <family val="2"/>
          </rPr>
          <t>Kokou: Assistant coordinator</t>
        </r>
        <r>
          <rPr>
            <sz val="8"/>
            <rFont val="Tahoma"/>
            <family val="2"/>
          </rPr>
          <t xml:space="preserve">
</t>
        </r>
      </text>
    </comment>
    <comment ref="C1963" authorId="2">
      <text>
        <r>
          <rPr>
            <b/>
            <sz val="8"/>
            <rFont val="Tahoma"/>
            <family val="2"/>
          </rPr>
          <t>Oj: Jurist</t>
        </r>
      </text>
    </comment>
    <comment ref="C1964" authorId="2">
      <text>
        <r>
          <rPr>
            <b/>
            <sz val="8"/>
            <rFont val="Tahoma"/>
            <family val="2"/>
          </rPr>
          <t>Kokou: Assistant coordinator</t>
        </r>
        <r>
          <rPr>
            <sz val="8"/>
            <rFont val="Tahoma"/>
            <family val="2"/>
          </rPr>
          <t xml:space="preserve">
</t>
        </r>
      </text>
    </comment>
    <comment ref="C1965" authorId="2">
      <text>
        <r>
          <rPr>
            <b/>
            <sz val="8"/>
            <rFont val="Tahoma"/>
            <family val="2"/>
          </rPr>
          <t>Oj: Jurist</t>
        </r>
      </text>
    </comment>
    <comment ref="C1969" authorId="2">
      <text>
        <r>
          <rPr>
            <b/>
            <sz val="8"/>
            <rFont val="Tahoma"/>
            <family val="2"/>
          </rPr>
          <t>talf: Bonus compensation to Koukou jurist  for the month of April</t>
        </r>
        <r>
          <rPr>
            <sz val="8"/>
            <rFont val="Tahoma"/>
            <family val="2"/>
          </rPr>
          <t xml:space="preserve">
</t>
        </r>
      </text>
    </comment>
    <comment ref="C1970" authorId="2">
      <text>
        <r>
          <rPr>
            <b/>
            <sz val="8"/>
            <rFont val="Tahoma"/>
            <family val="2"/>
          </rPr>
          <t>Talf: bonus compensation for bakenou for the month of May</t>
        </r>
        <r>
          <rPr>
            <sz val="8"/>
            <rFont val="Tahoma"/>
            <family val="2"/>
          </rPr>
          <t xml:space="preserve">
</t>
        </r>
      </text>
    </comment>
    <comment ref="C1971" authorId="2">
      <text>
        <r>
          <rPr>
            <b/>
            <sz val="8"/>
            <rFont val="Tahoma"/>
            <family val="2"/>
          </rPr>
          <t>talf: Bonus compensation to Kokou jurist  for the month of may</t>
        </r>
        <r>
          <rPr>
            <sz val="8"/>
            <rFont val="Tahoma"/>
            <family val="2"/>
          </rPr>
          <t xml:space="preserve">
</t>
        </r>
      </text>
    </comment>
    <comment ref="C1972" authorId="2">
      <text>
        <r>
          <rPr>
            <b/>
            <sz val="8"/>
            <rFont val="Tahoma"/>
            <family val="2"/>
          </rPr>
          <t>talf: Bonus compensation to Kokou jurist  for the month of June</t>
        </r>
        <r>
          <rPr>
            <sz val="8"/>
            <rFont val="Tahoma"/>
            <family val="2"/>
          </rPr>
          <t xml:space="preserve">
</t>
        </r>
      </text>
    </comment>
    <comment ref="C1973" authorId="2">
      <text>
        <r>
          <rPr>
            <b/>
            <sz val="8"/>
            <rFont val="Tahoma"/>
            <family val="2"/>
          </rPr>
          <t>Talf: bonus compensation for bakenou for the month of June</t>
        </r>
        <r>
          <rPr>
            <sz val="8"/>
            <rFont val="Tahoma"/>
            <family val="2"/>
          </rPr>
          <t xml:space="preserve">
</t>
        </r>
      </text>
    </comment>
    <comment ref="C1974" authorId="2">
      <text>
        <r>
          <rPr>
            <b/>
            <sz val="8"/>
            <rFont val="Tahoma"/>
            <family val="2"/>
          </rPr>
          <t>talf: Bonus compensation to Kokou jurist  for the month of July</t>
        </r>
        <r>
          <rPr>
            <sz val="8"/>
            <rFont val="Tahoma"/>
            <family val="2"/>
          </rPr>
          <t xml:space="preserve">
</t>
        </r>
      </text>
    </comment>
    <comment ref="C1975" authorId="2">
      <text>
        <r>
          <rPr>
            <b/>
            <sz val="8"/>
            <rFont val="Tahoma"/>
            <family val="2"/>
          </rPr>
          <t>Talf: bonus compensation for  Bakenou General coordinator for the month of July</t>
        </r>
        <r>
          <rPr>
            <sz val="8"/>
            <rFont val="Tahoma"/>
            <family val="2"/>
          </rPr>
          <t xml:space="preserve">
</t>
        </r>
      </text>
    </comment>
    <comment ref="C1979" authorId="2">
      <text>
        <r>
          <rPr>
            <b/>
            <sz val="8"/>
            <rFont val="Tahoma"/>
            <family val="2"/>
          </rPr>
          <t>Talf:</t>
        </r>
        <r>
          <rPr>
            <sz val="8"/>
            <rFont val="Tahoma"/>
            <family val="2"/>
          </rPr>
          <t xml:space="preserve">
Atelier de reinforcement des capacité des acteurs sur la lutte contre le trafic des espèces fauniques et la protection des cites</t>
        </r>
      </text>
    </comment>
    <comment ref="C1980" authorId="2">
      <text>
        <r>
          <rPr>
            <b/>
            <sz val="8"/>
            <rFont val="Tahoma"/>
            <family val="2"/>
          </rPr>
          <t>Talf:</t>
        </r>
        <r>
          <rPr>
            <sz val="8"/>
            <rFont val="Tahoma"/>
            <family val="2"/>
          </rPr>
          <t xml:space="preserve">
Atelier de renforcement des capacité des acteurs sur la lutte contre le trafic des espèces fauniques et la protection des cites</t>
        </r>
      </text>
    </comment>
    <comment ref="C1981" authorId="2">
      <text>
        <r>
          <rPr>
            <b/>
            <sz val="8"/>
            <rFont val="Tahoma"/>
            <family val="2"/>
          </rPr>
          <t>Talf:</t>
        </r>
        <r>
          <rPr>
            <sz val="8"/>
            <rFont val="Tahoma"/>
            <family val="2"/>
          </rPr>
          <t xml:space="preserve">
Atelier de renforcement des capacité des acteurs sur la lutte contre le trafic des espèces fauniques et la protection des cites</t>
        </r>
      </text>
    </comment>
    <comment ref="C1985" authorId="2">
      <text>
        <r>
          <rPr>
            <b/>
            <sz val="8"/>
            <rFont val="Tahoma"/>
            <family val="2"/>
          </rPr>
          <t>Talf: transport jurist</t>
        </r>
        <r>
          <rPr>
            <sz val="8"/>
            <rFont val="Tahoma"/>
            <family val="2"/>
          </rPr>
          <t xml:space="preserve">
</t>
        </r>
      </text>
    </comment>
    <comment ref="C1986" authorId="2">
      <text>
        <r>
          <rPr>
            <b/>
            <sz val="8"/>
            <rFont val="Tahoma"/>
            <family val="2"/>
          </rPr>
          <t>Talf: transport coordinator</t>
        </r>
        <r>
          <rPr>
            <sz val="8"/>
            <rFont val="Tahoma"/>
            <family val="2"/>
          </rPr>
          <t xml:space="preserve">
</t>
        </r>
      </text>
    </comment>
    <comment ref="C1988" authorId="2">
      <text>
        <r>
          <rPr>
            <b/>
            <sz val="8"/>
            <rFont val="Tahoma"/>
            <family val="2"/>
          </rPr>
          <t>Talf: communicator</t>
        </r>
        <r>
          <rPr>
            <sz val="8"/>
            <rFont val="Tahoma"/>
            <family val="2"/>
          </rPr>
          <t xml:space="preserve">
</t>
        </r>
      </text>
    </comment>
    <comment ref="C1989" authorId="2">
      <text>
        <r>
          <rPr>
            <b/>
            <sz val="8"/>
            <rFont val="Tahoma"/>
            <family val="2"/>
          </rPr>
          <t>Talf: communicator</t>
        </r>
        <r>
          <rPr>
            <sz val="8"/>
            <rFont val="Tahoma"/>
            <family val="2"/>
          </rPr>
          <t xml:space="preserve">
</t>
        </r>
      </text>
    </comment>
    <comment ref="C1990" authorId="2">
      <text>
        <r>
          <rPr>
            <b/>
            <sz val="8"/>
            <rFont val="Tahoma"/>
            <family val="2"/>
          </rPr>
          <t>Talf: communicator</t>
        </r>
        <r>
          <rPr>
            <sz val="8"/>
            <rFont val="Tahoma"/>
            <family val="2"/>
          </rPr>
          <t xml:space="preserve">
</t>
        </r>
      </text>
    </comment>
    <comment ref="C1991" authorId="2">
      <text>
        <r>
          <rPr>
            <b/>
            <sz val="8"/>
            <rFont val="Tahoma"/>
            <family val="2"/>
          </rPr>
          <t>Talf: support staffs</t>
        </r>
        <r>
          <rPr>
            <sz val="8"/>
            <rFont val="Tahoma"/>
            <family val="2"/>
          </rPr>
          <t xml:space="preserve">
</t>
        </r>
      </text>
    </comment>
    <comment ref="C1992" authorId="2">
      <text>
        <r>
          <rPr>
            <b/>
            <sz val="8"/>
            <rFont val="Tahoma"/>
            <family val="2"/>
          </rPr>
          <t>Talf: media</t>
        </r>
        <r>
          <rPr>
            <sz val="8"/>
            <rFont val="Tahoma"/>
            <family val="2"/>
          </rPr>
          <t xml:space="preserve">
</t>
        </r>
      </text>
    </comment>
    <comment ref="C1993" authorId="2">
      <text>
        <r>
          <rPr>
            <b/>
            <sz val="8"/>
            <rFont val="Tahoma"/>
            <family val="2"/>
          </rPr>
          <t>Talf: President of REGAT</t>
        </r>
        <r>
          <rPr>
            <sz val="8"/>
            <rFont val="Tahoma"/>
            <family val="2"/>
          </rPr>
          <t xml:space="preserve">
</t>
        </r>
      </text>
    </comment>
    <comment ref="C1994" authorId="2">
      <text>
        <r>
          <rPr>
            <b/>
            <sz val="8"/>
            <rFont val="Tahoma"/>
            <family val="2"/>
          </rPr>
          <t>Talf: Journalist</t>
        </r>
        <r>
          <rPr>
            <sz val="8"/>
            <rFont val="Tahoma"/>
            <family val="2"/>
          </rPr>
          <t xml:space="preserve">
</t>
        </r>
      </text>
    </comment>
    <comment ref="C1995" authorId="2">
      <text>
        <r>
          <rPr>
            <b/>
            <sz val="8"/>
            <rFont val="Tahoma"/>
            <family val="2"/>
          </rPr>
          <t>Talf: Journalist</t>
        </r>
        <r>
          <rPr>
            <sz val="8"/>
            <rFont val="Tahoma"/>
            <family val="2"/>
          </rPr>
          <t xml:space="preserve">
</t>
        </r>
      </text>
    </comment>
    <comment ref="C1699" authorId="2">
      <text>
        <r>
          <rPr>
            <b/>
            <sz val="8"/>
            <rFont val="Tahoma"/>
            <family val="2"/>
          </rPr>
          <t>Aime: Yaounde Leopard skins operation bonus</t>
        </r>
        <r>
          <rPr>
            <sz val="8"/>
            <rFont val="Tahoma"/>
            <family val="2"/>
          </rPr>
          <t xml:space="preserve">
</t>
        </r>
      </text>
    </comment>
    <comment ref="C1700" authorId="2">
      <text>
        <r>
          <rPr>
            <b/>
            <sz val="8"/>
            <rFont val="Tahoma"/>
            <family val="2"/>
          </rPr>
          <t>Aime: Departmental bonus for legal follow up and good case decisions for the month.</t>
        </r>
        <r>
          <rPr>
            <sz val="8"/>
            <rFont val="Tahoma"/>
            <family val="2"/>
          </rPr>
          <t xml:space="preserve">
</t>
        </r>
      </text>
    </comment>
    <comment ref="C1704" authorId="2">
      <text>
        <r>
          <rPr>
            <b/>
            <sz val="8"/>
            <rFont val="Tahoma"/>
            <family val="2"/>
          </rPr>
          <t>Ekane: Yaounde Pangolin  operation bonus</t>
        </r>
        <r>
          <rPr>
            <sz val="8"/>
            <rFont val="Tahoma"/>
            <family val="2"/>
          </rPr>
          <t xml:space="preserve">
</t>
        </r>
      </text>
    </comment>
    <comment ref="C1706" authorId="2">
      <text>
        <r>
          <rPr>
            <b/>
            <sz val="8"/>
            <rFont val="Tahoma"/>
            <family val="2"/>
          </rPr>
          <t>Ekane: Departmental bonus for legal follow up and good case decisions for the month.</t>
        </r>
        <r>
          <rPr>
            <sz val="8"/>
            <rFont val="Tahoma"/>
            <family val="2"/>
          </rPr>
          <t xml:space="preserve">
</t>
        </r>
      </text>
    </comment>
    <comment ref="C1705" authorId="2">
      <text>
        <r>
          <rPr>
            <b/>
            <sz val="8"/>
            <rFont val="Tahoma"/>
            <family val="2"/>
          </rPr>
          <t>Ekane: Yaounde Leopard Skins  operation bonus</t>
        </r>
        <r>
          <rPr>
            <sz val="8"/>
            <rFont val="Tahoma"/>
            <family val="2"/>
          </rPr>
          <t xml:space="preserve">
</t>
        </r>
      </text>
    </comment>
    <comment ref="C1709" authorId="2">
      <text>
        <r>
          <rPr>
            <b/>
            <sz val="8"/>
            <rFont val="Tahoma"/>
            <family val="2"/>
          </rPr>
          <t>Ania: Yaounde Leopard Skins  operation bonus</t>
        </r>
        <r>
          <rPr>
            <sz val="8"/>
            <rFont val="Tahoma"/>
            <family val="2"/>
          </rPr>
          <t xml:space="preserve">
</t>
        </r>
      </text>
    </comment>
    <comment ref="C1711" authorId="2">
      <text>
        <r>
          <rPr>
            <b/>
            <sz val="8"/>
            <rFont val="Tahoma"/>
            <family val="2"/>
          </rPr>
          <t>Ania: Departmental bonus for legal follow up and good case decisions for the month.</t>
        </r>
        <r>
          <rPr>
            <sz val="8"/>
            <rFont val="Tahoma"/>
            <family val="2"/>
          </rPr>
          <t xml:space="preserve">
</t>
        </r>
      </text>
    </comment>
    <comment ref="C1710" authorId="2">
      <text>
        <r>
          <rPr>
            <b/>
            <sz val="8"/>
            <rFont val="Tahoma"/>
            <family val="2"/>
          </rPr>
          <t>Ania: Bonus Nanga Lion Skins Operations</t>
        </r>
      </text>
    </comment>
    <comment ref="C2026" authorId="2">
      <text>
        <r>
          <rPr>
            <b/>
            <sz val="8"/>
            <rFont val="Tahoma"/>
            <family val="2"/>
          </rPr>
          <t>ofir: Yaounde operations.</t>
        </r>
        <r>
          <rPr>
            <sz val="8"/>
            <rFont val="Tahoma"/>
            <family val="2"/>
          </rPr>
          <t xml:space="preserve">
</t>
        </r>
      </text>
    </comment>
    <comment ref="C2027" authorId="2">
      <text>
        <r>
          <rPr>
            <b/>
            <sz val="8"/>
            <rFont val="Tahoma"/>
            <family val="2"/>
          </rPr>
          <t>ofir: follow up Yaounde operations</t>
        </r>
        <r>
          <rPr>
            <sz val="8"/>
            <rFont val="Tahoma"/>
            <family val="2"/>
          </rPr>
          <t xml:space="preserve">
</t>
        </r>
      </text>
    </comment>
    <comment ref="C2034" authorId="2">
      <text>
        <r>
          <rPr>
            <b/>
            <sz val="8"/>
            <rFont val="Tahoma"/>
            <family val="2"/>
          </rPr>
          <t>ofir: Internet credit for internet connection in the absence or during slow internet connections in office and out of office for LAGA works.</t>
        </r>
        <r>
          <rPr>
            <sz val="8"/>
            <rFont val="Tahoma"/>
            <family val="2"/>
          </rPr>
          <t xml:space="preserve">
</t>
        </r>
      </text>
    </comment>
    <comment ref="F2041" authorId="2">
      <text>
        <r>
          <rPr>
            <b/>
            <sz val="8"/>
            <rFont val="Tahoma"/>
            <family val="2"/>
          </rPr>
          <t>LAGA: credit was used at night and due to emergency credit was transferred from a call box.</t>
        </r>
        <r>
          <rPr>
            <sz val="8"/>
            <rFont val="Tahoma"/>
            <family val="2"/>
          </rPr>
          <t xml:space="preserve">
</t>
        </r>
      </text>
    </comment>
    <comment ref="C2043" authorId="2">
      <text>
        <r>
          <rPr>
            <b/>
            <sz val="8"/>
            <rFont val="Tahoma"/>
            <family val="2"/>
          </rPr>
          <t xml:space="preserve">ofir: internet working in cyber due to the connections problems </t>
        </r>
        <r>
          <rPr>
            <sz val="8"/>
            <rFont val="Tahoma"/>
            <family val="2"/>
          </rPr>
          <t xml:space="preserve">
</t>
        </r>
      </text>
    </comment>
    <comment ref="C2116" authorId="2">
      <text>
        <r>
          <rPr>
            <b/>
            <sz val="8"/>
            <rFont val="Tahoma"/>
            <family val="2"/>
          </rPr>
          <t>Arrey: Internet credit for internet connection in the absence or during slow internet connections in office and out of office for LAGA works.</t>
        </r>
        <r>
          <rPr>
            <sz val="8"/>
            <rFont val="Tahoma"/>
            <family val="2"/>
          </rPr>
          <t xml:space="preserve">
</t>
        </r>
      </text>
    </comment>
    <comment ref="C2132" authorId="2">
      <text>
        <r>
          <rPr>
            <b/>
            <sz val="8"/>
            <rFont val="Tahoma"/>
            <family val="2"/>
          </rPr>
          <t>emeline: Internet credit for internet connection in the absence or during slow internet connections in office and out of office for LAGA works.</t>
        </r>
        <r>
          <rPr>
            <sz val="8"/>
            <rFont val="Tahoma"/>
            <family val="2"/>
          </rPr>
          <t xml:space="preserve">
</t>
        </r>
      </text>
    </comment>
    <comment ref="C2241" authorId="2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repairs fees for electricity in the office</t>
        </r>
      </text>
    </comment>
    <comment ref="C2243" authorId="2">
      <text>
        <r>
          <rPr>
            <b/>
            <sz val="8"/>
            <rFont val="Tahoma"/>
            <family val="2"/>
          </rPr>
          <t>arrey: repairs of ink catriage</t>
        </r>
        <r>
          <rPr>
            <sz val="8"/>
            <rFont val="Tahoma"/>
            <family val="2"/>
          </rPr>
          <t xml:space="preserve">
</t>
        </r>
      </text>
    </comment>
    <comment ref="C2244" authorId="2">
      <text>
        <r>
          <rPr>
            <b/>
            <sz val="8"/>
            <rFont val="Tahoma"/>
            <family val="2"/>
          </rPr>
          <t>arrey: repairs fees office bell</t>
        </r>
        <r>
          <rPr>
            <sz val="8"/>
            <rFont val="Tahoma"/>
            <family val="2"/>
          </rPr>
          <t xml:space="preserve">
</t>
        </r>
      </text>
    </comment>
    <comment ref="C2250" authorId="2">
      <text>
        <r>
          <rPr>
            <b/>
            <sz val="9"/>
            <rFont val="Tahoma"/>
            <family val="2"/>
          </rPr>
          <t>Unice: certify invitation letter for David from U S</t>
        </r>
        <r>
          <rPr>
            <sz val="9"/>
            <rFont val="Tahoma"/>
            <family val="2"/>
          </rPr>
          <t xml:space="preserve">
</t>
        </r>
      </text>
    </comment>
    <comment ref="C2251" authorId="2">
      <text>
        <r>
          <rPr>
            <b/>
            <sz val="9"/>
            <rFont val="Tahoma"/>
            <family val="2"/>
          </rPr>
          <t>Unice: certify the LAGA Authorization Letter</t>
        </r>
        <r>
          <rPr>
            <sz val="9"/>
            <rFont val="Tahoma"/>
            <family val="2"/>
          </rPr>
          <t xml:space="preserve">
</t>
        </r>
      </text>
    </comment>
    <comment ref="C2252" authorId="2">
      <text>
        <r>
          <rPr>
            <b/>
            <sz val="9"/>
            <rFont val="Tahoma"/>
            <family val="2"/>
          </rPr>
          <t>Unice: photocopied financial report forms</t>
        </r>
        <r>
          <rPr>
            <sz val="9"/>
            <rFont val="Tahoma"/>
            <family val="2"/>
          </rPr>
          <t xml:space="preserve">
</t>
        </r>
      </text>
    </comment>
    <comment ref="C2253" authorId="2">
      <text>
        <r>
          <rPr>
            <b/>
            <sz val="9"/>
            <rFont val="Tahoma"/>
            <family val="2"/>
          </rPr>
          <t>Unice: certify invitation letter for David from U S</t>
        </r>
        <r>
          <rPr>
            <sz val="9"/>
            <rFont val="Tahoma"/>
            <family val="2"/>
          </rPr>
          <t xml:space="preserve">
</t>
        </r>
      </text>
    </comment>
    <comment ref="C2254" authorId="2">
      <text>
        <r>
          <rPr>
            <b/>
            <sz val="9"/>
            <rFont val="Tahoma"/>
            <family val="2"/>
          </rPr>
          <t>Unice: certify the LAGA Authorization Letter in English</t>
        </r>
        <r>
          <rPr>
            <sz val="9"/>
            <rFont val="Tahoma"/>
            <family val="2"/>
          </rPr>
          <t xml:space="preserve">
</t>
        </r>
      </text>
    </comment>
    <comment ref="C2255" authorId="2">
      <text>
        <r>
          <rPr>
            <b/>
            <sz val="9"/>
            <rFont val="Tahoma"/>
            <family val="2"/>
          </rPr>
          <t>Unice: certify the LAGA Authorization Letter in French</t>
        </r>
        <r>
          <rPr>
            <sz val="9"/>
            <rFont val="Tahoma"/>
            <family val="2"/>
          </rPr>
          <t xml:space="preserve">
</t>
        </r>
      </text>
    </comment>
    <comment ref="C2259" authorId="2">
      <text>
        <r>
          <rPr>
            <b/>
            <sz val="9"/>
            <rFont val="Tahoma"/>
            <family val="2"/>
          </rPr>
          <t>Unice: photocopied LAGA and ACOUD MEMORANDOM OF ASSOCIATION</t>
        </r>
        <r>
          <rPr>
            <sz val="9"/>
            <rFont val="Tahoma"/>
            <family val="2"/>
          </rPr>
          <t xml:space="preserve">
</t>
        </r>
      </text>
    </comment>
    <comment ref="C2260" authorId="2">
      <text>
        <r>
          <rPr>
            <b/>
            <sz val="9"/>
            <rFont val="Tahoma"/>
            <family val="2"/>
          </rPr>
          <t>Unice: photocopied LAGA and ACOUD MEMORANDOM OF ASSOCIATION</t>
        </r>
        <r>
          <rPr>
            <sz val="9"/>
            <rFont val="Tahoma"/>
            <family val="2"/>
          </rPr>
          <t xml:space="preserve">
</t>
        </r>
      </text>
    </comment>
    <comment ref="C2262" authorId="2">
      <text>
        <r>
          <rPr>
            <b/>
            <sz val="9"/>
            <rFont val="Tahoma"/>
            <family val="2"/>
          </rPr>
          <t xml:space="preserve">unice: bought a card board paper and print Che's certificate </t>
        </r>
        <r>
          <rPr>
            <sz val="9"/>
            <rFont val="Tahoma"/>
            <family val="2"/>
          </rPr>
          <t xml:space="preserve">
</t>
        </r>
      </text>
    </comment>
    <comment ref="C2263" authorId="2">
      <text>
        <r>
          <rPr>
            <b/>
            <sz val="9"/>
            <rFont val="Tahoma"/>
            <family val="2"/>
          </rPr>
          <t>Unice:bought card board papers and printed complimentary cards for sone</t>
        </r>
        <r>
          <rPr>
            <sz val="9"/>
            <rFont val="Tahoma"/>
            <family val="2"/>
          </rPr>
          <t xml:space="preserve">
</t>
        </r>
      </text>
    </comment>
    <comment ref="C2264" authorId="2">
      <text>
        <r>
          <rPr>
            <b/>
            <sz val="9"/>
            <rFont val="Tahoma"/>
            <family val="2"/>
          </rPr>
          <t>Unice: printed Ofir's invitation letter to Gabon color</t>
        </r>
        <r>
          <rPr>
            <sz val="9"/>
            <rFont val="Tahoma"/>
            <family val="2"/>
          </rPr>
          <t xml:space="preserve">
</t>
        </r>
      </text>
    </comment>
    <comment ref="C2336" authorId="2">
      <text>
        <r>
          <rPr>
            <b/>
            <sz val="9"/>
            <rFont val="Tahoma"/>
            <family val="2"/>
          </rPr>
          <t>Arrey:</t>
        </r>
        <r>
          <rPr>
            <sz val="9"/>
            <rFont val="Tahoma"/>
            <family val="2"/>
          </rPr>
          <t xml:space="preserve">
rent of 24/06/2013 to 24/08/2013 </t>
        </r>
      </text>
    </comment>
    <comment ref="C2063" authorId="2">
      <text>
        <r>
          <rPr>
            <b/>
            <sz val="8"/>
            <rFont val="Tahoma"/>
            <family val="2"/>
          </rPr>
          <t>ofir: hired taxi to and from Nsimalen Airport to pick up volunteers</t>
        </r>
        <r>
          <rPr>
            <sz val="8"/>
            <rFont val="Tahoma"/>
            <family val="2"/>
          </rPr>
          <t xml:space="preserve">
</t>
        </r>
      </text>
    </comment>
    <comment ref="C2065" authorId="2">
      <text>
        <r>
          <rPr>
            <b/>
            <sz val="8"/>
            <rFont val="Tahoma"/>
            <family val="2"/>
          </rPr>
          <t xml:space="preserve">ofir: two hours hired taxi </t>
        </r>
        <r>
          <rPr>
            <sz val="8"/>
            <rFont val="Tahoma"/>
            <family val="2"/>
          </rPr>
          <t xml:space="preserve">
</t>
        </r>
      </text>
    </comment>
    <comment ref="C2348" authorId="2">
      <text>
        <r>
          <rPr>
            <b/>
            <sz val="8"/>
            <rFont val="Tahoma"/>
            <family val="2"/>
          </rPr>
          <t>Arrey: bonus for the increase of responsibility during the absence of emeline for 3 and half months.</t>
        </r>
        <r>
          <rPr>
            <sz val="8"/>
            <rFont val="Tahoma"/>
            <family val="2"/>
          </rPr>
          <t xml:space="preserve">
</t>
        </r>
      </text>
    </comment>
    <comment ref="C2003" authorId="2">
      <text>
        <r>
          <rPr>
            <b/>
            <sz val="8"/>
            <rFont val="Tahoma"/>
            <family val="2"/>
          </rPr>
          <t>ofir: called UK</t>
        </r>
        <r>
          <rPr>
            <sz val="8"/>
            <rFont val="Tahoma"/>
            <family val="2"/>
          </rPr>
          <t xml:space="preserve">
</t>
        </r>
      </text>
    </comment>
    <comment ref="C2004" authorId="2">
      <text>
        <r>
          <rPr>
            <b/>
            <sz val="8"/>
            <rFont val="Tahoma"/>
            <family val="2"/>
          </rPr>
          <t>ofir: called uk</t>
        </r>
        <r>
          <rPr>
            <sz val="8"/>
            <rFont val="Tahoma"/>
            <family val="2"/>
          </rPr>
          <t xml:space="preserve">
</t>
        </r>
      </text>
    </comment>
    <comment ref="F2004" authorId="2">
      <text>
        <r>
          <rPr>
            <b/>
            <sz val="8"/>
            <rFont val="Tahoma"/>
            <family val="2"/>
          </rPr>
          <t>LAGA: credit was transferred from a call box.</t>
        </r>
        <r>
          <rPr>
            <sz val="8"/>
            <rFont val="Tahoma"/>
            <family val="2"/>
          </rPr>
          <t xml:space="preserve">
</t>
        </r>
      </text>
    </comment>
    <comment ref="C2005" authorId="2">
      <text>
        <r>
          <rPr>
            <b/>
            <sz val="8"/>
            <rFont val="Tahoma"/>
            <family val="2"/>
          </rPr>
          <t>ofir: called uk</t>
        </r>
        <r>
          <rPr>
            <sz val="8"/>
            <rFont val="Tahoma"/>
            <family val="2"/>
          </rPr>
          <t xml:space="preserve">
</t>
        </r>
      </text>
    </comment>
    <comment ref="C2006" authorId="2">
      <text>
        <r>
          <rPr>
            <b/>
            <sz val="8"/>
            <rFont val="Tahoma"/>
            <family val="2"/>
          </rPr>
          <t>ofir: called the USA</t>
        </r>
        <r>
          <rPr>
            <sz val="8"/>
            <rFont val="Tahoma"/>
            <family val="2"/>
          </rPr>
          <t xml:space="preserve">
</t>
        </r>
      </text>
    </comment>
    <comment ref="C2007" authorId="2">
      <text>
        <r>
          <rPr>
            <b/>
            <sz val="8"/>
            <rFont val="Tahoma"/>
            <family val="2"/>
          </rPr>
          <t>ofir: called usa</t>
        </r>
        <r>
          <rPr>
            <sz val="8"/>
            <rFont val="Tahoma"/>
            <family val="2"/>
          </rPr>
          <t xml:space="preserve">
</t>
        </r>
      </text>
    </comment>
    <comment ref="F2007" authorId="2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credit was transferred from a call box</t>
        </r>
      </text>
    </comment>
    <comment ref="C2008" authorId="2">
      <text>
        <r>
          <rPr>
            <b/>
            <sz val="8"/>
            <rFont val="Tahoma"/>
            <family val="2"/>
          </rPr>
          <t>ofir: Called Israel</t>
        </r>
        <r>
          <rPr>
            <sz val="8"/>
            <rFont val="Tahoma"/>
            <family val="2"/>
          </rPr>
          <t xml:space="preserve">
</t>
        </r>
      </text>
    </comment>
    <comment ref="C1933" authorId="2">
      <text>
        <r>
          <rPr>
            <b/>
            <sz val="8"/>
            <rFont val="Tahoma"/>
            <family val="2"/>
          </rPr>
          <t xml:space="preserve">ofir: called Kenya </t>
        </r>
        <r>
          <rPr>
            <sz val="8"/>
            <rFont val="Tahoma"/>
            <family val="2"/>
          </rPr>
          <t xml:space="preserve">
</t>
        </r>
      </text>
    </comment>
    <comment ref="F1933" authorId="2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credit was transferred from a call box</t>
        </r>
      </text>
    </comment>
    <comment ref="C1934" authorId="2">
      <text>
        <r>
          <rPr>
            <b/>
            <sz val="8"/>
            <rFont val="Tahoma"/>
            <family val="2"/>
          </rPr>
          <t>ofir:</t>
        </r>
        <r>
          <rPr>
            <sz val="8"/>
            <rFont val="Tahoma"/>
            <family val="2"/>
          </rPr>
          <t xml:space="preserve">
called Uganda</t>
        </r>
      </text>
    </comment>
    <comment ref="C1936" authorId="2">
      <text>
        <r>
          <rPr>
            <b/>
            <sz val="8"/>
            <rFont val="Tahoma"/>
            <family val="2"/>
          </rPr>
          <t>ofir: called Uganda</t>
        </r>
        <r>
          <rPr>
            <sz val="8"/>
            <rFont val="Tahoma"/>
            <family val="2"/>
          </rPr>
          <t xml:space="preserve">
</t>
        </r>
      </text>
    </comment>
    <comment ref="F1936" authorId="2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credit was transferred from a call box</t>
        </r>
      </text>
    </comment>
    <comment ref="C1900" authorId="7">
      <text>
        <r>
          <rPr>
            <b/>
            <sz val="9"/>
            <rFont val="Tahoma"/>
            <family val="2"/>
          </rPr>
          <t>anna: weekly review of newspaper in the office:
x5 Cameroon tribune= 5x400
x5 le jour =5x400
x5 mutation = 5x400
x2 the post =2x400
Total = 17newspaper x 400 =6800</t>
        </r>
        <r>
          <rPr>
            <sz val="9"/>
            <rFont val="Tahoma"/>
            <family val="2"/>
          </rPr>
          <t xml:space="preserve">
</t>
        </r>
      </text>
    </comment>
    <comment ref="C1901" authorId="7">
      <text>
        <r>
          <rPr>
            <b/>
            <sz val="9"/>
            <rFont val="Tahoma"/>
            <family val="2"/>
          </rPr>
          <t>anna: weekly review of newspaper in the office:
x5 Cameroon tribune= 5x400
x5 le jour =5x400
x5 mutation = 5x400
x2 the post =2x400
Total = 17newspaper x 400 =6800</t>
        </r>
        <r>
          <rPr>
            <sz val="9"/>
            <rFont val="Tahoma"/>
            <family val="2"/>
          </rPr>
          <t xml:space="preserve">
</t>
        </r>
      </text>
    </comment>
    <comment ref="C1902" authorId="7">
      <text>
        <r>
          <rPr>
            <b/>
            <sz val="9"/>
            <rFont val="Tahoma"/>
            <family val="2"/>
          </rPr>
          <t>anna: weekly review of newspaper in the office:
x5 Cameroon tribune= 5x400
x5 le jour =5x400
x5 mutation = 5x400
x2 the post =2x400
Total = 17newspaper x 400 =6800</t>
        </r>
        <r>
          <rPr>
            <sz val="9"/>
            <rFont val="Tahoma"/>
            <family val="2"/>
          </rPr>
          <t xml:space="preserve">
</t>
        </r>
      </text>
    </comment>
    <comment ref="C1903" authorId="7">
      <text>
        <r>
          <rPr>
            <b/>
            <sz val="9"/>
            <rFont val="Tahoma"/>
            <family val="2"/>
          </rPr>
          <t>anna: weekly review of newspaper in the office:
x5 Cameroon tribune= 5x400
x5 le jour =5x400
x5 mutation = 5x400
x2 the post =2x400
Total = 17newspaper x 400 =6800</t>
        </r>
        <r>
          <rPr>
            <sz val="9"/>
            <rFont val="Tahoma"/>
            <family val="2"/>
          </rPr>
          <t xml:space="preserve">
</t>
        </r>
      </text>
    </comment>
    <comment ref="C1904" authorId="7">
      <text>
        <r>
          <rPr>
            <b/>
            <sz val="9"/>
            <rFont val="Tahoma"/>
            <family val="2"/>
          </rPr>
          <t>anna: weekly review of newspaper in the office:
x5 Cameroon tribune= 5x400
x5 le jour =5x400
x5 mutation = 5x400
x2 the post =2x400
Total = 17newspaper x 400 =6800</t>
        </r>
        <r>
          <rPr>
            <sz val="9"/>
            <rFont val="Tahoma"/>
            <family val="2"/>
          </rPr>
          <t xml:space="preserve">
</t>
        </r>
      </text>
    </comment>
    <comment ref="C1371" authorId="2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fuel for MINFOF Car from Lomie-Abongmbang-lomie</t>
        </r>
      </text>
    </comment>
    <comment ref="C1983" authorId="2">
      <text>
        <r>
          <rPr>
            <b/>
            <sz val="8"/>
            <rFont val="Tahoma"/>
            <family val="2"/>
          </rPr>
          <t>Talf:</t>
        </r>
        <r>
          <rPr>
            <sz val="8"/>
            <rFont val="Tahoma"/>
            <family val="2"/>
          </rPr>
          <t xml:space="preserve">
Atelier de renforcement des capacité des acteurs sur la lutte contre le trafic des espèces fauniques et la protection des cites</t>
        </r>
      </text>
    </comment>
    <comment ref="C1982" authorId="2">
      <text>
        <r>
          <rPr>
            <b/>
            <sz val="8"/>
            <rFont val="Tahoma"/>
            <family val="2"/>
          </rPr>
          <t>Talf:</t>
        </r>
        <r>
          <rPr>
            <sz val="8"/>
            <rFont val="Tahoma"/>
            <family val="2"/>
          </rPr>
          <t xml:space="preserve">
Atelier de renforcement des capacité des acteurs sur la lutte contre le trafic des espèces fauniques et la protection des cites</t>
        </r>
      </text>
    </comment>
    <comment ref="C1984" authorId="2">
      <text>
        <r>
          <rPr>
            <b/>
            <sz val="8"/>
            <rFont val="Tahoma"/>
            <family val="2"/>
          </rPr>
          <t>Talf:</t>
        </r>
        <r>
          <rPr>
            <sz val="8"/>
            <rFont val="Tahoma"/>
            <family val="2"/>
          </rPr>
          <t xml:space="preserve">
Atelier de renforcement des capacité des acteurs sur la lutte contre le trafic des espèces fauniques et la protection des cites</t>
        </r>
      </text>
    </comment>
  </commentList>
</comments>
</file>

<file path=xl/sharedStrings.xml><?xml version="1.0" encoding="utf-8"?>
<sst xmlns="http://schemas.openxmlformats.org/spreadsheetml/2006/main" count="10393" uniqueCount="1247">
  <si>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</si>
  <si>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</si>
  <si>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</si>
  <si>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</si>
  <si>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</si>
  <si>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</si>
  <si>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</si>
  <si>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</si>
  <si>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</si>
  <si>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</si>
  <si>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</si>
  <si>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Operations</t>
  </si>
  <si>
    <t>Legal</t>
  </si>
  <si>
    <t>Media</t>
  </si>
  <si>
    <t>Policy &amp; External Relations</t>
  </si>
  <si>
    <t>Management</t>
  </si>
  <si>
    <t>Coordination</t>
  </si>
  <si>
    <t xml:space="preserve">     </t>
  </si>
  <si>
    <t>Office</t>
  </si>
  <si>
    <t>total exp</t>
  </si>
  <si>
    <t>Mission 1</t>
  </si>
  <si>
    <t>Douala</t>
  </si>
  <si>
    <t>Phone</t>
  </si>
  <si>
    <t>i8</t>
  </si>
  <si>
    <t>1-Phone-2</t>
  </si>
  <si>
    <t>1/7</t>
  </si>
  <si>
    <t>i77</t>
  </si>
  <si>
    <t>1-Phone-12</t>
  </si>
  <si>
    <t>1-Phone-16</t>
  </si>
  <si>
    <t>2/7</t>
  </si>
  <si>
    <t>1-Phone-22</t>
  </si>
  <si>
    <t>1-Phone-38</t>
  </si>
  <si>
    <t>3/7</t>
  </si>
  <si>
    <t>1-Phone-52</t>
  </si>
  <si>
    <t>4/7</t>
  </si>
  <si>
    <t>1-Phone-59</t>
  </si>
  <si>
    <t>5/7</t>
  </si>
  <si>
    <t>1-Phone-67</t>
  </si>
  <si>
    <t>6/7</t>
  </si>
  <si>
    <t>1-Phone-76</t>
  </si>
  <si>
    <t>8/7</t>
  </si>
  <si>
    <t>investigations</t>
  </si>
  <si>
    <t>1-i8-1</t>
  </si>
  <si>
    <t>1-i8-r</t>
  </si>
  <si>
    <t>1-i8-2</t>
  </si>
  <si>
    <t>7/7</t>
  </si>
  <si>
    <t>Transport</t>
  </si>
  <si>
    <t>Investigation</t>
  </si>
  <si>
    <t>Lodging</t>
  </si>
  <si>
    <t>1-i8-3</t>
  </si>
  <si>
    <t>Feeding</t>
  </si>
  <si>
    <t>Trust building</t>
  </si>
  <si>
    <t>Mission 2</t>
  </si>
  <si>
    <t>2-i49-1</t>
  </si>
  <si>
    <t>i49</t>
  </si>
  <si>
    <t>2-i49-2</t>
  </si>
  <si>
    <t>2-i49-r</t>
  </si>
  <si>
    <t>2-i49-3</t>
  </si>
  <si>
    <t>9/7</t>
  </si>
  <si>
    <t>5/6</t>
  </si>
  <si>
    <t>7/6</t>
  </si>
  <si>
    <t>Medications</t>
  </si>
  <si>
    <t>Others</t>
  </si>
  <si>
    <t>Mission 3</t>
  </si>
  <si>
    <t>Nanga</t>
  </si>
  <si>
    <t>3-Phone-57</t>
  </si>
  <si>
    <t>6-Phone-68</t>
  </si>
  <si>
    <t>3-i77-1</t>
  </si>
  <si>
    <t>3-i77-2</t>
  </si>
  <si>
    <t>3-i77-3</t>
  </si>
  <si>
    <t>3-i77-4</t>
  </si>
  <si>
    <t>Naga-Oussa bem</t>
  </si>
  <si>
    <t>3-i77-5</t>
  </si>
  <si>
    <t>Oussa bem-Naga</t>
  </si>
  <si>
    <t>3-i77-6</t>
  </si>
  <si>
    <t>Local Transport</t>
  </si>
  <si>
    <t>3-i77-r</t>
  </si>
  <si>
    <t>External Assistance</t>
  </si>
  <si>
    <t>3-i77-7</t>
  </si>
  <si>
    <t>3-i77-8</t>
  </si>
  <si>
    <t>3-i77-9</t>
  </si>
  <si>
    <t>Mission 4</t>
  </si>
  <si>
    <t>Centre</t>
  </si>
  <si>
    <t>i25</t>
  </si>
  <si>
    <t>4-Phone-86</t>
  </si>
  <si>
    <t>4-Phone-96</t>
  </si>
  <si>
    <t>10/7</t>
  </si>
  <si>
    <t>4-Phone-124</t>
  </si>
  <si>
    <t>11/7</t>
  </si>
  <si>
    <t>4-i25-1</t>
  </si>
  <si>
    <t>4-i25-r</t>
  </si>
  <si>
    <t>Foundong-Bamenda</t>
  </si>
  <si>
    <t>4-i25-2</t>
  </si>
  <si>
    <t>Mission 5</t>
  </si>
  <si>
    <t>South</t>
  </si>
  <si>
    <t>Amba/Abangminkoo/Affanete</t>
  </si>
  <si>
    <t>i35</t>
  </si>
  <si>
    <t>5-Phone-3</t>
  </si>
  <si>
    <t>5-Phone-15</t>
  </si>
  <si>
    <t>5-Phone-37</t>
  </si>
  <si>
    <t>5-Phone-53</t>
  </si>
  <si>
    <t>5-Phone-62</t>
  </si>
  <si>
    <t>5-Phone-77</t>
  </si>
  <si>
    <t>5-Phone-87</t>
  </si>
  <si>
    <t>5-Phone-102</t>
  </si>
  <si>
    <t>5-Phone-110</t>
  </si>
  <si>
    <t>5-Phone-134</t>
  </si>
  <si>
    <t>12/7</t>
  </si>
  <si>
    <t>5-Phone-141</t>
  </si>
  <si>
    <t>13/7</t>
  </si>
  <si>
    <t>5-Phone-165</t>
  </si>
  <si>
    <t>15/7</t>
  </si>
  <si>
    <t>5-Phone-173</t>
  </si>
  <si>
    <t>16/7</t>
  </si>
  <si>
    <t>5-Phone-183</t>
  </si>
  <si>
    <t>5-i35-1</t>
  </si>
  <si>
    <t>Ambam-Abangminkoo</t>
  </si>
  <si>
    <t>5-i35-r</t>
  </si>
  <si>
    <t>Abangminkoo-Ambam</t>
  </si>
  <si>
    <t>Ambam-Affanete</t>
  </si>
  <si>
    <t>Affanete-Ambam</t>
  </si>
  <si>
    <t>5-i35-2</t>
  </si>
  <si>
    <t>Inter City Transport</t>
  </si>
  <si>
    <t xml:space="preserve"> </t>
  </si>
  <si>
    <t>5-i35-3</t>
  </si>
  <si>
    <t>Mission 6</t>
  </si>
  <si>
    <t>6-Phone-85</t>
  </si>
  <si>
    <t>6-Phone-94</t>
  </si>
  <si>
    <t>6-Phone-101</t>
  </si>
  <si>
    <t>6-Phone-109</t>
  </si>
  <si>
    <t>10-Phone-121-121a</t>
  </si>
  <si>
    <t>6-Phone-129</t>
  </si>
  <si>
    <t>6-Phone-140</t>
  </si>
  <si>
    <t>6-Phone-166</t>
  </si>
  <si>
    <t>6-i8-5</t>
  </si>
  <si>
    <t>6-i8-r</t>
  </si>
  <si>
    <t>Nkondjock-Ntam</t>
  </si>
  <si>
    <t>Nkondjock-Kuedjou</t>
  </si>
  <si>
    <t>Kueedjou-Nkondjock</t>
  </si>
  <si>
    <t>6-i8-6</t>
  </si>
  <si>
    <t>14/7</t>
  </si>
  <si>
    <t>6-i8-7</t>
  </si>
  <si>
    <t>Mission 7</t>
  </si>
  <si>
    <t>Center</t>
  </si>
  <si>
    <t>Yaounde</t>
  </si>
  <si>
    <t>ivory</t>
  </si>
  <si>
    <t>i43</t>
  </si>
  <si>
    <t>7-Phone-95</t>
  </si>
  <si>
    <t>7-Phone-113</t>
  </si>
  <si>
    <t>7-Phone-324</t>
  </si>
  <si>
    <t>27/7</t>
  </si>
  <si>
    <t>Phone listing</t>
  </si>
  <si>
    <t>7-i43-1</t>
  </si>
  <si>
    <t>Mission 8</t>
  </si>
  <si>
    <t>12-13/7/2013</t>
  </si>
  <si>
    <t>West</t>
  </si>
  <si>
    <t>Bafoussam</t>
  </si>
  <si>
    <t>8-Phone-138</t>
  </si>
  <si>
    <t>8-Phone-142</t>
  </si>
  <si>
    <t>8-i25-r</t>
  </si>
  <si>
    <t>8-i25-3</t>
  </si>
  <si>
    <t>8-i25-4</t>
  </si>
  <si>
    <t>Mission 10</t>
  </si>
  <si>
    <t>16-19/7/2013</t>
  </si>
  <si>
    <t>Funmban</t>
  </si>
  <si>
    <t>10-Phone-126</t>
  </si>
  <si>
    <t>10-i77-r</t>
  </si>
  <si>
    <t>Foumban-Massagam</t>
  </si>
  <si>
    <t>Massagam-Foumban</t>
  </si>
  <si>
    <t>10-i77-10</t>
  </si>
  <si>
    <t>Mission 11</t>
  </si>
  <si>
    <t>Kribi</t>
  </si>
  <si>
    <t>i45</t>
  </si>
  <si>
    <t>11-Phone-153</t>
  </si>
  <si>
    <t>11-Phone-154</t>
  </si>
  <si>
    <t>11-Phone-163</t>
  </si>
  <si>
    <t>11-Phone-164</t>
  </si>
  <si>
    <t>11-Phone-174</t>
  </si>
  <si>
    <t>11-Phone-176</t>
  </si>
  <si>
    <t>11-i45-2</t>
  </si>
  <si>
    <t>11-i45-3</t>
  </si>
  <si>
    <t>11-i45-r</t>
  </si>
  <si>
    <t>17/7</t>
  </si>
  <si>
    <t>Hired Car</t>
  </si>
  <si>
    <t>11-i45-4</t>
  </si>
  <si>
    <t>Nyabitand-Kribi</t>
  </si>
  <si>
    <t>Kribi-Nyabitand</t>
  </si>
  <si>
    <t>Trust Building</t>
  </si>
  <si>
    <t>25/7</t>
  </si>
  <si>
    <t>Bonus</t>
  </si>
  <si>
    <t>12-Phone-175</t>
  </si>
  <si>
    <t>12-Phone-195</t>
  </si>
  <si>
    <t>12-Phone-205a</t>
  </si>
  <si>
    <t>18/7</t>
  </si>
  <si>
    <t>12-Phone-340</t>
  </si>
  <si>
    <t>29/7</t>
  </si>
  <si>
    <t>Mission 13</t>
  </si>
  <si>
    <t>Idenau/Koto</t>
  </si>
  <si>
    <t>13-Phone-177</t>
  </si>
  <si>
    <t>13-Phone-193</t>
  </si>
  <si>
    <t>13-Phone-201</t>
  </si>
  <si>
    <t>13-Phone-207</t>
  </si>
  <si>
    <t>13-Phone-212</t>
  </si>
  <si>
    <t>19/7</t>
  </si>
  <si>
    <t>13-Phone-220</t>
  </si>
  <si>
    <t>13-i8-8</t>
  </si>
  <si>
    <t>Limbe-Idenau</t>
  </si>
  <si>
    <t>13-i8-r</t>
  </si>
  <si>
    <t>Idenau-Koto</t>
  </si>
  <si>
    <t>Koto-Idenau</t>
  </si>
  <si>
    <t>Idenau-Limbe</t>
  </si>
  <si>
    <t>Limbe-Buea</t>
  </si>
  <si>
    <t>13-i8-9</t>
  </si>
  <si>
    <t>Mission 14</t>
  </si>
  <si>
    <t>15-19/7/2013</t>
  </si>
  <si>
    <t>Ebolowa/Akom2/Ngomezap</t>
  </si>
  <si>
    <t>14-Phone-194</t>
  </si>
  <si>
    <t>14-Phone-202</t>
  </si>
  <si>
    <t>14-Phone-205</t>
  </si>
  <si>
    <t>14-Phone-213</t>
  </si>
  <si>
    <t>14-Phone-216</t>
  </si>
  <si>
    <t>14-i35-4</t>
  </si>
  <si>
    <t>Ebolowa-Akom2</t>
  </si>
  <si>
    <t>14-i35-r</t>
  </si>
  <si>
    <t>Akom2-Ebolowa</t>
  </si>
  <si>
    <t>Ebolowa-Ngomezap</t>
  </si>
  <si>
    <t>Ngomezap-Ebolowa</t>
  </si>
  <si>
    <t>Ebolowa-Meyo-eli</t>
  </si>
  <si>
    <t>Meyo-eli-Ebolowa</t>
  </si>
  <si>
    <t>14-i35-5</t>
  </si>
  <si>
    <t>14-i35-6</t>
  </si>
  <si>
    <t>Mission 15</t>
  </si>
  <si>
    <t>19-20/7/2013</t>
  </si>
  <si>
    <t>Leopard Skins</t>
  </si>
  <si>
    <t>15-Phone-217</t>
  </si>
  <si>
    <t>i91</t>
  </si>
  <si>
    <t>20/7</t>
  </si>
  <si>
    <t>15-i91-r</t>
  </si>
  <si>
    <t>Mission 16</t>
  </si>
  <si>
    <t>20-23/7/2013</t>
  </si>
  <si>
    <t>Mamfe</t>
  </si>
  <si>
    <t>16-Phone-230</t>
  </si>
  <si>
    <t>16-Phone-242</t>
  </si>
  <si>
    <t>21/7</t>
  </si>
  <si>
    <t>16-Phone-246</t>
  </si>
  <si>
    <t>22/7</t>
  </si>
  <si>
    <t>16-Phone-261</t>
  </si>
  <si>
    <t>23/7</t>
  </si>
  <si>
    <t>Buea-Kumba</t>
  </si>
  <si>
    <t>16-i8-r</t>
  </si>
  <si>
    <t>Kumba-Mamfe</t>
  </si>
  <si>
    <t>16-i8-10</t>
  </si>
  <si>
    <t>Mamfe-Kembong</t>
  </si>
  <si>
    <t>Kembong-Mamfe</t>
  </si>
  <si>
    <t>Mamfe-Kumba</t>
  </si>
  <si>
    <t>16-i8-11</t>
  </si>
  <si>
    <t>16-i8-12</t>
  </si>
  <si>
    <t>16-i8-13</t>
  </si>
  <si>
    <t>16-i8-14</t>
  </si>
  <si>
    <t>16-i8-15</t>
  </si>
  <si>
    <t>Mission 17</t>
  </si>
  <si>
    <t>Sangmalima/Oveng/Aboulou/Ndzeng</t>
  </si>
  <si>
    <t>17-Phone-236</t>
  </si>
  <si>
    <t>17-Phone-241</t>
  </si>
  <si>
    <t>17-Phone-247</t>
  </si>
  <si>
    <t>17-Phone-258</t>
  </si>
  <si>
    <t>17-Phone-277</t>
  </si>
  <si>
    <t>24/7</t>
  </si>
  <si>
    <t>17-Phone-293</t>
  </si>
  <si>
    <t>17-Phone-308</t>
  </si>
  <si>
    <t>26/7</t>
  </si>
  <si>
    <t>17-Phone-322</t>
  </si>
  <si>
    <t>17-i35-7</t>
  </si>
  <si>
    <t>Sgma-Oveng</t>
  </si>
  <si>
    <t>17-i35-r</t>
  </si>
  <si>
    <t>Oveng-Aboulou</t>
  </si>
  <si>
    <t>Aboulou-Ndzeng</t>
  </si>
  <si>
    <t>Ndzeng-Aboulou</t>
  </si>
  <si>
    <t>Aboulou-Oveng</t>
  </si>
  <si>
    <t>Oveng-Sgma</t>
  </si>
  <si>
    <t>17-i35-8</t>
  </si>
  <si>
    <t>17-i35-9</t>
  </si>
  <si>
    <t>17-i35-11</t>
  </si>
  <si>
    <t>Mission 19</t>
  </si>
  <si>
    <t>Bangante</t>
  </si>
  <si>
    <t>19-Phone-243</t>
  </si>
  <si>
    <t>19-Phone-255</t>
  </si>
  <si>
    <t>19-i77-r</t>
  </si>
  <si>
    <t>Hired taxi</t>
  </si>
  <si>
    <t>19-i77-14</t>
  </si>
  <si>
    <t>19-i77-15</t>
  </si>
  <si>
    <t>19-i77-16</t>
  </si>
  <si>
    <t>19-i77-17</t>
  </si>
  <si>
    <t>19-i77-18</t>
  </si>
  <si>
    <t>Mission 20</t>
  </si>
  <si>
    <t>Oveng/Aboulou</t>
  </si>
  <si>
    <t>20-Phone-281</t>
  </si>
  <si>
    <t>20-Phone-294</t>
  </si>
  <si>
    <t>20-Phone-302</t>
  </si>
  <si>
    <t>20-Phone-314</t>
  </si>
  <si>
    <t>20-i8-16</t>
  </si>
  <si>
    <t>Sangma-Oveng</t>
  </si>
  <si>
    <t>20-i8-r</t>
  </si>
  <si>
    <t>Oveng-Sangma</t>
  </si>
  <si>
    <t>20-i8-17</t>
  </si>
  <si>
    <t>20-i8-18</t>
  </si>
  <si>
    <t>30/7</t>
  </si>
  <si>
    <t>Mission 21</t>
  </si>
  <si>
    <t>24-27/7/13</t>
  </si>
  <si>
    <t>South West</t>
  </si>
  <si>
    <t>Buea</t>
  </si>
  <si>
    <t>Training</t>
  </si>
  <si>
    <t>i26</t>
  </si>
  <si>
    <t>21-Phone-273</t>
  </si>
  <si>
    <t>21-Phone-278-278a</t>
  </si>
  <si>
    <t>21-Phone-289-289a</t>
  </si>
  <si>
    <t>21-Phone-301-301a</t>
  </si>
  <si>
    <t>21-Phone-320</t>
  </si>
  <si>
    <t>Yaounde-Douala</t>
  </si>
  <si>
    <t>21-i26-1</t>
  </si>
  <si>
    <t>Douala-Buea</t>
  </si>
  <si>
    <t>21-i26-r</t>
  </si>
  <si>
    <t>Buea-Douala</t>
  </si>
  <si>
    <t>Douala-Yaounde</t>
  </si>
  <si>
    <t>21-i26-2</t>
  </si>
  <si>
    <t>21-i26-3</t>
  </si>
  <si>
    <t>Mission 22</t>
  </si>
  <si>
    <t>Dschang</t>
  </si>
  <si>
    <t>22-Phone-272</t>
  </si>
  <si>
    <t>22-Phone-298</t>
  </si>
  <si>
    <t>22-i77-r</t>
  </si>
  <si>
    <t>Dsch-Norengoug</t>
  </si>
  <si>
    <t>Norengoug-Dsch</t>
  </si>
  <si>
    <t>22-i77-19</t>
  </si>
  <si>
    <t>Mission 23</t>
  </si>
  <si>
    <t>Djoum</t>
  </si>
  <si>
    <t>23-Phone-341</t>
  </si>
  <si>
    <t>23-Phone-349</t>
  </si>
  <si>
    <t>23-Phone-361</t>
  </si>
  <si>
    <t>31/7</t>
  </si>
  <si>
    <t>23-Phone-362</t>
  </si>
  <si>
    <t>23-i45-11</t>
  </si>
  <si>
    <t>Sang-Djoum</t>
  </si>
  <si>
    <t>23-i45-12</t>
  </si>
  <si>
    <t>Djoum-Bouma</t>
  </si>
  <si>
    <t>23-i45-r</t>
  </si>
  <si>
    <t>Bouma-Djoum</t>
  </si>
  <si>
    <t>Djoum-Avebe</t>
  </si>
  <si>
    <t>Avebe-Djoum</t>
  </si>
  <si>
    <t>Djoum-Sang</t>
  </si>
  <si>
    <t>23-i45-13</t>
  </si>
  <si>
    <t>23-i45-14</t>
  </si>
  <si>
    <t>1/8</t>
  </si>
  <si>
    <t>23-i45-15</t>
  </si>
  <si>
    <t>23-i45-16</t>
  </si>
  <si>
    <t>23-i45-17</t>
  </si>
  <si>
    <t>Mission 24</t>
  </si>
  <si>
    <t>North West</t>
  </si>
  <si>
    <t>Bamenda</t>
  </si>
  <si>
    <t>Chimp</t>
  </si>
  <si>
    <t>Mission 25</t>
  </si>
  <si>
    <t>Pouma</t>
  </si>
  <si>
    <t>25-Phone-330</t>
  </si>
  <si>
    <t>25-Phone-350</t>
  </si>
  <si>
    <t>25-Phone-359</t>
  </si>
  <si>
    <t>25-Phone-366</t>
  </si>
  <si>
    <t>25-i8-r</t>
  </si>
  <si>
    <t>Pouma-Mambine</t>
  </si>
  <si>
    <t>Mambine-Pouma</t>
  </si>
  <si>
    <t>Mission 26</t>
  </si>
  <si>
    <t>26-Phone-313-313a</t>
  </si>
  <si>
    <t>26-Phone-323</t>
  </si>
  <si>
    <t>26-Phone-331</t>
  </si>
  <si>
    <t>26-Phone-351</t>
  </si>
  <si>
    <t>26-Phone-360</t>
  </si>
  <si>
    <t>26-i35-12</t>
  </si>
  <si>
    <t>26-i35-13</t>
  </si>
  <si>
    <t>26-i35-r</t>
  </si>
  <si>
    <t>28/7</t>
  </si>
  <si>
    <t>Mission 27</t>
  </si>
  <si>
    <t>1-31/7/13</t>
  </si>
  <si>
    <t>27-Phone-4-4a</t>
  </si>
  <si>
    <t>27-Phone-21-21a</t>
  </si>
  <si>
    <t>27-Phone-35-35a</t>
  </si>
  <si>
    <t>27-Phone-46-46a</t>
  </si>
  <si>
    <t>27-Phone-60-60a</t>
  </si>
  <si>
    <t>27-Phone-79</t>
  </si>
  <si>
    <t>27-Phone-83</t>
  </si>
  <si>
    <t>27-Phone-104</t>
  </si>
  <si>
    <t>27-Phone-111</t>
  </si>
  <si>
    <t>27-Phone-133</t>
  </si>
  <si>
    <t>27-Phone-144</t>
  </si>
  <si>
    <t>27-Phone-157</t>
  </si>
  <si>
    <t>27-Phone-167</t>
  </si>
  <si>
    <t>27-Phone-172</t>
  </si>
  <si>
    <t>27-Phone-189-189a</t>
  </si>
  <si>
    <t>27-Phone-198-198a</t>
  </si>
  <si>
    <t>27-Phone-218-218a</t>
  </si>
  <si>
    <t>27-Phone-222</t>
  </si>
  <si>
    <t>27-Phone-260-260a</t>
  </si>
  <si>
    <t>27-Phone-329-329a</t>
  </si>
  <si>
    <t>27-Phone-352-352a</t>
  </si>
  <si>
    <t>27-Phone-364-364a</t>
  </si>
  <si>
    <t>27-i26-r</t>
  </si>
  <si>
    <t>x200 Photocopy</t>
  </si>
  <si>
    <t>Printing/Photocopy</t>
  </si>
  <si>
    <t>Mission 9</t>
  </si>
  <si>
    <t xml:space="preserve">Center </t>
  </si>
  <si>
    <t>9-Phone-107a</t>
  </si>
  <si>
    <t>9-Phone-114-114a</t>
  </si>
  <si>
    <t>9-Phone-125</t>
  </si>
  <si>
    <t>9-Phone-127</t>
  </si>
  <si>
    <t>9-Phone-149</t>
  </si>
  <si>
    <t>9-i45-r</t>
  </si>
  <si>
    <t>9-i45-1</t>
  </si>
  <si>
    <t>9-i45-1a</t>
  </si>
  <si>
    <t>9-i45-1b</t>
  </si>
  <si>
    <t>9-i45-1c</t>
  </si>
  <si>
    <t>9-i45-1d</t>
  </si>
  <si>
    <t>9-i45-1e</t>
  </si>
  <si>
    <t>9-i45-1f</t>
  </si>
  <si>
    <t>15-Phone-226</t>
  </si>
  <si>
    <t>15-Phone-232</t>
  </si>
  <si>
    <t>15-Phone-233</t>
  </si>
  <si>
    <t>15-Phone-234</t>
  </si>
  <si>
    <t>15-Phone-237</t>
  </si>
  <si>
    <t>15-Phone-239</t>
  </si>
  <si>
    <t>Mission 18</t>
  </si>
  <si>
    <t>18-Phone-245</t>
  </si>
  <si>
    <t>i47</t>
  </si>
  <si>
    <t>18-Phone-245a</t>
  </si>
  <si>
    <t>18-Phone-257</t>
  </si>
  <si>
    <t>18-Phone-262-262a</t>
  </si>
  <si>
    <t>18-Phone-271</t>
  </si>
  <si>
    <t>18-Phone-279</t>
  </si>
  <si>
    <t>18-Phone-279a</t>
  </si>
  <si>
    <t>18-Phone-299</t>
  </si>
  <si>
    <t>18-Phone-312</t>
  </si>
  <si>
    <t>18-i45-6</t>
  </si>
  <si>
    <t>18-i45-7</t>
  </si>
  <si>
    <t>18-i45-r</t>
  </si>
  <si>
    <t>18-i45-8</t>
  </si>
  <si>
    <t>18-i45-9</t>
  </si>
  <si>
    <t>Memory card</t>
  </si>
  <si>
    <t>aimé</t>
  </si>
  <si>
    <t>ania</t>
  </si>
  <si>
    <t>ania-22</t>
  </si>
  <si>
    <t>ekane</t>
  </si>
  <si>
    <t>Protected Species</t>
  </si>
  <si>
    <t>4-6/7/2013</t>
  </si>
  <si>
    <t>Inter-City Transport</t>
  </si>
  <si>
    <t>Drinks with informer</t>
  </si>
  <si>
    <t>Traveling Expenses</t>
  </si>
  <si>
    <t>Traveling Expense</t>
  </si>
  <si>
    <t>1-16/7/2013</t>
  </si>
  <si>
    <t>Littoral</t>
  </si>
  <si>
    <t>9-15/7/2013</t>
  </si>
  <si>
    <t>Yaounde-Naga</t>
  </si>
  <si>
    <t>Naga-Yaounde</t>
  </si>
  <si>
    <t>Yaounde-B'ssam</t>
  </si>
  <si>
    <t>Yaounde-Kribi</t>
  </si>
  <si>
    <t>Kribi-Yaounde</t>
  </si>
  <si>
    <t>Yaounde-Edea</t>
  </si>
  <si>
    <t>Edea-Yaounde</t>
  </si>
  <si>
    <t>Yaounde-Limbe</t>
  </si>
  <si>
    <t>Yaounde-Sangma</t>
  </si>
  <si>
    <t>Sangma-Yaounde</t>
  </si>
  <si>
    <t xml:space="preserve">Yaounde-Sang   </t>
  </si>
  <si>
    <t>Sang-Yaounde</t>
  </si>
  <si>
    <t>Yaounde-Pouma</t>
  </si>
  <si>
    <t>Pouma-Yaounde</t>
  </si>
  <si>
    <t>Yaounde-Nanga</t>
  </si>
  <si>
    <t>Nanga-Yaounde</t>
  </si>
  <si>
    <t>Douala-Bonajombo</t>
  </si>
  <si>
    <t>Bonajombo-Douala</t>
  </si>
  <si>
    <t>Douala-Boda</t>
  </si>
  <si>
    <t>Bafoussam-Yaounde</t>
  </si>
  <si>
    <t>Yaounde-Bafoussam</t>
  </si>
  <si>
    <t>Bafoussamia</t>
  </si>
  <si>
    <t>B'ssam-Bafoussamang</t>
  </si>
  <si>
    <t>Bafoussamang-Nkondjock</t>
  </si>
  <si>
    <t>Nkonjock-Bafoussamang</t>
  </si>
  <si>
    <t>Bafoussamang-B'ssam</t>
  </si>
  <si>
    <t>Bafoussamou-Douala</t>
  </si>
  <si>
    <t>Bafoussam - Foumban</t>
  </si>
  <si>
    <t>Foumban-Bafoussam</t>
  </si>
  <si>
    <t>Bafoussamou-Dschang</t>
  </si>
  <si>
    <t>Dsch-Bafoussamou</t>
  </si>
  <si>
    <t>Undercover</t>
  </si>
  <si>
    <t>Trust  building</t>
  </si>
  <si>
    <t>20-27/7/2013</t>
  </si>
  <si>
    <t>21-23/7/2013</t>
  </si>
  <si>
    <t>Internet key</t>
  </si>
  <si>
    <t>29-1/8/2013</t>
  </si>
  <si>
    <t>Boda-Bamenda</t>
  </si>
  <si>
    <t>B'ssam-Bamenda</t>
  </si>
  <si>
    <t>Bamenda-Yaounde</t>
  </si>
  <si>
    <t>Bamenda-Bafoussamo</t>
  </si>
  <si>
    <t>Bamenda-Wum</t>
  </si>
  <si>
    <t>Wum -Bamenda</t>
  </si>
  <si>
    <t>29-31/7/2013</t>
  </si>
  <si>
    <t>X 20 Photos</t>
  </si>
  <si>
    <t>Police</t>
  </si>
  <si>
    <t>Lion Skins</t>
  </si>
  <si>
    <t>22-26/7/2013</t>
  </si>
  <si>
    <t>MINFOF</t>
  </si>
  <si>
    <t>Personnel</t>
  </si>
  <si>
    <t xml:space="preserve">LAGA  -    FINANCIAL REPORT      -    JULY  -   2013   </t>
  </si>
  <si>
    <t>bank file</t>
  </si>
  <si>
    <t>CNPS</t>
  </si>
  <si>
    <t>Tax</t>
  </si>
  <si>
    <t>1-8/7/2013</t>
  </si>
  <si>
    <t>Bamenda-Foundong</t>
  </si>
  <si>
    <t>Bafoussam-Foundong</t>
  </si>
  <si>
    <t>Foundong-Bafoussam</t>
  </si>
  <si>
    <t>12-15/7/2013</t>
  </si>
  <si>
    <t>16-29/7/2013</t>
  </si>
  <si>
    <t>Mission 12</t>
  </si>
  <si>
    <t>14-16/7/2013</t>
  </si>
  <si>
    <t>i67</t>
  </si>
  <si>
    <t>30-31/7/2013</t>
  </si>
  <si>
    <t>Pangolin</t>
  </si>
  <si>
    <t>10-13/7/2013</t>
  </si>
  <si>
    <t>12-i67-1</t>
  </si>
  <si>
    <t>12-i67-r</t>
  </si>
  <si>
    <t>12-i67-2</t>
  </si>
  <si>
    <t>Ivory</t>
  </si>
  <si>
    <t>Yaounde-Ambam</t>
  </si>
  <si>
    <t>Ambam-Yaounde</t>
  </si>
  <si>
    <t>Yaounde-Ebolowa</t>
  </si>
  <si>
    <t>Ebolowa-Yaounde</t>
  </si>
  <si>
    <t>Kumba-Yaounde</t>
  </si>
  <si>
    <t>Yaounde-Sgma</t>
  </si>
  <si>
    <t>Sgma-Yaounde</t>
  </si>
  <si>
    <t>Yaounde-Bafoussamia</t>
  </si>
  <si>
    <t>Bafoussamia-Yaounde</t>
  </si>
  <si>
    <t>X10 Printing</t>
  </si>
  <si>
    <t>Bafoussam-Bangante</t>
  </si>
  <si>
    <t>Bangante-Bafoussam</t>
  </si>
  <si>
    <t xml:space="preserve">Fuel </t>
  </si>
  <si>
    <t>11-i45-5</t>
  </si>
  <si>
    <t>11-i47-r</t>
  </si>
  <si>
    <t>11-i47-4</t>
  </si>
  <si>
    <t>18-i47-6</t>
  </si>
  <si>
    <t>18-i47-7</t>
  </si>
  <si>
    <t>18-i47-r</t>
  </si>
  <si>
    <t>18-i47-8</t>
  </si>
  <si>
    <t>11-i47-1</t>
  </si>
  <si>
    <t>11-i47-2</t>
  </si>
  <si>
    <t>11-i47-3</t>
  </si>
  <si>
    <t>i55</t>
  </si>
  <si>
    <t>24-i55-1</t>
  </si>
  <si>
    <t>24-i55-2</t>
  </si>
  <si>
    <t>24-i55-r</t>
  </si>
  <si>
    <t>24-i55-3</t>
  </si>
  <si>
    <t>9-i26-6</t>
  </si>
  <si>
    <t>9-i26-7</t>
  </si>
  <si>
    <t>9-i26-8</t>
  </si>
  <si>
    <t>9-i26-9</t>
  </si>
  <si>
    <t>9-i26-10</t>
  </si>
  <si>
    <t>9-i26-11</t>
  </si>
  <si>
    <t>9-i26-12</t>
  </si>
  <si>
    <t>15-i26-13</t>
  </si>
  <si>
    <t>15-i26-14</t>
  </si>
  <si>
    <t>15-i26-15</t>
  </si>
  <si>
    <t>15-i26-16</t>
  </si>
  <si>
    <t>15-i26-17</t>
  </si>
  <si>
    <t>9-i26-r</t>
  </si>
  <si>
    <t>18-ania-11</t>
  </si>
  <si>
    <t>18-ania-12</t>
  </si>
  <si>
    <t>18-ania-22</t>
  </si>
  <si>
    <t>18-ania-23</t>
  </si>
  <si>
    <t>18-ania-24</t>
  </si>
  <si>
    <t>18-ania-25</t>
  </si>
  <si>
    <t>18-ania-26</t>
  </si>
  <si>
    <t>18-ania-27</t>
  </si>
  <si>
    <t>18-ania-28</t>
  </si>
  <si>
    <t>18-eka-8</t>
  </si>
  <si>
    <t>18-eka-9</t>
  </si>
  <si>
    <t>18-eka-10</t>
  </si>
  <si>
    <t>18-aim-20</t>
  </si>
  <si>
    <t>18-aim-21</t>
  </si>
  <si>
    <t>18-ania-14</t>
  </si>
  <si>
    <t>18-ania-17</t>
  </si>
  <si>
    <t>18-ania-18</t>
  </si>
  <si>
    <t>18-ania-32</t>
  </si>
  <si>
    <t>18-eka-4</t>
  </si>
  <si>
    <t>Aime</t>
  </si>
  <si>
    <t>Phone-6</t>
  </si>
  <si>
    <t>Phone-17</t>
  </si>
  <si>
    <t>Phone-34</t>
  </si>
  <si>
    <t>Phone-51</t>
  </si>
  <si>
    <t>Phone-65</t>
  </si>
  <si>
    <t>Phone-78</t>
  </si>
  <si>
    <t>Phone-88</t>
  </si>
  <si>
    <t>Phone-98</t>
  </si>
  <si>
    <t>Phone-117-117a</t>
  </si>
  <si>
    <t>Phone-131</t>
  </si>
  <si>
    <t>Phone-143</t>
  </si>
  <si>
    <t>Phone-162</t>
  </si>
  <si>
    <t>Phone-181</t>
  </si>
  <si>
    <t>Phone-191</t>
  </si>
  <si>
    <t>Phone-206</t>
  </si>
  <si>
    <t>Phone-214</t>
  </si>
  <si>
    <t>Phone-228</t>
  </si>
  <si>
    <t>Phone-240</t>
  </si>
  <si>
    <t>Phone-249</t>
  </si>
  <si>
    <t>Phone-266</t>
  </si>
  <si>
    <t>Phone-282</t>
  </si>
  <si>
    <t>Phone-292</t>
  </si>
  <si>
    <t>Phone-303</t>
  </si>
  <si>
    <t>Phone-318</t>
  </si>
  <si>
    <t>Phone-325</t>
  </si>
  <si>
    <t>Phone-334</t>
  </si>
  <si>
    <t>Phone-346</t>
  </si>
  <si>
    <t>Phone-356</t>
  </si>
  <si>
    <t>Ania</t>
  </si>
  <si>
    <t>Phone-5</t>
  </si>
  <si>
    <t>Phone-19</t>
  </si>
  <si>
    <t>Phone-33</t>
  </si>
  <si>
    <t>Phone-49</t>
  </si>
  <si>
    <t>Phone-61</t>
  </si>
  <si>
    <t>Phone-67</t>
  </si>
  <si>
    <t>Phone-80</t>
  </si>
  <si>
    <t>Phone-89-89a</t>
  </si>
  <si>
    <t>Phone-100</t>
  </si>
  <si>
    <t>Phone-115</t>
  </si>
  <si>
    <t>Phone-128</t>
  </si>
  <si>
    <t>Phone-147</t>
  </si>
  <si>
    <t>Phone-160</t>
  </si>
  <si>
    <t>Phone-179</t>
  </si>
  <si>
    <t>Phone-190</t>
  </si>
  <si>
    <t>Phone-203</t>
  </si>
  <si>
    <t>Phone-215</t>
  </si>
  <si>
    <t>Phone-229</t>
  </si>
  <si>
    <t>Phone-250</t>
  </si>
  <si>
    <t>Phone-265-265a</t>
  </si>
  <si>
    <t>Phone-276</t>
  </si>
  <si>
    <t>Phone-291</t>
  </si>
  <si>
    <t>Phone-307</t>
  </si>
  <si>
    <t>Phone-317</t>
  </si>
  <si>
    <t>Phone-332</t>
  </si>
  <si>
    <t>Phone-353</t>
  </si>
  <si>
    <t>Phone-354</t>
  </si>
  <si>
    <t>Carine</t>
  </si>
  <si>
    <t>Phone-1</t>
  </si>
  <si>
    <t>Phone-20</t>
  </si>
  <si>
    <t>Phone-39</t>
  </si>
  <si>
    <t>Phone-58</t>
  </si>
  <si>
    <t>Phone-67a</t>
  </si>
  <si>
    <t>Phone-75</t>
  </si>
  <si>
    <t>Phone-90</t>
  </si>
  <si>
    <t>Phone-119</t>
  </si>
  <si>
    <t>Phone-137</t>
  </si>
  <si>
    <t>Phone-152</t>
  </si>
  <si>
    <t>Phone-159</t>
  </si>
  <si>
    <t>Phone-182</t>
  </si>
  <si>
    <t>Phone-199</t>
  </si>
  <si>
    <t>Phone-223</t>
  </si>
  <si>
    <t>Phone-244</t>
  </si>
  <si>
    <t>Phone-264</t>
  </si>
  <si>
    <t>Phone-298a</t>
  </si>
  <si>
    <t>Ekane</t>
  </si>
  <si>
    <t>Phone-7</t>
  </si>
  <si>
    <t>Phone-18</t>
  </si>
  <si>
    <t>Phone-36</t>
  </si>
  <si>
    <t>Phone-50</t>
  </si>
  <si>
    <t>Phone-64</t>
  </si>
  <si>
    <t>Phone-74</t>
  </si>
  <si>
    <t>Phone-91</t>
  </si>
  <si>
    <t>Phone-99</t>
  </si>
  <si>
    <t>Phone-116-116a</t>
  </si>
  <si>
    <t>Phone-130</t>
  </si>
  <si>
    <t>Phone-146</t>
  </si>
  <si>
    <t>Phone-151</t>
  </si>
  <si>
    <t>Phone-161</t>
  </si>
  <si>
    <t>Phone-180</t>
  </si>
  <si>
    <t>Phone-192</t>
  </si>
  <si>
    <t>Phone-204</t>
  </si>
  <si>
    <t>Phone-221</t>
  </si>
  <si>
    <t>Phone-235</t>
  </si>
  <si>
    <t>Phone-251</t>
  </si>
  <si>
    <t>Phone-267</t>
  </si>
  <si>
    <t>Phone-275</t>
  </si>
  <si>
    <t>Phone-295</t>
  </si>
  <si>
    <t>Phone-304</t>
  </si>
  <si>
    <t>Phone-319</t>
  </si>
  <si>
    <t>Phone-333</t>
  </si>
  <si>
    <t>Phone-345</t>
  </si>
  <si>
    <t>Phone-355</t>
  </si>
  <si>
    <t>Me. Tambe</t>
  </si>
  <si>
    <t>Phone-93</t>
  </si>
  <si>
    <t>me.Djimi</t>
  </si>
  <si>
    <t>Phone-29</t>
  </si>
  <si>
    <t>Phone-107</t>
  </si>
  <si>
    <t>Me.Tcheugueu</t>
  </si>
  <si>
    <t>Phone-26</t>
  </si>
  <si>
    <t>Phone-120</t>
  </si>
  <si>
    <t>aim-4</t>
  </si>
  <si>
    <t>Sangmelima-Djoum</t>
  </si>
  <si>
    <t>aim-6</t>
  </si>
  <si>
    <t>Djoum-Sangmelima</t>
  </si>
  <si>
    <t>aim-7</t>
  </si>
  <si>
    <t>aim-9</t>
  </si>
  <si>
    <t>aim-11</t>
  </si>
  <si>
    <t>aim-r</t>
  </si>
  <si>
    <t>aim-13</t>
  </si>
  <si>
    <t>aim-14</t>
  </si>
  <si>
    <t>aim-16</t>
  </si>
  <si>
    <t>aim-17</t>
  </si>
  <si>
    <t>Bangangte-Bafoussam</t>
  </si>
  <si>
    <t>aim-19</t>
  </si>
  <si>
    <t>Bandjock-Nanga-Bandjock</t>
  </si>
  <si>
    <t>aim-24</t>
  </si>
  <si>
    <t>aim-25</t>
  </si>
  <si>
    <t>aim-27</t>
  </si>
  <si>
    <t>yaounde-sangmelima</t>
  </si>
  <si>
    <t>ania-1</t>
  </si>
  <si>
    <t>ania-4</t>
  </si>
  <si>
    <t>ania-5</t>
  </si>
  <si>
    <t>Sangmelima-Yaounde</t>
  </si>
  <si>
    <t>ania-7</t>
  </si>
  <si>
    <t>yaounde-nanga</t>
  </si>
  <si>
    <t>ania-19</t>
  </si>
  <si>
    <t>mbanjock-nanga-mbanjock</t>
  </si>
  <si>
    <t>ania-29</t>
  </si>
  <si>
    <t>nanga-yaounde</t>
  </si>
  <si>
    <t>ania-33</t>
  </si>
  <si>
    <t>ania-34</t>
  </si>
  <si>
    <t>Yaounde-Bertoua</t>
  </si>
  <si>
    <t>car-3</t>
  </si>
  <si>
    <t>carine</t>
  </si>
  <si>
    <t>Bertoua-Yaoundé</t>
  </si>
  <si>
    <t>car-6</t>
  </si>
  <si>
    <t>Abong-Mbang-Yaounde</t>
  </si>
  <si>
    <t>car-9</t>
  </si>
  <si>
    <t>car-12</t>
  </si>
  <si>
    <t>car-14</t>
  </si>
  <si>
    <t>Yaoundé-Abong-Mbang</t>
  </si>
  <si>
    <t>car-15</t>
  </si>
  <si>
    <t>Lomie-Abong-Mbang-Lomie</t>
  </si>
  <si>
    <t>car-17</t>
  </si>
  <si>
    <t>car-18</t>
  </si>
  <si>
    <t>eka-1</t>
  </si>
  <si>
    <t>eka-3</t>
  </si>
  <si>
    <t>eka-5</t>
  </si>
  <si>
    <t>eka-7</t>
  </si>
  <si>
    <t>eka-11</t>
  </si>
  <si>
    <t>Douala-Kumba</t>
  </si>
  <si>
    <t>eka-r</t>
  </si>
  <si>
    <t>eka-13</t>
  </si>
  <si>
    <t>eka-16</t>
  </si>
  <si>
    <t>eka-18</t>
  </si>
  <si>
    <t>Douala-Kribi</t>
  </si>
  <si>
    <t>eka-21</t>
  </si>
  <si>
    <t>eka-23</t>
  </si>
  <si>
    <t>transport</t>
  </si>
  <si>
    <t>ania-r</t>
  </si>
  <si>
    <t>car-r</t>
  </si>
  <si>
    <t>5/5</t>
  </si>
  <si>
    <t>aim-5</t>
  </si>
  <si>
    <t>aim-8</t>
  </si>
  <si>
    <t>aim-12</t>
  </si>
  <si>
    <t>aim-15</t>
  </si>
  <si>
    <t>aim-18</t>
  </si>
  <si>
    <t>aim-26</t>
  </si>
  <si>
    <t>ania-2</t>
  </si>
  <si>
    <t>ania-6</t>
  </si>
  <si>
    <t>ania-20</t>
  </si>
  <si>
    <t>ania-30</t>
  </si>
  <si>
    <t>ania-31</t>
  </si>
  <si>
    <t>car-4</t>
  </si>
  <si>
    <t>car-5</t>
  </si>
  <si>
    <t>car-7</t>
  </si>
  <si>
    <t>car-13</t>
  </si>
  <si>
    <t>car-16</t>
  </si>
  <si>
    <t>eka-2</t>
  </si>
  <si>
    <t>eka-6</t>
  </si>
  <si>
    <t>eka-12</t>
  </si>
  <si>
    <t>eka-14</t>
  </si>
  <si>
    <t>eka-17</t>
  </si>
  <si>
    <t>eka-22</t>
  </si>
  <si>
    <t>car-8</t>
  </si>
  <si>
    <t>X 132 photocopies</t>
  </si>
  <si>
    <t>aim-22</t>
  </si>
  <si>
    <t>X 84 photocopies</t>
  </si>
  <si>
    <t>aim-23</t>
  </si>
  <si>
    <t>25/3</t>
  </si>
  <si>
    <t>X 1 binding</t>
  </si>
  <si>
    <t>ania-3</t>
  </si>
  <si>
    <t>X 36 photos</t>
  </si>
  <si>
    <t>ania-15a</t>
  </si>
  <si>
    <t>x 6 pictures</t>
  </si>
  <si>
    <t>ania-16</t>
  </si>
  <si>
    <t>x12 print</t>
  </si>
  <si>
    <t>ania-21</t>
  </si>
  <si>
    <t>x72 photocopy</t>
  </si>
  <si>
    <t>X 8 photocopies</t>
  </si>
  <si>
    <t>car-1</t>
  </si>
  <si>
    <t>car-2</t>
  </si>
  <si>
    <t>X34 photocopies</t>
  </si>
  <si>
    <t>car-10</t>
  </si>
  <si>
    <t xml:space="preserve">Lawyers Transport and logistics </t>
  </si>
  <si>
    <t>Garoua-Tcholliré</t>
  </si>
  <si>
    <t>nyam-1</t>
  </si>
  <si>
    <t>Tcholliré-Garoua</t>
  </si>
  <si>
    <t>tcheu-2</t>
  </si>
  <si>
    <t>tcheu-3</t>
  </si>
  <si>
    <t>tcheu-5</t>
  </si>
  <si>
    <t>tam-1</t>
  </si>
  <si>
    <t>Yaounde-Sangmelima</t>
  </si>
  <si>
    <t>dji-1</t>
  </si>
  <si>
    <t>djimi</t>
  </si>
  <si>
    <t>dji-2</t>
  </si>
  <si>
    <t>dji-5</t>
  </si>
  <si>
    <t>Yaounde-Abong-Mbang</t>
  </si>
  <si>
    <t>dji-6</t>
  </si>
  <si>
    <t>lawyer fees</t>
  </si>
  <si>
    <t>Me Djimi</t>
  </si>
  <si>
    <t>dji-3</t>
  </si>
  <si>
    <t>dji-4</t>
  </si>
  <si>
    <t>dji-7</t>
  </si>
  <si>
    <t>dji-8</t>
  </si>
  <si>
    <t>bonus</t>
  </si>
  <si>
    <t>tcheu-1</t>
  </si>
  <si>
    <t>tcheu-4</t>
  </si>
  <si>
    <t>dji-9</t>
  </si>
  <si>
    <t>Nya Aime</t>
  </si>
  <si>
    <t>Ania Serge</t>
  </si>
  <si>
    <t>Anna</t>
  </si>
  <si>
    <t>Phone-9</t>
  </si>
  <si>
    <t>Phone-13</t>
  </si>
  <si>
    <t>Phone-48</t>
  </si>
  <si>
    <t>Phone-66</t>
  </si>
  <si>
    <t>Phone-71</t>
  </si>
  <si>
    <t>anna</t>
  </si>
  <si>
    <t>Phone-328</t>
  </si>
  <si>
    <t>Eric</t>
  </si>
  <si>
    <t>Phone-10-10d</t>
  </si>
  <si>
    <t>Phone-24</t>
  </si>
  <si>
    <t>Phone-40-40d</t>
  </si>
  <si>
    <t>Phone-54-54d</t>
  </si>
  <si>
    <t>Phone-56</t>
  </si>
  <si>
    <t>Phone-72-72a</t>
  </si>
  <si>
    <t>Phone-82</t>
  </si>
  <si>
    <t>Phone-103</t>
  </si>
  <si>
    <t>Phone-112</t>
  </si>
  <si>
    <t>Phone-132</t>
  </si>
  <si>
    <t>Phone-148</t>
  </si>
  <si>
    <t>Phone-148a</t>
  </si>
  <si>
    <t>Phone-168</t>
  </si>
  <si>
    <t>Phone-171</t>
  </si>
  <si>
    <t>Phone-187</t>
  </si>
  <si>
    <t>Phone-196</t>
  </si>
  <si>
    <t>Phone-211</t>
  </si>
  <si>
    <t>Phone-227</t>
  </si>
  <si>
    <t>Phone-253</t>
  </si>
  <si>
    <t>Phone-270</t>
  </si>
  <si>
    <t>Phone-285</t>
  </si>
  <si>
    <t>Phone-296</t>
  </si>
  <si>
    <t>Phone-300</t>
  </si>
  <si>
    <t>Phone-315-315a</t>
  </si>
  <si>
    <t>Phone-339</t>
  </si>
  <si>
    <t>Phone-344</t>
  </si>
  <si>
    <t>Phone-363</t>
  </si>
  <si>
    <t>x 1 hr internet connection</t>
  </si>
  <si>
    <t>internet</t>
  </si>
  <si>
    <t>eri-3</t>
  </si>
  <si>
    <t>ann-r</t>
  </si>
  <si>
    <t>eri-r</t>
  </si>
  <si>
    <t>radio news flash E</t>
  </si>
  <si>
    <t>Djoum dealer in human part and elephant meat sentenced</t>
  </si>
  <si>
    <t>radio news flash F</t>
  </si>
  <si>
    <t>radio talk show E</t>
  </si>
  <si>
    <t>la nouvelle expression newspaper F</t>
  </si>
  <si>
    <t>the timescape newspaper E</t>
  </si>
  <si>
    <t>HotNews newspaper F</t>
  </si>
  <si>
    <t>the spokesman newspaper E</t>
  </si>
  <si>
    <t>the spokesman newspaper F</t>
  </si>
  <si>
    <t>mutations newspaper F</t>
  </si>
  <si>
    <t>the horizon newspaper E</t>
  </si>
  <si>
    <t>popoli newspaper F</t>
  </si>
  <si>
    <t>Djoum-Sangmelima arrest of bushmeat dealer</t>
  </si>
  <si>
    <t>hotnews newspaper E</t>
  </si>
  <si>
    <t xml:space="preserve">Douala succession arrest of ivory dealers </t>
  </si>
  <si>
    <t>hotnews newspaper F</t>
  </si>
  <si>
    <t>spokesman newspaper E</t>
  </si>
  <si>
    <t>spokesman newspaper F</t>
  </si>
  <si>
    <t>Mbandjock lion skin trafficker arrest</t>
  </si>
  <si>
    <t>eden newspaper E</t>
  </si>
  <si>
    <t>region newspaper F</t>
  </si>
  <si>
    <t>tv news feature E</t>
  </si>
  <si>
    <t>HotNews newspaper E</t>
  </si>
  <si>
    <t>tv news feature F</t>
  </si>
  <si>
    <t>reperes newspaper F</t>
  </si>
  <si>
    <t>cd production</t>
  </si>
  <si>
    <t>18/8</t>
  </si>
  <si>
    <t>27/8</t>
  </si>
  <si>
    <t>recording fee</t>
  </si>
  <si>
    <t>recordings of radio flashes, news features and talk shows</t>
  </si>
  <si>
    <t>eri-5</t>
  </si>
  <si>
    <t>cardboard paper</t>
  </si>
  <si>
    <t>ann-2</t>
  </si>
  <si>
    <t>ann-3</t>
  </si>
  <si>
    <t>mini dv cassette pack</t>
  </si>
  <si>
    <t>eri-1</t>
  </si>
  <si>
    <t>Encoding and transfer of footages to mini dv cassette</t>
  </si>
  <si>
    <t>eri-2</t>
  </si>
  <si>
    <t>eri-4</t>
  </si>
  <si>
    <t>x 80 photocopies</t>
  </si>
  <si>
    <t>eri-6</t>
  </si>
  <si>
    <t>x17 newspaper</t>
  </si>
  <si>
    <t>ann-1</t>
  </si>
  <si>
    <t>ann-4</t>
  </si>
  <si>
    <t>ann-5</t>
  </si>
  <si>
    <t>ann-6</t>
  </si>
  <si>
    <t>ann-7</t>
  </si>
  <si>
    <t>X3 printing</t>
  </si>
  <si>
    <t>x2 printing</t>
  </si>
  <si>
    <t>Salary of Media Officer is supplemented by Bonuses scaled to the results he provides</t>
  </si>
  <si>
    <t>Bonuses scaled to results</t>
  </si>
  <si>
    <t>Policy and External Relations</t>
  </si>
  <si>
    <t xml:space="preserve"> LAGA Replication</t>
  </si>
  <si>
    <t>Guinea</t>
  </si>
  <si>
    <t>Investigator exchange</t>
  </si>
  <si>
    <t>Phone International</t>
  </si>
  <si>
    <t>Policy and external relations</t>
  </si>
  <si>
    <t>Phone-12</t>
  </si>
  <si>
    <t>Phone-22</t>
  </si>
  <si>
    <t>Phone-42-42a</t>
  </si>
  <si>
    <t>Phone-57</t>
  </si>
  <si>
    <t>Phone-68</t>
  </si>
  <si>
    <t>Phone-123</t>
  </si>
  <si>
    <t>Gabon</t>
  </si>
  <si>
    <t>Phone-224</t>
  </si>
  <si>
    <t>Phone-231</t>
  </si>
  <si>
    <t>Togo</t>
  </si>
  <si>
    <t>Coordination/Support</t>
  </si>
  <si>
    <t>Phone-30</t>
  </si>
  <si>
    <t>Phone-r</t>
  </si>
  <si>
    <t>Drinks with Informer</t>
  </si>
  <si>
    <t>Drinks with  Informer</t>
  </si>
  <si>
    <t>TOGO</t>
  </si>
  <si>
    <t>talf-r</t>
  </si>
  <si>
    <t>1-30/4</t>
  </si>
  <si>
    <t>1-30/5</t>
  </si>
  <si>
    <t>1-30/6</t>
  </si>
  <si>
    <t>1-30/7</t>
  </si>
  <si>
    <t>Detailed Financial Report with TALF Togo</t>
  </si>
  <si>
    <t>30/4</t>
  </si>
  <si>
    <t>30/5</t>
  </si>
  <si>
    <t>30/6</t>
  </si>
  <si>
    <t>Hall hire</t>
  </si>
  <si>
    <t>1-13/6</t>
  </si>
  <si>
    <t>Banner</t>
  </si>
  <si>
    <t>Photocopy and binding</t>
  </si>
  <si>
    <t>Law enforcement work shop</t>
  </si>
  <si>
    <t>Bangangte-Yaounde</t>
  </si>
  <si>
    <t>Yaounde-Nanga Eboko</t>
  </si>
  <si>
    <t>Nanga Eboko-Yaounde</t>
  </si>
  <si>
    <t>ania Serge</t>
  </si>
  <si>
    <t>Ofir</t>
  </si>
  <si>
    <t>Phone-31</t>
  </si>
  <si>
    <t>Phone-45</t>
  </si>
  <si>
    <t>Phone-70</t>
  </si>
  <si>
    <t>Phone-81</t>
  </si>
  <si>
    <t>Phone-94-94a</t>
  </si>
  <si>
    <t>Phone-106</t>
  </si>
  <si>
    <t>Phone-126-126a</t>
  </si>
  <si>
    <t>Phone-139</t>
  </si>
  <si>
    <t>Phone-150</t>
  </si>
  <si>
    <t>Phone-156</t>
  </si>
  <si>
    <t>Phone-170</t>
  </si>
  <si>
    <t>Phone-186</t>
  </si>
  <si>
    <t>Phone-197</t>
  </si>
  <si>
    <t>Phone-208</t>
  </si>
  <si>
    <t>Phone-209</t>
  </si>
  <si>
    <t>Phone-238</t>
  </si>
  <si>
    <t>Phone-243</t>
  </si>
  <si>
    <t>Phone-254</t>
  </si>
  <si>
    <t>Phone-256</t>
  </si>
  <si>
    <t>Phone-284</t>
  </si>
  <si>
    <t>Phone-309</t>
  </si>
  <si>
    <t>Phone-311-311b</t>
  </si>
  <si>
    <t>Phone-316</t>
  </si>
  <si>
    <t>Phone-327</t>
  </si>
  <si>
    <t>Phone-337</t>
  </si>
  <si>
    <t>Phone-343</t>
  </si>
  <si>
    <t>Phone-365</t>
  </si>
  <si>
    <t>Arrey</t>
  </si>
  <si>
    <t>Phone-11-11d</t>
  </si>
  <si>
    <t>Phone-23-23d</t>
  </si>
  <si>
    <t>Phone-41-41d</t>
  </si>
  <si>
    <t>Phone-55</t>
  </si>
  <si>
    <t>Phone-69-69d</t>
  </si>
  <si>
    <t>Phone-84</t>
  </si>
  <si>
    <t>Phone-122</t>
  </si>
  <si>
    <t>Phone-136</t>
  </si>
  <si>
    <t>Phone-155</t>
  </si>
  <si>
    <t>Phone-210</t>
  </si>
  <si>
    <t>Phone-268</t>
  </si>
  <si>
    <t>Phone-269</t>
  </si>
  <si>
    <t>Phone-274</t>
  </si>
  <si>
    <t>Phone-286</t>
  </si>
  <si>
    <t>Phone-326-326b</t>
  </si>
  <si>
    <t>Phone-338</t>
  </si>
  <si>
    <t>Emeline</t>
  </si>
  <si>
    <t>Phone-25</t>
  </si>
  <si>
    <t>Phone-105</t>
  </si>
  <si>
    <t>Phone-252</t>
  </si>
  <si>
    <t>Phone-263</t>
  </si>
  <si>
    <t>Phone-283</t>
  </si>
  <si>
    <t>Phone-290-290a</t>
  </si>
  <si>
    <t>Phone-306</t>
  </si>
  <si>
    <t>Phone-310</t>
  </si>
  <si>
    <t>Phone-321</t>
  </si>
  <si>
    <t>Phone-336</t>
  </si>
  <si>
    <t>Phone-348</t>
  </si>
  <si>
    <t>Phone-358</t>
  </si>
  <si>
    <t>Unice</t>
  </si>
  <si>
    <t>Phone-8</t>
  </si>
  <si>
    <t>Phone-14</t>
  </si>
  <si>
    <t>Phone-32</t>
  </si>
  <si>
    <t>Phone-47</t>
  </si>
  <si>
    <t>Phone-63</t>
  </si>
  <si>
    <t>Phone-78a</t>
  </si>
  <si>
    <t>Phone-92</t>
  </si>
  <si>
    <t>Phone-97</t>
  </si>
  <si>
    <t>Phone-118</t>
  </si>
  <si>
    <t>Phone-135</t>
  </si>
  <si>
    <t>Phone-145</t>
  </si>
  <si>
    <t>Phone-158</t>
  </si>
  <si>
    <t>Phone-178</t>
  </si>
  <si>
    <t>Phone-188</t>
  </si>
  <si>
    <t>Phone-200</t>
  </si>
  <si>
    <t>Phone-219</t>
  </si>
  <si>
    <t>Phone-248</t>
  </si>
  <si>
    <t>Phone-259</t>
  </si>
  <si>
    <t>Phone-280</t>
  </si>
  <si>
    <t>Phone-288</t>
  </si>
  <si>
    <t>Phone-305</t>
  </si>
  <si>
    <t>Phone-335</t>
  </si>
  <si>
    <t>Phone-347</t>
  </si>
  <si>
    <t>Phone-357</t>
  </si>
  <si>
    <t>arrey-r</t>
  </si>
  <si>
    <t>X1 hour taxi</t>
  </si>
  <si>
    <t>Arrey-r</t>
  </si>
  <si>
    <t>Uni-r</t>
  </si>
  <si>
    <t>Eme-r</t>
  </si>
  <si>
    <t>Office cleaner</t>
  </si>
  <si>
    <t>Arrey-1</t>
  </si>
  <si>
    <t>Ajax powder</t>
  </si>
  <si>
    <t>arrey-2</t>
  </si>
  <si>
    <t>Pax</t>
  </si>
  <si>
    <t>Javel</t>
  </si>
  <si>
    <t>Sponge</t>
  </si>
  <si>
    <t>Bulb</t>
  </si>
  <si>
    <t>arrey-3</t>
  </si>
  <si>
    <t>Repairs fees</t>
  </si>
  <si>
    <t>Arrey-5</t>
  </si>
  <si>
    <t>Ink catriage</t>
  </si>
  <si>
    <t>arrey-6</t>
  </si>
  <si>
    <t>Office bell</t>
  </si>
  <si>
    <t>arrey-7</t>
  </si>
  <si>
    <t>arrey-8</t>
  </si>
  <si>
    <t>arrey-9</t>
  </si>
  <si>
    <t>x2 stapling pins</t>
  </si>
  <si>
    <t>Uni-1</t>
  </si>
  <si>
    <t>Uni-7</t>
  </si>
  <si>
    <t>Uni-8</t>
  </si>
  <si>
    <t>Uni-9</t>
  </si>
  <si>
    <t>x10 Photocopies</t>
  </si>
  <si>
    <t>Uni-10</t>
  </si>
  <si>
    <t>Uni-11</t>
  </si>
  <si>
    <t>Uni-13</t>
  </si>
  <si>
    <t>Uni-18</t>
  </si>
  <si>
    <t>x14 photocopies</t>
  </si>
  <si>
    <t>Uni-23</t>
  </si>
  <si>
    <t>x15 photocopies</t>
  </si>
  <si>
    <t>Uni-24</t>
  </si>
  <si>
    <t>x10 bulls</t>
  </si>
  <si>
    <t>Uni-25</t>
  </si>
  <si>
    <t>x120 Photocopies</t>
  </si>
  <si>
    <t>Uni-42</t>
  </si>
  <si>
    <t>x80 Photocopies</t>
  </si>
  <si>
    <t xml:space="preserve">x11 toilet tissue </t>
  </si>
  <si>
    <t>Uni-43</t>
  </si>
  <si>
    <t>x1 page of color printing</t>
  </si>
  <si>
    <t>Uni-47</t>
  </si>
  <si>
    <t>x5 printing</t>
  </si>
  <si>
    <t>Uni-50</t>
  </si>
  <si>
    <t>Transfer fees</t>
  </si>
  <si>
    <t>Express union</t>
  </si>
  <si>
    <t>Uni-2</t>
  </si>
  <si>
    <t>Uni-3</t>
  </si>
  <si>
    <t>Uni-4</t>
  </si>
  <si>
    <t>Uni-5</t>
  </si>
  <si>
    <t>Uni-6</t>
  </si>
  <si>
    <t>Uni-24a</t>
  </si>
  <si>
    <t>Uni-26</t>
  </si>
  <si>
    <t>Uni-27</t>
  </si>
  <si>
    <t>Uni-28</t>
  </si>
  <si>
    <t>Uni-29</t>
  </si>
  <si>
    <t>Uni-30</t>
  </si>
  <si>
    <t>Uni-31</t>
  </si>
  <si>
    <t>Uni-32</t>
  </si>
  <si>
    <t>Uni-33</t>
  </si>
  <si>
    <t>Uni-34</t>
  </si>
  <si>
    <t>Uni-35</t>
  </si>
  <si>
    <t>Uni-36</t>
  </si>
  <si>
    <t>Uni-37</t>
  </si>
  <si>
    <t>Uni-38</t>
  </si>
  <si>
    <t>Uni-39</t>
  </si>
  <si>
    <t>Uni-40</t>
  </si>
  <si>
    <t>Uni-41</t>
  </si>
  <si>
    <t>Uni-44</t>
  </si>
  <si>
    <t>Uni-45</t>
  </si>
  <si>
    <t>Uni-46</t>
  </si>
  <si>
    <t>Uni-48</t>
  </si>
  <si>
    <t>Uni-49</t>
  </si>
  <si>
    <t>Uni-51</t>
  </si>
  <si>
    <t>Uni-52</t>
  </si>
  <si>
    <t>Uni-53</t>
  </si>
  <si>
    <t>Uni-54</t>
  </si>
  <si>
    <t>Uni-55</t>
  </si>
  <si>
    <t>Bank charges</t>
  </si>
  <si>
    <t>UNICS</t>
  </si>
  <si>
    <t>Afriland</t>
  </si>
  <si>
    <t>SNEC-Water</t>
  </si>
  <si>
    <t>Rent + Bills</t>
  </si>
  <si>
    <t>Hr-snec 2013 .7</t>
  </si>
  <si>
    <t>x2 months rent</t>
  </si>
  <si>
    <t>Rent + bills</t>
  </si>
  <si>
    <t>Hr-rent-2013.6/7</t>
  </si>
  <si>
    <t>Sonel-Electricity</t>
  </si>
  <si>
    <t>Hr-sonel 2013 .7</t>
  </si>
  <si>
    <t>Ofir-r</t>
  </si>
  <si>
    <t>X2 hrs hired taxi</t>
  </si>
  <si>
    <t>Bank file</t>
  </si>
  <si>
    <t>Lawyer bonus</t>
  </si>
  <si>
    <t>the Median newspaper E</t>
  </si>
  <si>
    <t>Printing</t>
  </si>
  <si>
    <t>27 inv, 6 Regions</t>
  </si>
  <si>
    <t>UK</t>
  </si>
  <si>
    <t>Phone-43</t>
  </si>
  <si>
    <t>Phone-342-342b</t>
  </si>
  <si>
    <t>USA</t>
  </si>
  <si>
    <t>Phone-287-287b</t>
  </si>
  <si>
    <t>Israel</t>
  </si>
  <si>
    <t>Phone-185</t>
  </si>
  <si>
    <t>Kenya</t>
  </si>
  <si>
    <t>Uganda</t>
  </si>
  <si>
    <t>Phone-184</t>
  </si>
  <si>
    <t>Phone-225</t>
  </si>
  <si>
    <t>Professional literature</t>
  </si>
  <si>
    <t>Guinea investigators exchange/Togo/Uganda/Kenya/UK/USA/Israel</t>
  </si>
  <si>
    <t xml:space="preserve">      TOTAL EXPENDITURE JULY</t>
  </si>
  <si>
    <t>Phone-108-108c</t>
  </si>
  <si>
    <t>Editing fees</t>
  </si>
  <si>
    <t>x200 photocopies</t>
  </si>
  <si>
    <t>Douala-Yaoundé Douala</t>
  </si>
  <si>
    <t>x24 photocopy</t>
  </si>
  <si>
    <t>Special criminal court opens legal proceedings on wildlife matter</t>
  </si>
  <si>
    <t>Garbage bags</t>
  </si>
  <si>
    <t>Air freshener</t>
  </si>
  <si>
    <t>x1 set of picture Frame</t>
  </si>
  <si>
    <t>Certification</t>
  </si>
  <si>
    <t>X2 Certification</t>
  </si>
  <si>
    <t>X5 Certification</t>
  </si>
  <si>
    <t>1-Phone-44-44a</t>
  </si>
  <si>
    <t>5-9/7/2013</t>
  </si>
  <si>
    <t>i35-14</t>
  </si>
  <si>
    <t>i35-15</t>
  </si>
  <si>
    <t>i35-16</t>
  </si>
  <si>
    <t>i45-10</t>
  </si>
  <si>
    <t>i26-4</t>
  </si>
  <si>
    <t>i26-5</t>
  </si>
  <si>
    <t>i8-4</t>
  </si>
  <si>
    <t>i8-19</t>
  </si>
  <si>
    <t>4 Operations against 6 subjects</t>
  </si>
  <si>
    <t>follow up 41 cases 44 locked subjects</t>
  </si>
  <si>
    <t xml:space="preserve">52 Media pieces </t>
  </si>
  <si>
    <t>9-11/7/2013</t>
  </si>
  <si>
    <t>9-27/7/2013</t>
  </si>
  <si>
    <t>24-27/7/2013</t>
  </si>
  <si>
    <t>24-25/7/2013</t>
  </si>
  <si>
    <t>26-31/7/2013</t>
  </si>
  <si>
    <t>20-21/7/2013</t>
  </si>
  <si>
    <t>General coordination</t>
  </si>
  <si>
    <t>Speed post</t>
  </si>
  <si>
    <t>Yaounde and Mbandjock arrest of leopard &amp; lion Skins traffickers</t>
  </si>
  <si>
    <t>Yaounde arrest of two leopard Skins traffickers</t>
  </si>
  <si>
    <t>10-Phone-169</t>
  </si>
  <si>
    <t>Phone Legal</t>
  </si>
  <si>
    <t>Phone Management</t>
  </si>
  <si>
    <t>Transport Legal</t>
  </si>
  <si>
    <t>Transport Management</t>
  </si>
  <si>
    <t>Staff Jourist</t>
  </si>
  <si>
    <t>Staff Jurist</t>
  </si>
  <si>
    <t>Staff legal advicer + coordinator</t>
  </si>
  <si>
    <t>staff coordinator</t>
  </si>
  <si>
    <t>talf</t>
  </si>
  <si>
    <t>ECCAS meeting on anti poaching</t>
  </si>
  <si>
    <t>x3 days break fast</t>
  </si>
  <si>
    <t xml:space="preserve">X4 days break fast </t>
  </si>
  <si>
    <t>X3 days lunch</t>
  </si>
  <si>
    <t>X4 days lunch</t>
  </si>
  <si>
    <t>book Cameroon without corruption</t>
  </si>
  <si>
    <t xml:space="preserve">      TOTAL EXPENDITURE </t>
  </si>
  <si>
    <t>AmountCFA</t>
  </si>
  <si>
    <t>Donor</t>
  </si>
  <si>
    <t>Amount USD</t>
  </si>
  <si>
    <t>FWS</t>
  </si>
  <si>
    <t>Used</t>
  </si>
  <si>
    <t>June</t>
  </si>
  <si>
    <t>FWS-Replication</t>
  </si>
  <si>
    <t>BornFree UK</t>
  </si>
  <si>
    <t>Rufford</t>
  </si>
  <si>
    <t>IFAW</t>
  </si>
  <si>
    <t>ProWildlife</t>
  </si>
  <si>
    <t>ARCUS Foundation</t>
  </si>
  <si>
    <t>Conde Nast Award</t>
  </si>
  <si>
    <t>NEU Foundation</t>
  </si>
  <si>
    <t>TOTAL</t>
  </si>
  <si>
    <t>US FWS</t>
  </si>
  <si>
    <t>bf 2012</t>
  </si>
  <si>
    <t xml:space="preserve">Used January </t>
  </si>
  <si>
    <t>Used February</t>
  </si>
  <si>
    <t>Used March</t>
  </si>
  <si>
    <t>Used April</t>
  </si>
  <si>
    <t>Used May</t>
  </si>
  <si>
    <t>Used June</t>
  </si>
  <si>
    <t>US FWS-Replication</t>
  </si>
  <si>
    <t>Used January</t>
  </si>
  <si>
    <t>used February</t>
  </si>
  <si>
    <t>BornFree Foundation</t>
  </si>
  <si>
    <t>BF 2012</t>
  </si>
  <si>
    <t>Donated January</t>
  </si>
  <si>
    <t>Used march</t>
  </si>
  <si>
    <t>Conde Nast</t>
  </si>
  <si>
    <t>Donated June</t>
  </si>
  <si>
    <t>$1=505CFA</t>
  </si>
  <si>
    <t>Used July</t>
  </si>
  <si>
    <t>Passing to August 2013</t>
  </si>
  <si>
    <t>Passing to August  2013</t>
  </si>
  <si>
    <t xml:space="preserve">Used AC </t>
  </si>
  <si>
    <t>J M FNN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</si>
</sst>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\t&quot;£&quot;#,##0_);\(\t&quot;£&quot;#,##0\)"/>
    <numFmt numFmtId="177" formatCode="\t&quot;£&quot;#,##0_);[Red]\(\t&quot;£&quot;#,##0\)"/>
    <numFmt numFmtId="178" formatCode="\t&quot;£&quot;#,##0.00_);\(\t&quot;£&quot;#,##0.00\)"/>
    <numFmt numFmtId="179" formatCode="\t&quot;£&quot;#,##0.00_);[Red]\(\t&quot;£&quot;#,##0.00\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  <numFmt numFmtId="202" formatCode="[$£-809]#,##0"/>
    <numFmt numFmtId="203" formatCode="&quot;$&quot;#,##0"/>
    <numFmt numFmtId="204" formatCode="#,##0.00;[Red]#,##0.00"/>
    <numFmt numFmtId="205" formatCode="#,##0.000"/>
  </numFmts>
  <fonts count="8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0"/>
      <color indexed="50"/>
      <name val="Arial"/>
      <family val="2"/>
    </font>
    <font>
      <sz val="10"/>
      <color indexed="49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5"/>
      <name val="Arial"/>
      <family val="2"/>
    </font>
    <font>
      <sz val="10"/>
      <color indexed="11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sz val="10"/>
      <color indexed="46"/>
      <name val="Arial"/>
      <family val="2"/>
    </font>
    <font>
      <sz val="9"/>
      <color indexed="46"/>
      <name val="Arial"/>
      <family val="2"/>
    </font>
    <font>
      <b/>
      <sz val="1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1"/>
      <name val="Arial"/>
      <family val="2"/>
    </font>
    <font>
      <sz val="10"/>
      <color indexed="57"/>
      <name val="Arial"/>
      <family val="2"/>
    </font>
    <font>
      <sz val="10"/>
      <color indexed="62"/>
      <name val="Arial"/>
      <family val="2"/>
    </font>
    <font>
      <b/>
      <sz val="10"/>
      <color indexed="51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22"/>
      <name val="Arial"/>
      <family val="2"/>
    </font>
    <font>
      <b/>
      <sz val="12"/>
      <color indexed="51"/>
      <name val="Arial"/>
      <family val="2"/>
    </font>
    <font>
      <sz val="12"/>
      <color indexed="51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57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12"/>
      <color indexed="20"/>
      <name val="Arial"/>
      <family val="2"/>
    </font>
    <font>
      <sz val="12"/>
      <color indexed="50"/>
      <name val="Arial"/>
      <family val="2"/>
    </font>
    <font>
      <sz val="12"/>
      <color indexed="49"/>
      <name val="Arial"/>
      <family val="2"/>
    </font>
    <font>
      <sz val="12"/>
      <color indexed="17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sz val="12"/>
      <color indexed="15"/>
      <name val="Arial"/>
      <family val="2"/>
    </font>
    <font>
      <sz val="12"/>
      <color indexed="11"/>
      <name val="Arial"/>
      <family val="2"/>
    </font>
    <font>
      <sz val="12"/>
      <color indexed="46"/>
      <name val="Arial"/>
      <family val="2"/>
    </font>
    <font>
      <b/>
      <sz val="12"/>
      <color indexed="46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1" applyNumberFormat="0" applyAlignment="0" applyProtection="0"/>
    <xf numFmtId="0" fontId="39" fillId="14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" borderId="1" applyNumberFormat="0" applyAlignment="0" applyProtection="0"/>
    <xf numFmtId="0" fontId="46" fillId="0" borderId="6" applyNumberFormat="0" applyFill="0" applyAlignment="0" applyProtection="0"/>
    <xf numFmtId="0" fontId="47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48" fillId="9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9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9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9" borderId="0" xfId="0" applyNumberFormat="1" applyFill="1" applyAlignment="1">
      <alignment horizontal="center"/>
    </xf>
    <xf numFmtId="3" fontId="0" fillId="9" borderId="0" xfId="0" applyNumberFormat="1" applyFill="1" applyAlignment="1">
      <alignment horizontal="center"/>
    </xf>
    <xf numFmtId="198" fontId="0" fillId="9" borderId="0" xfId="0" applyNumberFormat="1" applyFill="1" applyAlignment="1">
      <alignment/>
    </xf>
    <xf numFmtId="198" fontId="6" fillId="9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8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2" xfId="0" applyNumberFormat="1" applyBorder="1" applyAlignment="1">
      <alignment/>
    </xf>
    <xf numFmtId="3" fontId="1" fillId="0" borderId="12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20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200" fontId="0" fillId="0" borderId="12" xfId="0" applyNumberFormat="1" applyFont="1" applyBorder="1" applyAlignment="1">
      <alignment/>
    </xf>
    <xf numFmtId="49" fontId="1" fillId="9" borderId="0" xfId="0" applyNumberFormat="1" applyFont="1" applyFill="1" applyAlignment="1">
      <alignment/>
    </xf>
    <xf numFmtId="3" fontId="1" fillId="9" borderId="0" xfId="0" applyNumberFormat="1" applyFont="1" applyFill="1" applyAlignment="1">
      <alignment/>
    </xf>
    <xf numFmtId="49" fontId="1" fillId="9" borderId="0" xfId="0" applyNumberFormat="1" applyFont="1" applyFill="1" applyAlignment="1">
      <alignment horizontal="center"/>
    </xf>
    <xf numFmtId="49" fontId="1" fillId="9" borderId="0" xfId="0" applyNumberFormat="1" applyFont="1" applyFill="1" applyAlignment="1">
      <alignment horizontal="left"/>
    </xf>
    <xf numFmtId="3" fontId="0" fillId="9" borderId="0" xfId="0" applyNumberFormat="1" applyFill="1" applyAlignment="1">
      <alignment/>
    </xf>
    <xf numFmtId="200" fontId="1" fillId="9" borderId="0" xfId="0" applyNumberFormat="1" applyFont="1" applyFill="1" applyAlignment="1">
      <alignment/>
    </xf>
    <xf numFmtId="0" fontId="1" fillId="9" borderId="0" xfId="0" applyFont="1" applyFill="1" applyAlignment="1">
      <alignment/>
    </xf>
    <xf numFmtId="200" fontId="0" fillId="9" borderId="0" xfId="0" applyNumberForma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9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6" fillId="9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49" fontId="7" fillId="9" borderId="0" xfId="0" applyNumberFormat="1" applyFont="1" applyFill="1" applyAlignment="1">
      <alignment/>
    </xf>
    <xf numFmtId="49" fontId="0" fillId="9" borderId="0" xfId="0" applyNumberFormat="1" applyFont="1" applyFill="1" applyAlignment="1">
      <alignment/>
    </xf>
    <xf numFmtId="49" fontId="0" fillId="9" borderId="0" xfId="0" applyNumberFormat="1" applyFont="1" applyFill="1" applyAlignment="1">
      <alignment horizontal="center"/>
    </xf>
    <xf numFmtId="0" fontId="6" fillId="9" borderId="0" xfId="0" applyFont="1" applyFill="1" applyAlignment="1">
      <alignment/>
    </xf>
    <xf numFmtId="1" fontId="0" fillId="9" borderId="0" xfId="0" applyNumberFormat="1" applyFill="1" applyAlignment="1">
      <alignment/>
    </xf>
    <xf numFmtId="1" fontId="0" fillId="9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9" fillId="9" borderId="0" xfId="0" applyFont="1" applyFill="1" applyAlignment="1">
      <alignment/>
    </xf>
    <xf numFmtId="49" fontId="0" fillId="9" borderId="0" xfId="0" applyNumberFormat="1" applyFont="1" applyFill="1" applyAlignment="1">
      <alignment horizontal="center"/>
    </xf>
    <xf numFmtId="200" fontId="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left"/>
    </xf>
    <xf numFmtId="49" fontId="0" fillId="9" borderId="0" xfId="0" applyNumberFormat="1" applyFill="1" applyBorder="1" applyAlignment="1">
      <alignment/>
    </xf>
    <xf numFmtId="200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9" fontId="0" fillId="9" borderId="0" xfId="0" applyNumberFormat="1" applyFont="1" applyFill="1" applyAlignment="1">
      <alignment horizontal="left"/>
    </xf>
    <xf numFmtId="49" fontId="0" fillId="9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200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14" borderId="0" xfId="0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49" fontId="0" fillId="9" borderId="0" xfId="56" applyNumberFormat="1" applyFont="1" applyFill="1">
      <alignment/>
      <protection/>
    </xf>
    <xf numFmtId="3" fontId="0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3" fontId="0" fillId="0" borderId="0" xfId="0" applyNumberFormat="1" applyFill="1" applyBorder="1" applyAlignment="1">
      <alignment horizontal="left"/>
    </xf>
    <xf numFmtId="49" fontId="0" fillId="0" borderId="0" xfId="52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49" fontId="0" fillId="9" borderId="0" xfId="0" applyNumberFormat="1" applyFont="1" applyFill="1" applyBorder="1" applyAlignment="1">
      <alignment horizontal="left"/>
    </xf>
    <xf numFmtId="3" fontId="0" fillId="9" borderId="0" xfId="0" applyNumberFormat="1" applyFont="1" applyFill="1" applyBorder="1" applyAlignment="1">
      <alignment horizontal="left"/>
    </xf>
    <xf numFmtId="49" fontId="0" fillId="9" borderId="0" xfId="52" applyNumberFormat="1" applyFont="1" applyFill="1" applyBorder="1" applyAlignment="1" applyProtection="1">
      <alignment horizontal="left"/>
      <protection/>
    </xf>
    <xf numFmtId="49" fontId="0" fillId="9" borderId="0" xfId="0" applyNumberForma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20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9" fontId="0" fillId="0" borderId="12" xfId="0" applyNumberFormat="1" applyFont="1" applyBorder="1" applyAlignment="1">
      <alignment horizontal="center"/>
    </xf>
    <xf numFmtId="3" fontId="15" fillId="9" borderId="0" xfId="0" applyNumberFormat="1" applyFont="1" applyFill="1" applyAlignment="1">
      <alignment/>
    </xf>
    <xf numFmtId="49" fontId="1" fillId="9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9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6" fillId="9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Alignment="1" quotePrefix="1">
      <alignment/>
    </xf>
    <xf numFmtId="3" fontId="17" fillId="0" borderId="12" xfId="0" applyNumberFormat="1" applyFont="1" applyBorder="1" applyAlignment="1">
      <alignment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 quotePrefix="1">
      <alignment/>
    </xf>
    <xf numFmtId="3" fontId="18" fillId="0" borderId="12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9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9" borderId="0" xfId="0" applyNumberFormat="1" applyFont="1" applyFill="1" applyAlignment="1">
      <alignment/>
    </xf>
    <xf numFmtId="3" fontId="2" fillId="9" borderId="0" xfId="0" applyNumberFormat="1" applyFont="1" applyFill="1" applyAlignment="1" quotePrefix="1">
      <alignment/>
    </xf>
    <xf numFmtId="3" fontId="2" fillId="0" borderId="0" xfId="0" applyNumberFormat="1" applyFont="1" applyAlignment="1" quotePrefix="1">
      <alignment/>
    </xf>
    <xf numFmtId="3" fontId="18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 quotePrefix="1">
      <alignment/>
    </xf>
    <xf numFmtId="3" fontId="2" fillId="9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2" fillId="0" borderId="0" xfId="0" applyNumberFormat="1" applyFont="1" applyFill="1" applyAlignment="1" quotePrefix="1">
      <alignment/>
    </xf>
    <xf numFmtId="3" fontId="15" fillId="0" borderId="12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19" fillId="9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9" fontId="0" fillId="0" borderId="12" xfId="0" applyNumberFormat="1" applyBorder="1" applyAlignment="1">
      <alignment horizontal="left"/>
    </xf>
    <xf numFmtId="200" fontId="20" fillId="0" borderId="12" xfId="0" applyNumberFormat="1" applyFont="1" applyBorder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3" fontId="0" fillId="0" borderId="11" xfId="0" applyNumberFormat="1" applyBorder="1" applyAlignment="1">
      <alignment/>
    </xf>
    <xf numFmtId="200" fontId="0" fillId="0" borderId="11" xfId="0" applyNumberFormat="1" applyBorder="1" applyAlignment="1">
      <alignment/>
    </xf>
    <xf numFmtId="200" fontId="0" fillId="0" borderId="0" xfId="0" applyNumberFormat="1" applyBorder="1" applyAlignment="1">
      <alignment/>
    </xf>
    <xf numFmtId="49" fontId="21" fillId="0" borderId="0" xfId="0" applyNumberFormat="1" applyFont="1" applyFill="1" applyAlignment="1">
      <alignment/>
    </xf>
    <xf numFmtId="3" fontId="16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left"/>
    </xf>
    <xf numFmtId="49" fontId="19" fillId="0" borderId="0" xfId="0" applyNumberFormat="1" applyFont="1" applyFill="1" applyAlignment="1">
      <alignment/>
    </xf>
    <xf numFmtId="3" fontId="19" fillId="0" borderId="11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/>
    </xf>
    <xf numFmtId="49" fontId="19" fillId="0" borderId="11" xfId="0" applyNumberFormat="1" applyFont="1" applyBorder="1" applyAlignment="1">
      <alignment horizontal="left"/>
    </xf>
    <xf numFmtId="3" fontId="19" fillId="0" borderId="11" xfId="0" applyNumberFormat="1" applyFont="1" applyBorder="1" applyAlignment="1">
      <alignment/>
    </xf>
    <xf numFmtId="200" fontId="19" fillId="0" borderId="11" xfId="0" applyNumberFormat="1" applyFont="1" applyBorder="1" applyAlignment="1">
      <alignment/>
    </xf>
    <xf numFmtId="20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9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22" fillId="0" borderId="11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 horizontal="left"/>
    </xf>
    <xf numFmtId="3" fontId="22" fillId="0" borderId="11" xfId="0" applyNumberFormat="1" applyFont="1" applyBorder="1" applyAlignment="1">
      <alignment/>
    </xf>
    <xf numFmtId="200" fontId="22" fillId="0" borderId="11" xfId="0" applyNumberFormat="1" applyFont="1" applyBorder="1" applyAlignment="1">
      <alignment/>
    </xf>
    <xf numFmtId="200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3" fontId="23" fillId="0" borderId="11" xfId="0" applyNumberFormat="1" applyFont="1" applyFill="1" applyBorder="1" applyAlignment="1">
      <alignment/>
    </xf>
    <xf numFmtId="49" fontId="23" fillId="0" borderId="11" xfId="0" applyNumberFormat="1" applyFont="1" applyFill="1" applyBorder="1" applyAlignment="1">
      <alignment/>
    </xf>
    <xf numFmtId="49" fontId="23" fillId="0" borderId="11" xfId="0" applyNumberFormat="1" applyFont="1" applyFill="1" applyBorder="1" applyAlignment="1">
      <alignment horizontal="left"/>
    </xf>
    <xf numFmtId="3" fontId="23" fillId="0" borderId="11" xfId="0" applyNumberFormat="1" applyFont="1" applyBorder="1" applyAlignment="1">
      <alignment/>
    </xf>
    <xf numFmtId="200" fontId="23" fillId="0" borderId="11" xfId="0" applyNumberFormat="1" applyFont="1" applyBorder="1" applyAlignment="1">
      <alignment/>
    </xf>
    <xf numFmtId="200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Fill="1" applyAlignment="1">
      <alignment/>
    </xf>
    <xf numFmtId="3" fontId="24" fillId="0" borderId="11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 horizontal="left"/>
    </xf>
    <xf numFmtId="200" fontId="24" fillId="0" borderId="11" xfId="0" applyNumberFormat="1" applyFont="1" applyBorder="1" applyAlignment="1">
      <alignment/>
    </xf>
    <xf numFmtId="200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Fill="1" applyAlignment="1">
      <alignment/>
    </xf>
    <xf numFmtId="3" fontId="25" fillId="0" borderId="11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 horizontal="left"/>
    </xf>
    <xf numFmtId="3" fontId="25" fillId="0" borderId="11" xfId="0" applyNumberFormat="1" applyFont="1" applyBorder="1" applyAlignment="1">
      <alignment/>
    </xf>
    <xf numFmtId="200" fontId="25" fillId="0" borderId="11" xfId="0" applyNumberFormat="1" applyFont="1" applyBorder="1" applyAlignment="1">
      <alignment/>
    </xf>
    <xf numFmtId="200" fontId="25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/>
    </xf>
    <xf numFmtId="200" fontId="2" fillId="0" borderId="11" xfId="0" applyNumberFormat="1" applyFont="1" applyBorder="1" applyAlignment="1">
      <alignment/>
    </xf>
    <xf numFmtId="20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6" fillId="0" borderId="0" xfId="0" applyNumberFormat="1" applyFont="1" applyFill="1" applyAlignment="1">
      <alignment/>
    </xf>
    <xf numFmtId="49" fontId="26" fillId="0" borderId="11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3" fontId="27" fillId="0" borderId="11" xfId="0" applyNumberFormat="1" applyFont="1" applyFill="1" applyBorder="1" applyAlignment="1">
      <alignment/>
    </xf>
    <xf numFmtId="49" fontId="27" fillId="0" borderId="0" xfId="0" applyNumberFormat="1" applyFont="1" applyFill="1" applyAlignment="1">
      <alignment/>
    </xf>
    <xf numFmtId="49" fontId="27" fillId="0" borderId="11" xfId="0" applyNumberFormat="1" applyFont="1" applyFill="1" applyBorder="1" applyAlignment="1">
      <alignment/>
    </xf>
    <xf numFmtId="49" fontId="27" fillId="0" borderId="11" xfId="0" applyNumberFormat="1" applyFont="1" applyFill="1" applyBorder="1" applyAlignment="1">
      <alignment horizontal="left"/>
    </xf>
    <xf numFmtId="3" fontId="27" fillId="0" borderId="11" xfId="0" applyNumberFormat="1" applyFont="1" applyBorder="1" applyAlignment="1">
      <alignment/>
    </xf>
    <xf numFmtId="200" fontId="27" fillId="0" borderId="11" xfId="0" applyNumberFormat="1" applyFont="1" applyBorder="1" applyAlignment="1">
      <alignment/>
    </xf>
    <xf numFmtId="200" fontId="27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3" fontId="28" fillId="0" borderId="11" xfId="0" applyNumberFormat="1" applyFont="1" applyBorder="1" applyAlignment="1">
      <alignment/>
    </xf>
    <xf numFmtId="200" fontId="2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left"/>
    </xf>
    <xf numFmtId="200" fontId="30" fillId="0" borderId="0" xfId="0" applyNumberFormat="1" applyFont="1" applyFill="1" applyAlignment="1">
      <alignment/>
    </xf>
    <xf numFmtId="200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3" fontId="31" fillId="9" borderId="0" xfId="0" applyNumberFormat="1" applyFont="1" applyFill="1" applyAlignment="1">
      <alignment/>
    </xf>
    <xf numFmtId="49" fontId="16" fillId="9" borderId="0" xfId="0" applyNumberFormat="1" applyFont="1" applyFill="1" applyAlignment="1">
      <alignment/>
    </xf>
    <xf numFmtId="49" fontId="2" fillId="9" borderId="0" xfId="0" applyNumberFormat="1" applyFont="1" applyFill="1" applyAlignment="1">
      <alignment/>
    </xf>
    <xf numFmtId="49" fontId="2" fillId="9" borderId="0" xfId="0" applyNumberFormat="1" applyFont="1" applyFill="1" applyAlignment="1">
      <alignment horizontal="left"/>
    </xf>
    <xf numFmtId="3" fontId="29" fillId="9" borderId="0" xfId="0" applyNumberFormat="1" applyFont="1" applyFill="1" applyAlignment="1">
      <alignment/>
    </xf>
    <xf numFmtId="200" fontId="30" fillId="9" borderId="0" xfId="0" applyNumberFormat="1" applyFont="1" applyFill="1" applyAlignment="1">
      <alignment/>
    </xf>
    <xf numFmtId="200" fontId="20" fillId="9" borderId="0" xfId="0" applyNumberFormat="1" applyFont="1" applyFill="1" applyAlignment="1">
      <alignment/>
    </xf>
    <xf numFmtId="0" fontId="22" fillId="9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200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49" fontId="19" fillId="9" borderId="0" xfId="0" applyNumberFormat="1" applyFont="1" applyFill="1" applyAlignment="1">
      <alignment/>
    </xf>
    <xf numFmtId="3" fontId="30" fillId="9" borderId="0" xfId="0" applyNumberFormat="1" applyFont="1" applyFill="1" applyAlignment="1">
      <alignment/>
    </xf>
    <xf numFmtId="49" fontId="19" fillId="9" borderId="0" xfId="0" applyNumberFormat="1" applyFont="1" applyFill="1" applyAlignment="1">
      <alignment horizontal="left"/>
    </xf>
    <xf numFmtId="0" fontId="19" fillId="9" borderId="0" xfId="0" applyFont="1" applyFill="1" applyAlignment="1">
      <alignment/>
    </xf>
    <xf numFmtId="49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198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49" fontId="22" fillId="9" borderId="0" xfId="0" applyNumberFormat="1" applyFont="1" applyFill="1" applyAlignment="1">
      <alignment/>
    </xf>
    <xf numFmtId="3" fontId="22" fillId="9" borderId="0" xfId="0" applyNumberFormat="1" applyFont="1" applyFill="1" applyAlignment="1">
      <alignment/>
    </xf>
    <xf numFmtId="49" fontId="22" fillId="9" borderId="0" xfId="0" applyNumberFormat="1" applyFont="1" applyFill="1" applyAlignment="1">
      <alignment horizontal="left"/>
    </xf>
    <xf numFmtId="49" fontId="22" fillId="9" borderId="0" xfId="0" applyNumberFormat="1" applyFont="1" applyFill="1" applyAlignment="1">
      <alignment horizontal="center"/>
    </xf>
    <xf numFmtId="198" fontId="22" fillId="9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98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9" borderId="0" xfId="0" applyNumberFormat="1" applyFont="1" applyFill="1" applyAlignment="1">
      <alignment/>
    </xf>
    <xf numFmtId="49" fontId="2" fillId="9" borderId="0" xfId="0" applyNumberFormat="1" applyFont="1" applyFill="1" applyAlignment="1">
      <alignment horizontal="left"/>
    </xf>
    <xf numFmtId="49" fontId="2" fillId="9" borderId="0" xfId="0" applyNumberFormat="1" applyFont="1" applyFill="1" applyAlignment="1">
      <alignment horizontal="center"/>
    </xf>
    <xf numFmtId="198" fontId="2" fillId="9" borderId="0" xfId="0" applyNumberFormat="1" applyFont="1" applyFill="1" applyAlignment="1">
      <alignment/>
    </xf>
    <xf numFmtId="0" fontId="2" fillId="9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49" fontId="34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 horizontal="left"/>
    </xf>
    <xf numFmtId="3" fontId="32" fillId="0" borderId="0" xfId="0" applyNumberFormat="1" applyFont="1" applyFill="1" applyAlignment="1">
      <alignment/>
    </xf>
    <xf numFmtId="202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49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198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4" fillId="9" borderId="0" xfId="0" applyNumberFormat="1" applyFont="1" applyFill="1" applyAlignment="1">
      <alignment/>
    </xf>
    <xf numFmtId="3" fontId="24" fillId="9" borderId="0" xfId="0" applyNumberFormat="1" applyFont="1" applyFill="1" applyAlignment="1">
      <alignment/>
    </xf>
    <xf numFmtId="49" fontId="24" fillId="9" borderId="0" xfId="0" applyNumberFormat="1" applyFont="1" applyFill="1" applyAlignment="1">
      <alignment horizontal="left"/>
    </xf>
    <xf numFmtId="49" fontId="24" fillId="9" borderId="0" xfId="0" applyNumberFormat="1" applyFont="1" applyFill="1" applyAlignment="1">
      <alignment horizontal="center"/>
    </xf>
    <xf numFmtId="198" fontId="24" fillId="9" borderId="0" xfId="0" applyNumberFormat="1" applyFont="1" applyFill="1" applyAlignment="1">
      <alignment/>
    </xf>
    <xf numFmtId="0" fontId="24" fillId="9" borderId="0" xfId="0" applyFont="1" applyFill="1" applyAlignment="1">
      <alignment/>
    </xf>
    <xf numFmtId="4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198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9" borderId="0" xfId="0" applyNumberFormat="1" applyFont="1" applyFill="1" applyAlignment="1">
      <alignment/>
    </xf>
    <xf numFmtId="3" fontId="23" fillId="9" borderId="0" xfId="0" applyNumberFormat="1" applyFont="1" applyFill="1" applyAlignment="1">
      <alignment/>
    </xf>
    <xf numFmtId="49" fontId="23" fillId="9" borderId="0" xfId="0" applyNumberFormat="1" applyFont="1" applyFill="1" applyAlignment="1">
      <alignment horizontal="left"/>
    </xf>
    <xf numFmtId="49" fontId="23" fillId="9" borderId="0" xfId="0" applyNumberFormat="1" applyFont="1" applyFill="1" applyAlignment="1">
      <alignment horizontal="center"/>
    </xf>
    <xf numFmtId="198" fontId="23" fillId="9" borderId="0" xfId="0" applyNumberFormat="1" applyFont="1" applyFill="1" applyAlignment="1">
      <alignment/>
    </xf>
    <xf numFmtId="0" fontId="23" fillId="9" borderId="0" xfId="0" applyFont="1" applyFill="1" applyAlignment="1">
      <alignment/>
    </xf>
    <xf numFmtId="49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49" fontId="25" fillId="9" borderId="0" xfId="0" applyNumberFormat="1" applyFont="1" applyFill="1" applyAlignment="1">
      <alignment/>
    </xf>
    <xf numFmtId="3" fontId="25" fillId="9" borderId="0" xfId="0" applyNumberFormat="1" applyFont="1" applyFill="1" applyAlignment="1">
      <alignment/>
    </xf>
    <xf numFmtId="49" fontId="25" fillId="9" borderId="0" xfId="0" applyNumberFormat="1" applyFont="1" applyFill="1" applyAlignment="1">
      <alignment horizontal="left"/>
    </xf>
    <xf numFmtId="49" fontId="25" fillId="9" borderId="0" xfId="0" applyNumberFormat="1" applyFont="1" applyFill="1" applyAlignment="1">
      <alignment horizontal="center"/>
    </xf>
    <xf numFmtId="198" fontId="25" fillId="9" borderId="0" xfId="0" applyNumberFormat="1" applyFont="1" applyFill="1" applyAlignment="1">
      <alignment/>
    </xf>
    <xf numFmtId="0" fontId="25" fillId="9" borderId="0" xfId="0" applyFont="1" applyFill="1" applyAlignment="1">
      <alignment/>
    </xf>
    <xf numFmtId="49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center"/>
    </xf>
    <xf numFmtId="198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26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left"/>
    </xf>
    <xf numFmtId="198" fontId="26" fillId="0" borderId="0" xfId="0" applyNumberFormat="1" applyFont="1" applyAlignment="1">
      <alignment/>
    </xf>
    <xf numFmtId="3" fontId="26" fillId="9" borderId="0" xfId="0" applyNumberFormat="1" applyFont="1" applyFill="1" applyAlignment="1">
      <alignment/>
    </xf>
    <xf numFmtId="49" fontId="26" fillId="9" borderId="0" xfId="0" applyNumberFormat="1" applyFont="1" applyFill="1" applyAlignment="1">
      <alignment/>
    </xf>
    <xf numFmtId="49" fontId="26" fillId="9" borderId="0" xfId="0" applyNumberFormat="1" applyFont="1" applyFill="1" applyAlignment="1">
      <alignment horizontal="left"/>
    </xf>
    <xf numFmtId="49" fontId="26" fillId="9" borderId="0" xfId="0" applyNumberFormat="1" applyFont="1" applyFill="1" applyAlignment="1">
      <alignment horizontal="center"/>
    </xf>
    <xf numFmtId="198" fontId="26" fillId="9" borderId="0" xfId="0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 horizontal="center"/>
    </xf>
    <xf numFmtId="198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49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19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49" fontId="27" fillId="9" borderId="0" xfId="0" applyNumberFormat="1" applyFont="1" applyFill="1" applyAlignment="1">
      <alignment/>
    </xf>
    <xf numFmtId="3" fontId="27" fillId="9" borderId="0" xfId="0" applyNumberFormat="1" applyFont="1" applyFill="1" applyAlignment="1">
      <alignment/>
    </xf>
    <xf numFmtId="49" fontId="27" fillId="9" borderId="0" xfId="0" applyNumberFormat="1" applyFont="1" applyFill="1" applyAlignment="1">
      <alignment horizontal="left"/>
    </xf>
    <xf numFmtId="49" fontId="27" fillId="9" borderId="0" xfId="0" applyNumberFormat="1" applyFont="1" applyFill="1" applyAlignment="1">
      <alignment horizontal="center"/>
    </xf>
    <xf numFmtId="198" fontId="27" fillId="9" borderId="0" xfId="0" applyNumberFormat="1" applyFont="1" applyFill="1" applyAlignment="1">
      <alignment/>
    </xf>
    <xf numFmtId="0" fontId="27" fillId="9" borderId="0" xfId="0" applyFont="1" applyFill="1" applyAlignment="1">
      <alignment/>
    </xf>
    <xf numFmtId="0" fontId="27" fillId="9" borderId="0" xfId="0" applyFont="1" applyFill="1" applyBorder="1" applyAlignment="1">
      <alignment/>
    </xf>
    <xf numFmtId="49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center"/>
    </xf>
    <xf numFmtId="19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49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2" fillId="0" borderId="13" xfId="0" applyFont="1" applyFill="1" applyBorder="1" applyAlignment="1">
      <alignment horizontal="left"/>
    </xf>
    <xf numFmtId="49" fontId="52" fillId="0" borderId="0" xfId="0" applyNumberFormat="1" applyFont="1" applyAlignment="1">
      <alignment horizontal="left"/>
    </xf>
    <xf numFmtId="198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49" fontId="52" fillId="9" borderId="0" xfId="0" applyNumberFormat="1" applyFont="1" applyFill="1" applyAlignment="1">
      <alignment/>
    </xf>
    <xf numFmtId="3" fontId="52" fillId="9" borderId="0" xfId="0" applyNumberFormat="1" applyFont="1" applyFill="1" applyAlignment="1">
      <alignment/>
    </xf>
    <xf numFmtId="49" fontId="52" fillId="9" borderId="0" xfId="0" applyNumberFormat="1" applyFont="1" applyFill="1" applyAlignment="1">
      <alignment horizontal="left"/>
    </xf>
    <xf numFmtId="49" fontId="52" fillId="9" borderId="0" xfId="0" applyNumberFormat="1" applyFont="1" applyFill="1" applyAlignment="1">
      <alignment horizontal="center"/>
    </xf>
    <xf numFmtId="198" fontId="52" fillId="9" borderId="0" xfId="0" applyNumberFormat="1" applyFont="1" applyFill="1" applyAlignment="1">
      <alignment/>
    </xf>
    <xf numFmtId="0" fontId="52" fillId="9" borderId="0" xfId="0" applyFont="1" applyFill="1" applyAlignment="1">
      <alignment/>
    </xf>
    <xf numFmtId="0" fontId="52" fillId="9" borderId="0" xfId="0" applyFont="1" applyFill="1" applyBorder="1" applyAlignment="1">
      <alignment/>
    </xf>
    <xf numFmtId="3" fontId="53" fillId="0" borderId="0" xfId="0" applyNumberFormat="1" applyFont="1" applyAlignment="1">
      <alignment/>
    </xf>
    <xf numFmtId="3" fontId="53" fillId="9" borderId="0" xfId="0" applyNumberFormat="1" applyFont="1" applyFill="1" applyAlignment="1">
      <alignment/>
    </xf>
    <xf numFmtId="3" fontId="53" fillId="0" borderId="0" xfId="0" applyNumberFormat="1" applyFont="1" applyAlignment="1" quotePrefix="1">
      <alignment/>
    </xf>
    <xf numFmtId="3" fontId="53" fillId="0" borderId="0" xfId="0" applyNumberFormat="1" applyFont="1" applyFill="1" applyBorder="1" applyAlignment="1" quotePrefix="1">
      <alignment/>
    </xf>
    <xf numFmtId="3" fontId="53" fillId="0" borderId="0" xfId="0" applyNumberFormat="1" applyFont="1" applyFill="1" applyAlignment="1">
      <alignment/>
    </xf>
    <xf numFmtId="3" fontId="53" fillId="0" borderId="0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54" fillId="9" borderId="0" xfId="0" applyNumberFormat="1" applyFont="1" applyFill="1" applyAlignment="1">
      <alignment/>
    </xf>
    <xf numFmtId="3" fontId="54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/>
    </xf>
    <xf numFmtId="1" fontId="54" fillId="0" borderId="0" xfId="0" applyNumberFormat="1" applyFont="1" applyAlignment="1">
      <alignment/>
    </xf>
    <xf numFmtId="3" fontId="55" fillId="9" borderId="0" xfId="0" applyNumberFormat="1" applyFont="1" applyFill="1" applyAlignment="1">
      <alignment/>
    </xf>
    <xf numFmtId="49" fontId="52" fillId="0" borderId="0" xfId="0" applyNumberFormat="1" applyFont="1" applyFill="1" applyAlignment="1">
      <alignment/>
    </xf>
    <xf numFmtId="3" fontId="52" fillId="0" borderId="11" xfId="0" applyNumberFormat="1" applyFont="1" applyFill="1" applyBorder="1" applyAlignment="1">
      <alignment/>
    </xf>
    <xf numFmtId="49" fontId="52" fillId="0" borderId="11" xfId="0" applyNumberFormat="1" applyFont="1" applyFill="1" applyBorder="1" applyAlignment="1">
      <alignment/>
    </xf>
    <xf numFmtId="49" fontId="52" fillId="0" borderId="11" xfId="0" applyNumberFormat="1" applyFont="1" applyFill="1" applyBorder="1" applyAlignment="1">
      <alignment horizontal="left"/>
    </xf>
    <xf numFmtId="3" fontId="52" fillId="0" borderId="11" xfId="0" applyNumberFormat="1" applyFont="1" applyBorder="1" applyAlignment="1">
      <alignment/>
    </xf>
    <xf numFmtId="200" fontId="52" fillId="0" borderId="11" xfId="0" applyNumberFormat="1" applyFont="1" applyBorder="1" applyAlignment="1">
      <alignment/>
    </xf>
    <xf numFmtId="200" fontId="52" fillId="0" borderId="0" xfId="0" applyNumberFormat="1" applyFont="1" applyFill="1" applyBorder="1" applyAlignment="1">
      <alignment/>
    </xf>
    <xf numFmtId="198" fontId="3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49" fontId="56" fillId="9" borderId="0" xfId="0" applyNumberFormat="1" applyFont="1" applyFill="1" applyAlignment="1">
      <alignment/>
    </xf>
    <xf numFmtId="198" fontId="57" fillId="9" borderId="0" xfId="0" applyNumberFormat="1" applyFont="1" applyFill="1" applyAlignment="1">
      <alignment/>
    </xf>
    <xf numFmtId="49" fontId="56" fillId="0" borderId="0" xfId="0" applyNumberFormat="1" applyFont="1" applyFill="1" applyAlignment="1">
      <alignment/>
    </xf>
    <xf numFmtId="0" fontId="56" fillId="0" borderId="0" xfId="0" applyFont="1" applyFill="1" applyAlignment="1">
      <alignment horizontal="center"/>
    </xf>
    <xf numFmtId="198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3" fontId="56" fillId="9" borderId="0" xfId="0" applyNumberFormat="1" applyFont="1" applyFill="1" applyAlignment="1">
      <alignment horizontal="center"/>
    </xf>
    <xf numFmtId="49" fontId="56" fillId="9" borderId="0" xfId="0" applyNumberFormat="1" applyFont="1" applyFill="1" applyAlignment="1">
      <alignment horizontal="center"/>
    </xf>
    <xf numFmtId="49" fontId="56" fillId="9" borderId="0" xfId="0" applyNumberFormat="1" applyFont="1" applyFill="1" applyAlignment="1">
      <alignment horizontal="center" shrinkToFit="1"/>
    </xf>
    <xf numFmtId="198" fontId="56" fillId="9" borderId="0" xfId="0" applyNumberFormat="1" applyFont="1" applyFill="1" applyAlignment="1">
      <alignment/>
    </xf>
    <xf numFmtId="49" fontId="56" fillId="0" borderId="10" xfId="0" applyNumberFormat="1" applyFont="1" applyBorder="1" applyAlignment="1">
      <alignment/>
    </xf>
    <xf numFmtId="49" fontId="56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 shrinkToFit="1"/>
    </xf>
    <xf numFmtId="3" fontId="56" fillId="0" borderId="10" xfId="0" applyNumberFormat="1" applyFont="1" applyBorder="1" applyAlignment="1">
      <alignment/>
    </xf>
    <xf numFmtId="198" fontId="56" fillId="0" borderId="10" xfId="0" applyNumberFormat="1" applyFont="1" applyBorder="1" applyAlignment="1">
      <alignment/>
    </xf>
    <xf numFmtId="0" fontId="56" fillId="0" borderId="0" xfId="0" applyFont="1" applyBorder="1" applyAlignment="1">
      <alignment/>
    </xf>
    <xf numFmtId="49" fontId="56" fillId="0" borderId="0" xfId="0" applyNumberFormat="1" applyFont="1" applyAlignment="1">
      <alignment/>
    </xf>
    <xf numFmtId="3" fontId="56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 horizontal="center"/>
    </xf>
    <xf numFmtId="49" fontId="56" fillId="0" borderId="0" xfId="0" applyNumberFormat="1" applyFont="1" applyAlignment="1">
      <alignment horizontal="center"/>
    </xf>
    <xf numFmtId="3" fontId="56" fillId="0" borderId="0" xfId="0" applyNumberFormat="1" applyFont="1" applyAlignment="1">
      <alignment/>
    </xf>
    <xf numFmtId="200" fontId="56" fillId="0" borderId="0" xfId="0" applyNumberFormat="1" applyFont="1" applyAlignment="1">
      <alignment/>
    </xf>
    <xf numFmtId="49" fontId="56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9" fontId="56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left"/>
    </xf>
    <xf numFmtId="49" fontId="56" fillId="0" borderId="11" xfId="0" applyNumberFormat="1" applyFont="1" applyFill="1" applyBorder="1" applyAlignment="1">
      <alignment/>
    </xf>
    <xf numFmtId="3" fontId="56" fillId="0" borderId="11" xfId="0" applyNumberFormat="1" applyFont="1" applyFill="1" applyBorder="1" applyAlignment="1">
      <alignment/>
    </xf>
    <xf numFmtId="201" fontId="56" fillId="0" borderId="11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/>
    </xf>
    <xf numFmtId="49" fontId="56" fillId="0" borderId="11" xfId="0" applyNumberFormat="1" applyFont="1" applyFill="1" applyBorder="1" applyAlignment="1">
      <alignment horizontal="center"/>
    </xf>
    <xf numFmtId="49" fontId="56" fillId="0" borderId="0" xfId="0" applyNumberFormat="1" applyFont="1" applyFill="1" applyAlignment="1">
      <alignment horizontal="left"/>
    </xf>
    <xf numFmtId="49" fontId="56" fillId="0" borderId="0" xfId="0" applyNumberFormat="1" applyFont="1" applyFill="1" applyAlignment="1">
      <alignment/>
    </xf>
    <xf numFmtId="200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49" fontId="56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49" fontId="56" fillId="0" borderId="12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/>
    </xf>
    <xf numFmtId="49" fontId="56" fillId="0" borderId="12" xfId="0" applyNumberFormat="1" applyFont="1" applyFill="1" applyBorder="1" applyAlignment="1">
      <alignment horizontal="left"/>
    </xf>
    <xf numFmtId="49" fontId="56" fillId="0" borderId="12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200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2" xfId="0" applyFont="1" applyBorder="1" applyAlignment="1">
      <alignment/>
    </xf>
    <xf numFmtId="3" fontId="58" fillId="0" borderId="12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56" fillId="0" borderId="0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 horizontal="left"/>
    </xf>
    <xf numFmtId="49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3" fontId="59" fillId="0" borderId="0" xfId="0" applyNumberFormat="1" applyFont="1" applyAlignment="1">
      <alignment/>
    </xf>
    <xf numFmtId="49" fontId="3" fillId="9" borderId="0" xfId="0" applyNumberFormat="1" applyFont="1" applyFill="1" applyAlignment="1">
      <alignment/>
    </xf>
    <xf numFmtId="3" fontId="58" fillId="9" borderId="0" xfId="0" applyNumberFormat="1" applyFont="1" applyFill="1" applyAlignment="1">
      <alignment/>
    </xf>
    <xf numFmtId="49" fontId="3" fillId="9" borderId="0" xfId="0" applyNumberFormat="1" applyFont="1" applyFill="1" applyAlignment="1">
      <alignment horizontal="center"/>
    </xf>
    <xf numFmtId="49" fontId="3" fillId="9" borderId="0" xfId="0" applyNumberFormat="1" applyFont="1" applyFill="1" applyAlignment="1">
      <alignment horizontal="left"/>
    </xf>
    <xf numFmtId="3" fontId="56" fillId="9" borderId="0" xfId="0" applyNumberFormat="1" applyFont="1" applyFill="1" applyAlignment="1">
      <alignment/>
    </xf>
    <xf numFmtId="200" fontId="3" fillId="9" borderId="0" xfId="0" applyNumberFormat="1" applyFont="1" applyFill="1" applyAlignment="1">
      <alignment/>
    </xf>
    <xf numFmtId="0" fontId="3" fillId="9" borderId="0" xfId="0" applyFont="1" applyFill="1" applyAlignment="1">
      <alignment/>
    </xf>
    <xf numFmtId="1" fontId="59" fillId="0" borderId="0" xfId="0" applyNumberFormat="1" applyFont="1" applyAlignment="1">
      <alignment/>
    </xf>
    <xf numFmtId="1" fontId="56" fillId="0" borderId="0" xfId="0" applyNumberFormat="1" applyFont="1" applyFill="1" applyAlignment="1">
      <alignment/>
    </xf>
    <xf numFmtId="1" fontId="56" fillId="0" borderId="0" xfId="0" applyNumberFormat="1" applyFont="1" applyAlignment="1">
      <alignment/>
    </xf>
    <xf numFmtId="1" fontId="56" fillId="0" borderId="0" xfId="0" applyNumberFormat="1" applyFont="1" applyBorder="1" applyAlignment="1">
      <alignment/>
    </xf>
    <xf numFmtId="3" fontId="3" fillId="9" borderId="0" xfId="0" applyNumberFormat="1" applyFont="1" applyFill="1" applyAlignment="1">
      <alignment/>
    </xf>
    <xf numFmtId="3" fontId="59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49" fontId="60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3" fontId="59" fillId="9" borderId="0" xfId="0" applyNumberFormat="1" applyFont="1" applyFill="1" applyAlignment="1">
      <alignment/>
    </xf>
    <xf numFmtId="49" fontId="56" fillId="9" borderId="0" xfId="0" applyNumberFormat="1" applyFont="1" applyFill="1" applyAlignment="1">
      <alignment horizontal="left"/>
    </xf>
    <xf numFmtId="49" fontId="56" fillId="9" borderId="0" xfId="0" applyNumberFormat="1" applyFont="1" applyFill="1" applyAlignment="1">
      <alignment/>
    </xf>
    <xf numFmtId="200" fontId="56" fillId="9" borderId="0" xfId="0" applyNumberFormat="1" applyFont="1" applyFill="1" applyAlignment="1">
      <alignment/>
    </xf>
    <xf numFmtId="0" fontId="56" fillId="9" borderId="0" xfId="0" applyFont="1" applyFill="1" applyAlignment="1">
      <alignment/>
    </xf>
    <xf numFmtId="3" fontId="3" fillId="0" borderId="12" xfId="0" applyNumberFormat="1" applyFont="1" applyBorder="1" applyAlignment="1">
      <alignment/>
    </xf>
    <xf numFmtId="3" fontId="61" fillId="9" borderId="0" xfId="0" applyNumberFormat="1" applyFont="1" applyFill="1" applyAlignment="1">
      <alignment/>
    </xf>
    <xf numFmtId="3" fontId="62" fillId="0" borderId="0" xfId="0" applyNumberFormat="1" applyFont="1" applyAlignment="1">
      <alignment/>
    </xf>
    <xf numFmtId="3" fontId="63" fillId="9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56" fillId="0" borderId="12" xfId="0" applyNumberFormat="1" applyFont="1" applyBorder="1" applyAlignment="1">
      <alignment horizontal="left"/>
    </xf>
    <xf numFmtId="3" fontId="56" fillId="0" borderId="12" xfId="0" applyNumberFormat="1" applyFont="1" applyFill="1" applyBorder="1" applyAlignment="1">
      <alignment/>
    </xf>
    <xf numFmtId="200" fontId="56" fillId="0" borderId="12" xfId="0" applyNumberFormat="1" applyFont="1" applyFill="1" applyBorder="1" applyAlignment="1">
      <alignment/>
    </xf>
    <xf numFmtId="3" fontId="64" fillId="9" borderId="0" xfId="0" applyNumberFormat="1" applyFont="1" applyFill="1" applyAlignment="1">
      <alignment/>
    </xf>
    <xf numFmtId="3" fontId="64" fillId="0" borderId="0" xfId="0" applyNumberFormat="1" applyFont="1" applyFill="1" applyAlignment="1">
      <alignment/>
    </xf>
    <xf numFmtId="49" fontId="56" fillId="9" borderId="0" xfId="56" applyNumberFormat="1" applyFont="1" applyFill="1">
      <alignment/>
      <protection/>
    </xf>
    <xf numFmtId="3" fontId="65" fillId="9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0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49" fontId="56" fillId="9" borderId="0" xfId="0" applyNumberFormat="1" applyFont="1" applyFill="1" applyBorder="1" applyAlignment="1">
      <alignment horizontal="left"/>
    </xf>
    <xf numFmtId="3" fontId="59" fillId="9" borderId="0" xfId="0" applyNumberFormat="1" applyFont="1" applyFill="1" applyAlignment="1" quotePrefix="1">
      <alignment/>
    </xf>
    <xf numFmtId="3" fontId="59" fillId="0" borderId="0" xfId="0" applyNumberFormat="1" applyFont="1" applyFill="1" applyAlignment="1" quotePrefix="1">
      <alignment/>
    </xf>
    <xf numFmtId="3" fontId="56" fillId="0" borderId="0" xfId="0" applyNumberFormat="1" applyFont="1" applyFill="1" applyBorder="1" applyAlignment="1">
      <alignment horizontal="left"/>
    </xf>
    <xf numFmtId="49" fontId="56" fillId="0" borderId="0" xfId="52" applyNumberFormat="1" applyFont="1" applyFill="1" applyBorder="1" applyAlignment="1" applyProtection="1">
      <alignment horizontal="left"/>
      <protection/>
    </xf>
    <xf numFmtId="3" fontId="56" fillId="9" borderId="0" xfId="0" applyNumberFormat="1" applyFont="1" applyFill="1" applyBorder="1" applyAlignment="1">
      <alignment horizontal="left"/>
    </xf>
    <xf numFmtId="49" fontId="56" fillId="9" borderId="0" xfId="52" applyNumberFormat="1" applyFont="1" applyFill="1" applyBorder="1" applyAlignment="1" applyProtection="1">
      <alignment horizontal="left"/>
      <protection/>
    </xf>
    <xf numFmtId="3" fontId="65" fillId="0" borderId="0" xfId="0" applyNumberFormat="1" applyFont="1" applyAlignment="1">
      <alignment/>
    </xf>
    <xf numFmtId="3" fontId="66" fillId="0" borderId="12" xfId="0" applyNumberFormat="1" applyFont="1" applyBorder="1" applyAlignment="1">
      <alignment/>
    </xf>
    <xf numFmtId="49" fontId="56" fillId="0" borderId="12" xfId="0" applyNumberFormat="1" applyFont="1" applyBorder="1" applyAlignment="1">
      <alignment horizontal="center"/>
    </xf>
    <xf numFmtId="3" fontId="67" fillId="0" borderId="0" xfId="0" applyNumberFormat="1" applyFont="1" applyAlignment="1">
      <alignment/>
    </xf>
    <xf numFmtId="3" fontId="66" fillId="9" borderId="0" xfId="0" applyNumberFormat="1" applyFont="1" applyFill="1" applyAlignment="1">
      <alignment/>
    </xf>
    <xf numFmtId="49" fontId="3" fillId="9" borderId="0" xfId="0" applyNumberFormat="1" applyFont="1" applyFill="1" applyAlignment="1">
      <alignment/>
    </xf>
    <xf numFmtId="3" fontId="66" fillId="0" borderId="0" xfId="0" applyNumberFormat="1" applyFont="1" applyFill="1" applyAlignment="1">
      <alignment/>
    </xf>
    <xf numFmtId="3" fontId="67" fillId="9" borderId="0" xfId="0" applyNumberFormat="1" applyFont="1" applyFill="1" applyAlignment="1">
      <alignment/>
    </xf>
    <xf numFmtId="3" fontId="68" fillId="0" borderId="12" xfId="0" applyNumberFormat="1" applyFont="1" applyBorder="1" applyAlignment="1">
      <alignment/>
    </xf>
    <xf numFmtId="3" fontId="62" fillId="9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49" fontId="56" fillId="0" borderId="0" xfId="0" applyNumberFormat="1" applyFont="1" applyAlignment="1">
      <alignment horizontal="left"/>
    </xf>
    <xf numFmtId="3" fontId="56" fillId="0" borderId="11" xfId="0" applyNumberFormat="1" applyFont="1" applyBorder="1" applyAlignment="1">
      <alignment/>
    </xf>
    <xf numFmtId="49" fontId="56" fillId="0" borderId="11" xfId="0" applyNumberFormat="1" applyFont="1" applyBorder="1" applyAlignment="1">
      <alignment/>
    </xf>
    <xf numFmtId="49" fontId="56" fillId="0" borderId="11" xfId="0" applyNumberFormat="1" applyFont="1" applyBorder="1" applyAlignment="1">
      <alignment horizontal="left"/>
    </xf>
    <xf numFmtId="200" fontId="56" fillId="0" borderId="11" xfId="0" applyNumberFormat="1" applyFont="1" applyBorder="1" applyAlignment="1">
      <alignment/>
    </xf>
    <xf numFmtId="200" fontId="56" fillId="0" borderId="0" xfId="0" applyNumberFormat="1" applyFont="1" applyBorder="1" applyAlignment="1">
      <alignment/>
    </xf>
    <xf numFmtId="49" fontId="69" fillId="0" borderId="0" xfId="0" applyNumberFormat="1" applyFont="1" applyFill="1" applyAlignment="1">
      <alignment/>
    </xf>
    <xf numFmtId="3" fontId="64" fillId="0" borderId="11" xfId="0" applyNumberFormat="1" applyFont="1" applyFill="1" applyBorder="1" applyAlignment="1">
      <alignment/>
    </xf>
    <xf numFmtId="49" fontId="64" fillId="0" borderId="11" xfId="0" applyNumberFormat="1" applyFont="1" applyFill="1" applyBorder="1" applyAlignment="1">
      <alignment/>
    </xf>
    <xf numFmtId="49" fontId="69" fillId="0" borderId="11" xfId="0" applyNumberFormat="1" applyFont="1" applyBorder="1" applyAlignment="1">
      <alignment horizontal="left"/>
    </xf>
    <xf numFmtId="49" fontId="67" fillId="0" borderId="0" xfId="0" applyNumberFormat="1" applyFont="1" applyFill="1" applyAlignment="1">
      <alignment/>
    </xf>
    <xf numFmtId="3" fontId="67" fillId="0" borderId="11" xfId="0" applyNumberFormat="1" applyFont="1" applyFill="1" applyBorder="1" applyAlignment="1">
      <alignment/>
    </xf>
    <xf numFmtId="49" fontId="67" fillId="0" borderId="11" xfId="0" applyNumberFormat="1" applyFont="1" applyFill="1" applyBorder="1" applyAlignment="1">
      <alignment/>
    </xf>
    <xf numFmtId="49" fontId="67" fillId="0" borderId="11" xfId="0" applyNumberFormat="1" applyFont="1" applyBorder="1" applyAlignment="1">
      <alignment horizontal="left"/>
    </xf>
    <xf numFmtId="3" fontId="67" fillId="0" borderId="11" xfId="0" applyNumberFormat="1" applyFont="1" applyBorder="1" applyAlignment="1">
      <alignment/>
    </xf>
    <xf numFmtId="200" fontId="67" fillId="0" borderId="11" xfId="0" applyNumberFormat="1" applyFont="1" applyBorder="1" applyAlignment="1">
      <alignment/>
    </xf>
    <xf numFmtId="200" fontId="67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0" fontId="67" fillId="9" borderId="0" xfId="0" applyFont="1" applyFill="1" applyAlignment="1">
      <alignment/>
    </xf>
    <xf numFmtId="3" fontId="70" fillId="0" borderId="0" xfId="0" applyNumberFormat="1" applyFont="1" applyFill="1" applyAlignment="1">
      <alignment/>
    </xf>
    <xf numFmtId="3" fontId="70" fillId="0" borderId="11" xfId="0" applyNumberFormat="1" applyFont="1" applyFill="1" applyBorder="1" applyAlignment="1">
      <alignment/>
    </xf>
    <xf numFmtId="49" fontId="70" fillId="0" borderId="11" xfId="0" applyNumberFormat="1" applyFont="1" applyFill="1" applyBorder="1" applyAlignment="1">
      <alignment/>
    </xf>
    <xf numFmtId="49" fontId="70" fillId="0" borderId="11" xfId="0" applyNumberFormat="1" applyFont="1" applyFill="1" applyBorder="1" applyAlignment="1">
      <alignment horizontal="left"/>
    </xf>
    <xf numFmtId="3" fontId="70" fillId="0" borderId="11" xfId="0" applyNumberFormat="1" applyFont="1" applyBorder="1" applyAlignment="1">
      <alignment/>
    </xf>
    <xf numFmtId="200" fontId="70" fillId="0" borderId="11" xfId="0" applyNumberFormat="1" applyFont="1" applyBorder="1" applyAlignment="1">
      <alignment/>
    </xf>
    <xf numFmtId="200" fontId="70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  <xf numFmtId="3" fontId="71" fillId="0" borderId="0" xfId="0" applyNumberFormat="1" applyFont="1" applyFill="1" applyAlignment="1">
      <alignment/>
    </xf>
    <xf numFmtId="3" fontId="71" fillId="0" borderId="11" xfId="0" applyNumberFormat="1" applyFont="1" applyFill="1" applyBorder="1" applyAlignment="1">
      <alignment/>
    </xf>
    <xf numFmtId="49" fontId="71" fillId="0" borderId="11" xfId="0" applyNumberFormat="1" applyFont="1" applyFill="1" applyBorder="1" applyAlignment="1">
      <alignment/>
    </xf>
    <xf numFmtId="49" fontId="71" fillId="0" borderId="11" xfId="0" applyNumberFormat="1" applyFont="1" applyFill="1" applyBorder="1" applyAlignment="1">
      <alignment horizontal="left"/>
    </xf>
    <xf numFmtId="3" fontId="71" fillId="0" borderId="11" xfId="0" applyNumberFormat="1" applyFont="1" applyBorder="1" applyAlignment="1">
      <alignment/>
    </xf>
    <xf numFmtId="200" fontId="71" fillId="0" borderId="11" xfId="0" applyNumberFormat="1" applyFont="1" applyBorder="1" applyAlignment="1">
      <alignment/>
    </xf>
    <xf numFmtId="200" fontId="71" fillId="0" borderId="0" xfId="0" applyNumberFormat="1" applyFont="1" applyFill="1" applyBorder="1" applyAlignment="1">
      <alignment/>
    </xf>
    <xf numFmtId="0" fontId="71" fillId="0" borderId="0" xfId="0" applyFont="1" applyAlignment="1">
      <alignment/>
    </xf>
    <xf numFmtId="3" fontId="72" fillId="0" borderId="0" xfId="0" applyNumberFormat="1" applyFont="1" applyFill="1" applyAlignment="1">
      <alignment/>
    </xf>
    <xf numFmtId="3" fontId="72" fillId="0" borderId="11" xfId="0" applyNumberFormat="1" applyFont="1" applyFill="1" applyBorder="1" applyAlignment="1">
      <alignment/>
    </xf>
    <xf numFmtId="49" fontId="72" fillId="0" borderId="11" xfId="0" applyNumberFormat="1" applyFont="1" applyFill="1" applyBorder="1" applyAlignment="1">
      <alignment/>
    </xf>
    <xf numFmtId="49" fontId="72" fillId="0" borderId="11" xfId="0" applyNumberFormat="1" applyFont="1" applyFill="1" applyBorder="1" applyAlignment="1">
      <alignment horizontal="left"/>
    </xf>
    <xf numFmtId="200" fontId="72" fillId="0" borderId="11" xfId="0" applyNumberFormat="1" applyFont="1" applyBorder="1" applyAlignment="1">
      <alignment/>
    </xf>
    <xf numFmtId="200" fontId="72" fillId="0" borderId="0" xfId="0" applyNumberFormat="1" applyFont="1" applyFill="1" applyBorder="1" applyAlignment="1">
      <alignment/>
    </xf>
    <xf numFmtId="0" fontId="72" fillId="0" borderId="0" xfId="0" applyFont="1" applyAlignment="1">
      <alignment/>
    </xf>
    <xf numFmtId="49" fontId="62" fillId="0" borderId="0" xfId="0" applyNumberFormat="1" applyFont="1" applyFill="1" applyAlignment="1">
      <alignment/>
    </xf>
    <xf numFmtId="3" fontId="62" fillId="0" borderId="11" xfId="0" applyNumberFormat="1" applyFont="1" applyFill="1" applyBorder="1" applyAlignment="1">
      <alignment/>
    </xf>
    <xf numFmtId="0" fontId="62" fillId="0" borderId="13" xfId="0" applyFont="1" applyFill="1" applyBorder="1" applyAlignment="1">
      <alignment horizontal="left"/>
    </xf>
    <xf numFmtId="49" fontId="62" fillId="0" borderId="11" xfId="0" applyNumberFormat="1" applyFont="1" applyFill="1" applyBorder="1" applyAlignment="1">
      <alignment/>
    </xf>
    <xf numFmtId="49" fontId="62" fillId="0" borderId="11" xfId="0" applyNumberFormat="1" applyFont="1" applyFill="1" applyBorder="1" applyAlignment="1">
      <alignment horizontal="left"/>
    </xf>
    <xf numFmtId="3" fontId="62" fillId="0" borderId="11" xfId="0" applyNumberFormat="1" applyFont="1" applyBorder="1" applyAlignment="1">
      <alignment/>
    </xf>
    <xf numFmtId="200" fontId="62" fillId="0" borderId="11" xfId="0" applyNumberFormat="1" applyFont="1" applyBorder="1" applyAlignment="1">
      <alignment/>
    </xf>
    <xf numFmtId="200" fontId="62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49" fontId="73" fillId="0" borderId="0" xfId="0" applyNumberFormat="1" applyFont="1" applyFill="1" applyAlignment="1">
      <alignment/>
    </xf>
    <xf numFmtId="3" fontId="73" fillId="0" borderId="11" xfId="0" applyNumberFormat="1" applyFont="1" applyFill="1" applyBorder="1" applyAlignment="1">
      <alignment/>
    </xf>
    <xf numFmtId="49" fontId="73" fillId="0" borderId="11" xfId="0" applyNumberFormat="1" applyFont="1" applyFill="1" applyBorder="1" applyAlignment="1">
      <alignment/>
    </xf>
    <xf numFmtId="49" fontId="73" fillId="0" borderId="11" xfId="0" applyNumberFormat="1" applyFont="1" applyFill="1" applyBorder="1" applyAlignment="1">
      <alignment horizontal="left"/>
    </xf>
    <xf numFmtId="3" fontId="73" fillId="0" borderId="11" xfId="0" applyNumberFormat="1" applyFont="1" applyBorder="1" applyAlignment="1">
      <alignment/>
    </xf>
    <xf numFmtId="200" fontId="73" fillId="0" borderId="11" xfId="0" applyNumberFormat="1" applyFont="1" applyBorder="1" applyAlignment="1">
      <alignment/>
    </xf>
    <xf numFmtId="200" fontId="73" fillId="0" borderId="0" xfId="0" applyNumberFormat="1" applyFont="1" applyFill="1" applyBorder="1" applyAlignment="1">
      <alignment/>
    </xf>
    <xf numFmtId="0" fontId="73" fillId="0" borderId="0" xfId="0" applyFont="1" applyAlignment="1">
      <alignment/>
    </xf>
    <xf numFmtId="3" fontId="59" fillId="0" borderId="11" xfId="0" applyNumberFormat="1" applyFont="1" applyFill="1" applyBorder="1" applyAlignment="1">
      <alignment/>
    </xf>
    <xf numFmtId="49" fontId="59" fillId="0" borderId="11" xfId="0" applyNumberFormat="1" applyFont="1" applyFill="1" applyBorder="1" applyAlignment="1">
      <alignment/>
    </xf>
    <xf numFmtId="49" fontId="59" fillId="0" borderId="11" xfId="0" applyNumberFormat="1" applyFont="1" applyFill="1" applyBorder="1" applyAlignment="1">
      <alignment horizontal="left"/>
    </xf>
    <xf numFmtId="3" fontId="59" fillId="0" borderId="11" xfId="0" applyNumberFormat="1" applyFont="1" applyBorder="1" applyAlignment="1">
      <alignment/>
    </xf>
    <xf numFmtId="200" fontId="59" fillId="0" borderId="11" xfId="0" applyNumberFormat="1" applyFont="1" applyBorder="1" applyAlignment="1">
      <alignment/>
    </xf>
    <xf numFmtId="200" fontId="59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49" fontId="74" fillId="0" borderId="0" xfId="0" applyNumberFormat="1" applyFont="1" applyFill="1" applyAlignment="1">
      <alignment/>
    </xf>
    <xf numFmtId="49" fontId="74" fillId="0" borderId="11" xfId="0" applyNumberFormat="1" applyFont="1" applyFill="1" applyBorder="1" applyAlignment="1">
      <alignment/>
    </xf>
    <xf numFmtId="3" fontId="75" fillId="0" borderId="0" xfId="0" applyNumberFormat="1" applyFont="1" applyFill="1" applyAlignment="1">
      <alignment/>
    </xf>
    <xf numFmtId="3" fontId="75" fillId="0" borderId="11" xfId="0" applyNumberFormat="1" applyFont="1" applyFill="1" applyBorder="1" applyAlignment="1">
      <alignment/>
    </xf>
    <xf numFmtId="49" fontId="75" fillId="0" borderId="0" xfId="0" applyNumberFormat="1" applyFont="1" applyFill="1" applyAlignment="1">
      <alignment/>
    </xf>
    <xf numFmtId="49" fontId="75" fillId="0" borderId="11" xfId="0" applyNumberFormat="1" applyFont="1" applyFill="1" applyBorder="1" applyAlignment="1">
      <alignment/>
    </xf>
    <xf numFmtId="49" fontId="75" fillId="0" borderId="11" xfId="0" applyNumberFormat="1" applyFont="1" applyFill="1" applyBorder="1" applyAlignment="1">
      <alignment horizontal="left"/>
    </xf>
    <xf numFmtId="3" fontId="75" fillId="0" borderId="11" xfId="0" applyNumberFormat="1" applyFont="1" applyBorder="1" applyAlignment="1">
      <alignment/>
    </xf>
    <xf numFmtId="200" fontId="75" fillId="0" borderId="11" xfId="0" applyNumberFormat="1" applyFont="1" applyBorder="1" applyAlignment="1">
      <alignment/>
    </xf>
    <xf numFmtId="200" fontId="75" fillId="0" borderId="0" xfId="0" applyNumberFormat="1" applyFont="1" applyFill="1" applyBorder="1" applyAlignment="1">
      <alignment/>
    </xf>
    <xf numFmtId="0" fontId="75" fillId="0" borderId="0" xfId="0" applyFont="1" applyAlignment="1">
      <alignment/>
    </xf>
    <xf numFmtId="49" fontId="59" fillId="0" borderId="11" xfId="0" applyNumberFormat="1" applyFont="1" applyBorder="1" applyAlignment="1">
      <alignment/>
    </xf>
    <xf numFmtId="49" fontId="59" fillId="0" borderId="11" xfId="0" applyNumberFormat="1" applyFont="1" applyBorder="1" applyAlignment="1">
      <alignment horizontal="left"/>
    </xf>
    <xf numFmtId="3" fontId="76" fillId="0" borderId="11" xfId="0" applyNumberFormat="1" applyFont="1" applyBorder="1" applyAlignment="1">
      <alignment/>
    </xf>
    <xf numFmtId="3" fontId="56" fillId="0" borderId="0" xfId="0" applyNumberFormat="1" applyFont="1" applyFill="1" applyBorder="1" applyAlignment="1">
      <alignment/>
    </xf>
    <xf numFmtId="49" fontId="59" fillId="0" borderId="0" xfId="0" applyNumberFormat="1" applyFont="1" applyBorder="1" applyAlignment="1">
      <alignment/>
    </xf>
    <xf numFmtId="49" fontId="56" fillId="0" borderId="0" xfId="0" applyNumberFormat="1" applyFont="1" applyBorder="1" applyAlignment="1">
      <alignment horizontal="left"/>
    </xf>
    <xf numFmtId="49" fontId="59" fillId="0" borderId="0" xfId="0" applyNumberFormat="1" applyFont="1" applyBorder="1" applyAlignment="1">
      <alignment horizontal="left"/>
    </xf>
    <xf numFmtId="3" fontId="56" fillId="0" borderId="0" xfId="0" applyNumberFormat="1" applyFont="1" applyBorder="1" applyAlignment="1">
      <alignment/>
    </xf>
    <xf numFmtId="49" fontId="64" fillId="0" borderId="0" xfId="0" applyNumberFormat="1" applyFont="1" applyFill="1" applyAlignment="1">
      <alignment/>
    </xf>
    <xf numFmtId="49" fontId="64" fillId="0" borderId="0" xfId="0" applyNumberFormat="1" applyFont="1" applyAlignment="1">
      <alignment/>
    </xf>
    <xf numFmtId="49" fontId="64" fillId="0" borderId="0" xfId="0" applyNumberFormat="1" applyFont="1" applyFill="1" applyAlignment="1">
      <alignment horizontal="left"/>
    </xf>
    <xf numFmtId="200" fontId="67" fillId="0" borderId="0" xfId="0" applyNumberFormat="1" applyFont="1" applyFill="1" applyAlignment="1">
      <alignment/>
    </xf>
    <xf numFmtId="200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49" fontId="59" fillId="0" borderId="0" xfId="0" applyNumberFormat="1" applyFont="1" applyFill="1" applyAlignment="1">
      <alignment/>
    </xf>
    <xf numFmtId="49" fontId="59" fillId="0" borderId="0" xfId="0" applyNumberFormat="1" applyFont="1" applyFill="1" applyAlignment="1">
      <alignment horizontal="left"/>
    </xf>
    <xf numFmtId="49" fontId="64" fillId="9" borderId="0" xfId="0" applyNumberFormat="1" applyFont="1" applyFill="1" applyAlignment="1">
      <alignment/>
    </xf>
    <xf numFmtId="49" fontId="59" fillId="9" borderId="0" xfId="0" applyNumberFormat="1" applyFont="1" applyFill="1" applyAlignment="1">
      <alignment/>
    </xf>
    <xf numFmtId="49" fontId="59" fillId="9" borderId="0" xfId="0" applyNumberFormat="1" applyFont="1" applyFill="1" applyAlignment="1">
      <alignment horizontal="left"/>
    </xf>
    <xf numFmtId="200" fontId="67" fillId="9" borderId="0" xfId="0" applyNumberFormat="1" applyFont="1" applyFill="1" applyAlignment="1">
      <alignment/>
    </xf>
    <xf numFmtId="0" fontId="70" fillId="9" borderId="0" xfId="0" applyFont="1" applyFill="1" applyAlignment="1">
      <alignment/>
    </xf>
    <xf numFmtId="49" fontId="71" fillId="0" borderId="0" xfId="0" applyNumberFormat="1" applyFont="1" applyFill="1" applyAlignment="1">
      <alignment/>
    </xf>
    <xf numFmtId="49" fontId="71" fillId="0" borderId="0" xfId="0" applyNumberFormat="1" applyFont="1" applyFill="1" applyAlignment="1">
      <alignment horizontal="left"/>
    </xf>
    <xf numFmtId="198" fontId="56" fillId="0" borderId="0" xfId="0" applyNumberFormat="1" applyFont="1" applyAlignment="1">
      <alignment/>
    </xf>
    <xf numFmtId="3" fontId="67" fillId="0" borderId="0" xfId="0" applyNumberFormat="1" applyFont="1" applyFill="1" applyAlignment="1">
      <alignment/>
    </xf>
    <xf numFmtId="49" fontId="67" fillId="0" borderId="0" xfId="0" applyNumberFormat="1" applyFont="1" applyFill="1" applyAlignment="1">
      <alignment horizontal="left"/>
    </xf>
    <xf numFmtId="0" fontId="67" fillId="0" borderId="0" xfId="0" applyFont="1" applyFill="1" applyBorder="1" applyAlignment="1">
      <alignment/>
    </xf>
    <xf numFmtId="49" fontId="67" fillId="9" borderId="0" xfId="0" applyNumberFormat="1" applyFont="1" applyFill="1" applyAlignment="1">
      <alignment/>
    </xf>
    <xf numFmtId="49" fontId="67" fillId="9" borderId="0" xfId="0" applyNumberFormat="1" applyFont="1" applyFill="1" applyAlignment="1">
      <alignment horizontal="left"/>
    </xf>
    <xf numFmtId="0" fontId="56" fillId="9" borderId="0" xfId="0" applyFont="1" applyFill="1" applyBorder="1" applyAlignment="1">
      <alignment/>
    </xf>
    <xf numFmtId="3" fontId="56" fillId="0" borderId="0" xfId="0" applyNumberFormat="1" applyFont="1" applyAlignment="1" quotePrefix="1">
      <alignment/>
    </xf>
    <xf numFmtId="49" fontId="70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49" fontId="70" fillId="0" borderId="0" xfId="0" applyNumberFormat="1" applyFont="1" applyAlignment="1">
      <alignment horizontal="left"/>
    </xf>
    <xf numFmtId="198" fontId="70" fillId="0" borderId="0" xfId="0" applyNumberFormat="1" applyFont="1" applyAlignment="1">
      <alignment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49" fontId="70" fillId="9" borderId="0" xfId="0" applyNumberFormat="1" applyFont="1" applyFill="1" applyAlignment="1">
      <alignment/>
    </xf>
    <xf numFmtId="3" fontId="70" fillId="9" borderId="0" xfId="0" applyNumberFormat="1" applyFont="1" applyFill="1" applyAlignment="1">
      <alignment/>
    </xf>
    <xf numFmtId="49" fontId="70" fillId="9" borderId="0" xfId="0" applyNumberFormat="1" applyFont="1" applyFill="1" applyAlignment="1">
      <alignment horizontal="left"/>
    </xf>
    <xf numFmtId="49" fontId="70" fillId="9" borderId="0" xfId="0" applyNumberFormat="1" applyFont="1" applyFill="1" applyAlignment="1">
      <alignment horizontal="center"/>
    </xf>
    <xf numFmtId="198" fontId="70" fillId="9" borderId="0" xfId="0" applyNumberFormat="1" applyFont="1" applyFill="1" applyAlignment="1">
      <alignment/>
    </xf>
    <xf numFmtId="49" fontId="56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59" fillId="0" borderId="0" xfId="0" applyNumberFormat="1" applyFont="1" applyAlignment="1">
      <alignment horizontal="center"/>
    </xf>
    <xf numFmtId="198" fontId="59" fillId="0" borderId="0" xfId="0" applyNumberFormat="1" applyFont="1" applyAlignment="1">
      <alignment/>
    </xf>
    <xf numFmtId="49" fontId="59" fillId="9" borderId="0" xfId="0" applyNumberFormat="1" applyFont="1" applyFill="1" applyAlignment="1">
      <alignment horizontal="center"/>
    </xf>
    <xf numFmtId="198" fontId="59" fillId="9" borderId="0" xfId="0" applyNumberFormat="1" applyFont="1" applyFill="1" applyAlignment="1">
      <alignment/>
    </xf>
    <xf numFmtId="0" fontId="59" fillId="9" borderId="0" xfId="0" applyFont="1" applyFill="1" applyAlignment="1">
      <alignment/>
    </xf>
    <xf numFmtId="49" fontId="77" fillId="0" borderId="0" xfId="0" applyNumberFormat="1" applyFont="1" applyFill="1" applyAlignment="1">
      <alignment/>
    </xf>
    <xf numFmtId="3" fontId="77" fillId="0" borderId="0" xfId="0" applyNumberFormat="1" applyFont="1" applyFill="1" applyAlignment="1">
      <alignment/>
    </xf>
    <xf numFmtId="49" fontId="78" fillId="0" borderId="0" xfId="0" applyNumberFormat="1" applyFont="1" applyFill="1" applyAlignment="1">
      <alignment/>
    </xf>
    <xf numFmtId="49" fontId="77" fillId="0" borderId="0" xfId="0" applyNumberFormat="1" applyFont="1" applyFill="1" applyAlignment="1">
      <alignment horizontal="left"/>
    </xf>
    <xf numFmtId="202" fontId="77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49" fontId="72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49" fontId="72" fillId="0" borderId="0" xfId="0" applyNumberFormat="1" applyFont="1" applyAlignment="1">
      <alignment horizontal="left"/>
    </xf>
    <xf numFmtId="198" fontId="72" fillId="0" borderId="0" xfId="0" applyNumberFormat="1" applyFont="1" applyAlignment="1">
      <alignment/>
    </xf>
    <xf numFmtId="49" fontId="72" fillId="9" borderId="0" xfId="0" applyNumberFormat="1" applyFont="1" applyFill="1" applyAlignment="1">
      <alignment/>
    </xf>
    <xf numFmtId="3" fontId="72" fillId="9" borderId="0" xfId="0" applyNumberFormat="1" applyFont="1" applyFill="1" applyAlignment="1">
      <alignment/>
    </xf>
    <xf numFmtId="49" fontId="72" fillId="9" borderId="0" xfId="0" applyNumberFormat="1" applyFont="1" applyFill="1" applyAlignment="1">
      <alignment horizontal="left"/>
    </xf>
    <xf numFmtId="49" fontId="72" fillId="9" borderId="0" xfId="0" applyNumberFormat="1" applyFont="1" applyFill="1" applyAlignment="1">
      <alignment horizontal="center"/>
    </xf>
    <xf numFmtId="198" fontId="72" fillId="9" borderId="0" xfId="0" applyNumberFormat="1" applyFont="1" applyFill="1" applyAlignment="1">
      <alignment/>
    </xf>
    <xf numFmtId="0" fontId="72" fillId="9" borderId="0" xfId="0" applyFont="1" applyFill="1" applyAlignment="1">
      <alignment/>
    </xf>
    <xf numFmtId="49" fontId="71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49" fontId="71" fillId="0" borderId="0" xfId="0" applyNumberFormat="1" applyFont="1" applyAlignment="1">
      <alignment horizontal="left"/>
    </xf>
    <xf numFmtId="198" fontId="71" fillId="0" borderId="0" xfId="0" applyNumberFormat="1" applyFont="1" applyAlignment="1">
      <alignment/>
    </xf>
    <xf numFmtId="49" fontId="71" fillId="9" borderId="0" xfId="0" applyNumberFormat="1" applyFont="1" applyFill="1" applyAlignment="1">
      <alignment/>
    </xf>
    <xf numFmtId="3" fontId="71" fillId="9" borderId="0" xfId="0" applyNumberFormat="1" applyFont="1" applyFill="1" applyAlignment="1">
      <alignment/>
    </xf>
    <xf numFmtId="49" fontId="71" fillId="9" borderId="0" xfId="0" applyNumberFormat="1" applyFont="1" applyFill="1" applyAlignment="1">
      <alignment horizontal="left"/>
    </xf>
    <xf numFmtId="49" fontId="71" fillId="9" borderId="0" xfId="0" applyNumberFormat="1" applyFont="1" applyFill="1" applyAlignment="1">
      <alignment horizontal="center"/>
    </xf>
    <xf numFmtId="198" fontId="71" fillId="9" borderId="0" xfId="0" applyNumberFormat="1" applyFont="1" applyFill="1" applyAlignment="1">
      <alignment/>
    </xf>
    <xf numFmtId="0" fontId="71" fillId="9" borderId="0" xfId="0" applyFont="1" applyFill="1" applyAlignment="1">
      <alignment/>
    </xf>
    <xf numFmtId="49" fontId="73" fillId="0" borderId="0" xfId="0" applyNumberFormat="1" applyFont="1" applyAlignment="1">
      <alignment/>
    </xf>
    <xf numFmtId="3" fontId="73" fillId="0" borderId="0" xfId="0" applyNumberFormat="1" applyFont="1" applyAlignment="1">
      <alignment/>
    </xf>
    <xf numFmtId="49" fontId="73" fillId="0" borderId="0" xfId="0" applyNumberFormat="1" applyFont="1" applyAlignment="1">
      <alignment horizontal="left"/>
    </xf>
    <xf numFmtId="49" fontId="73" fillId="9" borderId="0" xfId="0" applyNumberFormat="1" applyFont="1" applyFill="1" applyAlignment="1">
      <alignment/>
    </xf>
    <xf numFmtId="3" fontId="73" fillId="9" borderId="0" xfId="0" applyNumberFormat="1" applyFont="1" applyFill="1" applyAlignment="1">
      <alignment/>
    </xf>
    <xf numFmtId="49" fontId="73" fillId="9" borderId="0" xfId="0" applyNumberFormat="1" applyFont="1" applyFill="1" applyAlignment="1">
      <alignment horizontal="left"/>
    </xf>
    <xf numFmtId="49" fontId="73" fillId="9" borderId="0" xfId="0" applyNumberFormat="1" applyFont="1" applyFill="1" applyAlignment="1">
      <alignment horizontal="center"/>
    </xf>
    <xf numFmtId="198" fontId="73" fillId="9" borderId="0" xfId="0" applyNumberFormat="1" applyFont="1" applyFill="1" applyAlignment="1">
      <alignment/>
    </xf>
    <xf numFmtId="0" fontId="73" fillId="9" borderId="0" xfId="0" applyFont="1" applyFill="1" applyAlignment="1">
      <alignment/>
    </xf>
    <xf numFmtId="49" fontId="76" fillId="0" borderId="0" xfId="0" applyNumberFormat="1" applyFont="1" applyAlignment="1">
      <alignment/>
    </xf>
    <xf numFmtId="3" fontId="76" fillId="0" borderId="0" xfId="0" applyNumberFormat="1" applyFont="1" applyAlignment="1">
      <alignment/>
    </xf>
    <xf numFmtId="49" fontId="76" fillId="0" borderId="0" xfId="0" applyNumberFormat="1" applyFont="1" applyAlignment="1">
      <alignment horizontal="left"/>
    </xf>
    <xf numFmtId="49" fontId="76" fillId="0" borderId="0" xfId="0" applyNumberFormat="1" applyFont="1" applyAlignment="1">
      <alignment horizontal="center"/>
    </xf>
    <xf numFmtId="198" fontId="76" fillId="0" borderId="0" xfId="0" applyNumberFormat="1" applyFont="1" applyAlignment="1">
      <alignment/>
    </xf>
    <xf numFmtId="0" fontId="76" fillId="0" borderId="0" xfId="0" applyFont="1" applyAlignment="1">
      <alignment/>
    </xf>
    <xf numFmtId="3" fontId="74" fillId="0" borderId="0" xfId="0" applyNumberFormat="1" applyFont="1" applyAlignment="1">
      <alignment/>
    </xf>
    <xf numFmtId="49" fontId="74" fillId="0" borderId="0" xfId="0" applyNumberFormat="1" applyFont="1" applyAlignment="1">
      <alignment/>
    </xf>
    <xf numFmtId="49" fontId="74" fillId="0" borderId="0" xfId="0" applyNumberFormat="1" applyFont="1" applyAlignment="1">
      <alignment horizontal="left"/>
    </xf>
    <xf numFmtId="198" fontId="74" fillId="0" borderId="0" xfId="0" applyNumberFormat="1" applyFont="1" applyAlignment="1">
      <alignment/>
    </xf>
    <xf numFmtId="3" fontId="74" fillId="9" borderId="0" xfId="0" applyNumberFormat="1" applyFont="1" applyFill="1" applyAlignment="1">
      <alignment/>
    </xf>
    <xf numFmtId="49" fontId="74" fillId="9" borderId="0" xfId="0" applyNumberFormat="1" applyFont="1" applyFill="1" applyAlignment="1">
      <alignment/>
    </xf>
    <xf numFmtId="49" fontId="74" fillId="9" borderId="0" xfId="0" applyNumberFormat="1" applyFont="1" applyFill="1" applyAlignment="1">
      <alignment horizontal="left"/>
    </xf>
    <xf numFmtId="49" fontId="74" fillId="9" borderId="0" xfId="0" applyNumberFormat="1" applyFont="1" applyFill="1" applyAlignment="1">
      <alignment horizontal="center"/>
    </xf>
    <xf numFmtId="198" fontId="74" fillId="9" borderId="0" xfId="0" applyNumberFormat="1" applyFont="1" applyFill="1" applyAlignment="1">
      <alignment/>
    </xf>
    <xf numFmtId="49" fontId="71" fillId="0" borderId="0" xfId="0" applyNumberFormat="1" applyFont="1" applyFill="1" applyAlignment="1">
      <alignment horizontal="center"/>
    </xf>
    <xf numFmtId="198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49" fontId="75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49" fontId="75" fillId="0" borderId="0" xfId="0" applyNumberFormat="1" applyFont="1" applyAlignment="1">
      <alignment horizontal="left"/>
    </xf>
    <xf numFmtId="198" fontId="75" fillId="0" borderId="0" xfId="0" applyNumberFormat="1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49" fontId="75" fillId="9" borderId="0" xfId="0" applyNumberFormat="1" applyFont="1" applyFill="1" applyAlignment="1">
      <alignment/>
    </xf>
    <xf numFmtId="3" fontId="75" fillId="9" borderId="0" xfId="0" applyNumberFormat="1" applyFont="1" applyFill="1" applyAlignment="1">
      <alignment/>
    </xf>
    <xf numFmtId="49" fontId="75" fillId="9" borderId="0" xfId="0" applyNumberFormat="1" applyFont="1" applyFill="1" applyAlignment="1">
      <alignment horizontal="left"/>
    </xf>
    <xf numFmtId="49" fontId="75" fillId="9" borderId="0" xfId="0" applyNumberFormat="1" applyFont="1" applyFill="1" applyAlignment="1">
      <alignment horizontal="center"/>
    </xf>
    <xf numFmtId="198" fontId="75" fillId="9" borderId="0" xfId="0" applyNumberFormat="1" applyFont="1" applyFill="1" applyAlignment="1">
      <alignment/>
    </xf>
    <xf numFmtId="0" fontId="75" fillId="9" borderId="0" xfId="0" applyFont="1" applyFill="1" applyAlignment="1">
      <alignment/>
    </xf>
    <xf numFmtId="0" fontId="75" fillId="9" borderId="0" xfId="0" applyFont="1" applyFill="1" applyBorder="1" applyAlignment="1">
      <alignment/>
    </xf>
    <xf numFmtId="49" fontId="75" fillId="0" borderId="0" xfId="0" applyNumberFormat="1" applyFont="1" applyFill="1" applyAlignment="1">
      <alignment horizontal="left"/>
    </xf>
    <xf numFmtId="49" fontId="75" fillId="0" borderId="0" xfId="0" applyNumberFormat="1" applyFont="1" applyFill="1" applyAlignment="1">
      <alignment horizontal="center"/>
    </xf>
    <xf numFmtId="198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49" fontId="62" fillId="0" borderId="0" xfId="0" applyNumberFormat="1" applyFont="1" applyAlignment="1">
      <alignment/>
    </xf>
    <xf numFmtId="49" fontId="62" fillId="0" borderId="0" xfId="0" applyNumberFormat="1" applyFont="1" applyAlignment="1">
      <alignment horizontal="left"/>
    </xf>
    <xf numFmtId="198" fontId="62" fillId="0" borderId="0" xfId="0" applyNumberFormat="1" applyFont="1" applyAlignment="1">
      <alignment/>
    </xf>
    <xf numFmtId="0" fontId="62" fillId="0" borderId="0" xfId="0" applyFont="1" applyFill="1" applyBorder="1" applyAlignment="1">
      <alignment/>
    </xf>
    <xf numFmtId="49" fontId="62" fillId="9" borderId="0" xfId="0" applyNumberFormat="1" applyFont="1" applyFill="1" applyAlignment="1">
      <alignment/>
    </xf>
    <xf numFmtId="49" fontId="62" fillId="9" borderId="0" xfId="0" applyNumberFormat="1" applyFont="1" applyFill="1" applyAlignment="1">
      <alignment horizontal="left"/>
    </xf>
    <xf numFmtId="49" fontId="62" fillId="9" borderId="0" xfId="0" applyNumberFormat="1" applyFont="1" applyFill="1" applyAlignment="1">
      <alignment horizontal="center"/>
    </xf>
    <xf numFmtId="198" fontId="62" fillId="9" borderId="0" xfId="0" applyNumberFormat="1" applyFont="1" applyFill="1" applyAlignment="1">
      <alignment/>
    </xf>
    <xf numFmtId="0" fontId="62" fillId="9" borderId="0" xfId="0" applyFont="1" applyFill="1" applyAlignment="1">
      <alignment/>
    </xf>
    <xf numFmtId="0" fontId="62" fillId="9" borderId="0" xfId="0" applyFont="1" applyFill="1" applyBorder="1" applyAlignment="1">
      <alignment/>
    </xf>
    <xf numFmtId="0" fontId="3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7"/>
  <sheetViews>
    <sheetView zoomScale="89" zoomScaleNormal="89" zoomScalePageLayoutView="0" workbookViewId="0" topLeftCell="A1">
      <pane ySplit="5" topLeftCell="BM6" activePane="bottomLeft" state="frozen"/>
      <selection pane="topLeft" activeCell="A1" sqref="A1"/>
      <selection pane="bottomLeft" activeCell="D17" sqref="D17"/>
    </sheetView>
  </sheetViews>
  <sheetFormatPr defaultColWidth="0" defaultRowHeight="12.75" zeroHeight="1"/>
  <cols>
    <col min="1" max="1" width="5.140625" style="456" customWidth="1"/>
    <col min="2" max="2" width="13.7109375" style="460" customWidth="1"/>
    <col min="3" max="3" width="14.00390625" style="456" customWidth="1"/>
    <col min="4" max="4" width="14.57421875" style="456" customWidth="1"/>
    <col min="5" max="5" width="9.57421875" style="456" customWidth="1"/>
    <col min="6" max="6" width="9.140625" style="459" customWidth="1"/>
    <col min="7" max="7" width="6.8515625" style="459" customWidth="1"/>
    <col min="8" max="8" width="13.140625" style="460" customWidth="1"/>
    <col min="9" max="9" width="13.28125" style="661" bestFit="1" customWidth="1"/>
    <col min="10" max="10" width="18.28125" style="439" customWidth="1"/>
    <col min="11" max="11" width="18.28125" style="439" hidden="1" customWidth="1"/>
    <col min="12" max="12" width="18.28125" style="439" customWidth="1"/>
    <col min="13" max="13" width="9.8515625" style="439" customWidth="1"/>
    <col min="14" max="16384" width="9.8515625" style="439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438"/>
    </row>
    <row r="2" spans="1:9" ht="17.25" customHeight="1">
      <c r="A2" s="440"/>
      <c r="B2" s="769" t="s">
        <v>507</v>
      </c>
      <c r="C2" s="769"/>
      <c r="D2" s="769"/>
      <c r="E2" s="769"/>
      <c r="F2" s="769"/>
      <c r="G2" s="769"/>
      <c r="H2" s="769"/>
      <c r="I2" s="441"/>
    </row>
    <row r="3" spans="1:9" s="445" customFormat="1" ht="18" customHeight="1">
      <c r="A3" s="442"/>
      <c r="B3" s="443"/>
      <c r="C3" s="443"/>
      <c r="D3" s="443"/>
      <c r="E3" s="443"/>
      <c r="F3" s="443"/>
      <c r="G3" s="443"/>
      <c r="H3" s="443"/>
      <c r="I3" s="444"/>
    </row>
    <row r="4" spans="1:9" ht="15" customHeight="1">
      <c r="A4" s="440"/>
      <c r="B4" s="446" t="s">
        <v>0</v>
      </c>
      <c r="C4" s="447" t="s">
        <v>6</v>
      </c>
      <c r="D4" s="447" t="s">
        <v>1</v>
      </c>
      <c r="E4" s="447" t="s">
        <v>7</v>
      </c>
      <c r="F4" s="447" t="s">
        <v>2</v>
      </c>
      <c r="G4" s="448" t="s">
        <v>4</v>
      </c>
      <c r="H4" s="446" t="s">
        <v>3</v>
      </c>
      <c r="I4" s="449" t="s">
        <v>5</v>
      </c>
    </row>
    <row r="5" spans="1:13" ht="18.75" customHeight="1">
      <c r="A5" s="450"/>
      <c r="B5" s="450" t="s">
        <v>1241</v>
      </c>
      <c r="C5" s="450"/>
      <c r="D5" s="450"/>
      <c r="E5" s="450"/>
      <c r="F5" s="451"/>
      <c r="G5" s="452"/>
      <c r="H5" s="453">
        <v>0</v>
      </c>
      <c r="I5" s="454">
        <v>505</v>
      </c>
      <c r="K5" s="439" t="s">
        <v>8</v>
      </c>
      <c r="L5" s="439" t="s">
        <v>9</v>
      </c>
      <c r="M5" s="455">
        <v>505</v>
      </c>
    </row>
    <row r="6" spans="2:13" ht="15">
      <c r="B6" s="457"/>
      <c r="C6" s="442"/>
      <c r="D6" s="442"/>
      <c r="E6" s="442"/>
      <c r="F6" s="458"/>
      <c r="H6" s="460">
        <v>0</v>
      </c>
      <c r="I6" s="461">
        <v>0</v>
      </c>
      <c r="M6" s="455">
        <v>505</v>
      </c>
    </row>
    <row r="7" spans="4:13" ht="15">
      <c r="D7" s="442"/>
      <c r="H7" s="460">
        <v>0</v>
      </c>
      <c r="I7" s="461">
        <v>0</v>
      </c>
      <c r="M7" s="455">
        <v>505</v>
      </c>
    </row>
    <row r="8" spans="1:13" s="445" customFormat="1" ht="15.75">
      <c r="A8" s="462"/>
      <c r="B8" s="463">
        <v>2521012.5</v>
      </c>
      <c r="C8" s="464"/>
      <c r="D8" s="465" t="s">
        <v>10</v>
      </c>
      <c r="E8" s="464" t="s">
        <v>1142</v>
      </c>
      <c r="F8" s="466"/>
      <c r="G8" s="467"/>
      <c r="H8" s="468">
        <v>2521012.5</v>
      </c>
      <c r="I8" s="469">
        <v>4992.10396039604</v>
      </c>
      <c r="J8" s="470"/>
      <c r="K8" s="471"/>
      <c r="L8" s="470"/>
      <c r="M8" s="455">
        <v>505</v>
      </c>
    </row>
    <row r="9" spans="1:13" s="445" customFormat="1" ht="15.75">
      <c r="A9" s="462"/>
      <c r="B9" s="463">
        <v>1148200</v>
      </c>
      <c r="C9" s="464"/>
      <c r="D9" s="465" t="s">
        <v>11</v>
      </c>
      <c r="E9" s="464" t="s">
        <v>1179</v>
      </c>
      <c r="F9" s="466"/>
      <c r="G9" s="467"/>
      <c r="H9" s="468">
        <v>1148200</v>
      </c>
      <c r="I9" s="469">
        <v>2273.6633663366338</v>
      </c>
      <c r="J9" s="470"/>
      <c r="K9" s="471"/>
      <c r="L9" s="470"/>
      <c r="M9" s="455">
        <v>505</v>
      </c>
    </row>
    <row r="10" spans="1:13" s="445" customFormat="1" ht="15.75">
      <c r="A10" s="462"/>
      <c r="B10" s="463">
        <v>3236343</v>
      </c>
      <c r="C10" s="464"/>
      <c r="D10" s="465" t="s">
        <v>12</v>
      </c>
      <c r="E10" s="464" t="s">
        <v>1180</v>
      </c>
      <c r="F10" s="466"/>
      <c r="G10" s="467"/>
      <c r="H10" s="468">
        <v>3236343</v>
      </c>
      <c r="I10" s="469">
        <v>6408.6</v>
      </c>
      <c r="J10" s="470"/>
      <c r="K10" s="471"/>
      <c r="L10" s="470"/>
      <c r="M10" s="455">
        <v>505</v>
      </c>
    </row>
    <row r="11" spans="1:13" s="445" customFormat="1" ht="15.75">
      <c r="A11" s="462"/>
      <c r="B11" s="463">
        <v>1510960</v>
      </c>
      <c r="C11" s="464"/>
      <c r="D11" s="465" t="s">
        <v>13</v>
      </c>
      <c r="E11" s="464" t="s">
        <v>1181</v>
      </c>
      <c r="F11" s="466"/>
      <c r="G11" s="467"/>
      <c r="H11" s="468">
        <v>1510960</v>
      </c>
      <c r="I11" s="469">
        <v>2992</v>
      </c>
      <c r="J11" s="470"/>
      <c r="K11" s="472"/>
      <c r="L11" s="470"/>
      <c r="M11" s="455">
        <v>505</v>
      </c>
    </row>
    <row r="12" spans="1:13" s="445" customFormat="1" ht="15.75">
      <c r="A12" s="462"/>
      <c r="B12" s="463">
        <v>1597500</v>
      </c>
      <c r="C12" s="464"/>
      <c r="D12" s="473" t="s">
        <v>14</v>
      </c>
      <c r="E12" s="464" t="s">
        <v>1155</v>
      </c>
      <c r="F12" s="466"/>
      <c r="G12" s="467"/>
      <c r="H12" s="468">
        <v>1597500</v>
      </c>
      <c r="I12" s="469">
        <v>3163.366336633663</v>
      </c>
      <c r="J12" s="470"/>
      <c r="K12" s="471"/>
      <c r="L12" s="470"/>
      <c r="M12" s="455">
        <v>505</v>
      </c>
    </row>
    <row r="13" spans="1:13" s="445" customFormat="1" ht="15.75">
      <c r="A13" s="462"/>
      <c r="B13" s="463">
        <v>1029600</v>
      </c>
      <c r="C13" s="464"/>
      <c r="D13" s="465" t="s">
        <v>15</v>
      </c>
      <c r="E13" s="464" t="s">
        <v>16</v>
      </c>
      <c r="F13" s="466"/>
      <c r="G13" s="467" t="s">
        <v>17</v>
      </c>
      <c r="H13" s="468">
        <v>1029600</v>
      </c>
      <c r="I13" s="469">
        <v>2038.8118811881188</v>
      </c>
      <c r="J13" s="470"/>
      <c r="K13" s="471"/>
      <c r="L13" s="470"/>
      <c r="M13" s="455">
        <v>505</v>
      </c>
    </row>
    <row r="14" spans="1:13" s="445" customFormat="1" ht="15.75">
      <c r="A14" s="462"/>
      <c r="B14" s="463">
        <v>2032465</v>
      </c>
      <c r="C14" s="464"/>
      <c r="D14" s="465" t="s">
        <v>18</v>
      </c>
      <c r="E14" s="464"/>
      <c r="F14" s="466"/>
      <c r="G14" s="467"/>
      <c r="H14" s="468">
        <v>2032465</v>
      </c>
      <c r="I14" s="469">
        <v>4024.6831683168316</v>
      </c>
      <c r="J14" s="470"/>
      <c r="K14" s="471"/>
      <c r="L14" s="470"/>
      <c r="M14" s="455">
        <v>505</v>
      </c>
    </row>
    <row r="15" spans="1:13" s="445" customFormat="1" ht="15.75">
      <c r="A15" s="462"/>
      <c r="B15" s="463">
        <v>13076080.5</v>
      </c>
      <c r="C15" s="474" t="s">
        <v>1156</v>
      </c>
      <c r="D15" s="475"/>
      <c r="E15" s="464"/>
      <c r="F15" s="466"/>
      <c r="G15" s="467"/>
      <c r="H15" s="468">
        <v>0</v>
      </c>
      <c r="I15" s="469">
        <v>25893.22871287129</v>
      </c>
      <c r="J15" s="470"/>
      <c r="K15" s="471"/>
      <c r="L15" s="470"/>
      <c r="M15" s="455">
        <v>505</v>
      </c>
    </row>
    <row r="16" spans="1:13" s="445" customFormat="1" ht="15">
      <c r="A16" s="442"/>
      <c r="B16" s="457"/>
      <c r="C16" s="442"/>
      <c r="D16" s="458"/>
      <c r="E16" s="442"/>
      <c r="F16" s="476"/>
      <c r="G16" s="477"/>
      <c r="H16" s="457"/>
      <c r="I16" s="478"/>
      <c r="K16" s="479"/>
      <c r="M16" s="455">
        <v>505</v>
      </c>
    </row>
    <row r="17" spans="1:13" s="489" customFormat="1" ht="16.5" thickBot="1">
      <c r="A17" s="480"/>
      <c r="B17" s="481">
        <v>13076080.5</v>
      </c>
      <c r="C17" s="482" t="s">
        <v>19</v>
      </c>
      <c r="D17" s="483"/>
      <c r="E17" s="484"/>
      <c r="F17" s="485"/>
      <c r="G17" s="486"/>
      <c r="H17" s="487"/>
      <c r="I17" s="488"/>
      <c r="K17" s="490"/>
      <c r="M17" s="455">
        <v>505</v>
      </c>
    </row>
    <row r="18" spans="2:13" ht="15">
      <c r="B18" s="457"/>
      <c r="D18" s="442"/>
      <c r="G18" s="458"/>
      <c r="H18" s="460">
        <v>0</v>
      </c>
      <c r="I18" s="461">
        <v>0</v>
      </c>
      <c r="M18" s="455">
        <v>505</v>
      </c>
    </row>
    <row r="19" spans="2:13" ht="15">
      <c r="B19" s="457"/>
      <c r="C19" s="442"/>
      <c r="D19" s="442"/>
      <c r="E19" s="442"/>
      <c r="G19" s="458"/>
      <c r="H19" s="460">
        <v>0</v>
      </c>
      <c r="I19" s="461">
        <v>0</v>
      </c>
      <c r="M19" s="455">
        <v>505</v>
      </c>
    </row>
    <row r="20" spans="1:13" s="489" customFormat="1" ht="16.5" thickBot="1">
      <c r="A20" s="480"/>
      <c r="B20" s="491">
        <v>2521012.5</v>
      </c>
      <c r="C20" s="480"/>
      <c r="D20" s="492" t="s">
        <v>10</v>
      </c>
      <c r="E20" s="484"/>
      <c r="F20" s="485"/>
      <c r="G20" s="486"/>
      <c r="H20" s="487"/>
      <c r="I20" s="488">
        <v>4992.10396039604</v>
      </c>
      <c r="K20" s="490"/>
      <c r="M20" s="455">
        <v>505</v>
      </c>
    </row>
    <row r="21" spans="1:13" s="455" customFormat="1" ht="15.75">
      <c r="A21" s="493"/>
      <c r="B21" s="494"/>
      <c r="C21" s="493"/>
      <c r="D21" s="495"/>
      <c r="E21" s="462"/>
      <c r="F21" s="496"/>
      <c r="G21" s="497"/>
      <c r="H21" s="460">
        <v>0</v>
      </c>
      <c r="I21" s="461">
        <v>0</v>
      </c>
      <c r="K21" s="498"/>
      <c r="M21" s="455">
        <v>505</v>
      </c>
    </row>
    <row r="22" spans="2:13" ht="15">
      <c r="B22" s="499"/>
      <c r="C22" s="442"/>
      <c r="D22" s="442"/>
      <c r="H22" s="460">
        <v>0</v>
      </c>
      <c r="I22" s="461">
        <v>0</v>
      </c>
      <c r="M22" s="455">
        <v>505</v>
      </c>
    </row>
    <row r="23" spans="1:256" s="506" customFormat="1" ht="15.75">
      <c r="A23" s="500"/>
      <c r="B23" s="501">
        <v>65100</v>
      </c>
      <c r="C23" s="500" t="s">
        <v>20</v>
      </c>
      <c r="D23" s="500" t="s">
        <v>511</v>
      </c>
      <c r="E23" s="500" t="s">
        <v>455</v>
      </c>
      <c r="F23" s="502" t="s">
        <v>21</v>
      </c>
      <c r="G23" s="503" t="s">
        <v>448</v>
      </c>
      <c r="H23" s="504"/>
      <c r="I23" s="505">
        <v>128.9108910891089</v>
      </c>
      <c r="M23" s="455">
        <v>505</v>
      </c>
      <c r="IV23" s="500">
        <v>65733.91089108911</v>
      </c>
    </row>
    <row r="24" spans="2:14" ht="15">
      <c r="B24" s="507"/>
      <c r="C24" s="442"/>
      <c r="D24" s="442"/>
      <c r="E24" s="508"/>
      <c r="H24" s="460">
        <v>0</v>
      </c>
      <c r="I24" s="461">
        <v>0</v>
      </c>
      <c r="J24" s="509"/>
      <c r="L24" s="509"/>
      <c r="M24" s="455">
        <v>505</v>
      </c>
      <c r="N24" s="510"/>
    </row>
    <row r="25" spans="1:256" s="506" customFormat="1" ht="15.75">
      <c r="A25" s="500"/>
      <c r="B25" s="501">
        <v>85415</v>
      </c>
      <c r="C25" s="500" t="s">
        <v>52</v>
      </c>
      <c r="D25" s="500" t="s">
        <v>1170</v>
      </c>
      <c r="E25" s="500" t="s">
        <v>455</v>
      </c>
      <c r="F25" s="502" t="s">
        <v>21</v>
      </c>
      <c r="G25" s="503" t="s">
        <v>448</v>
      </c>
      <c r="H25" s="511"/>
      <c r="I25" s="505">
        <v>169.13861386138615</v>
      </c>
      <c r="M25" s="455">
        <v>505</v>
      </c>
      <c r="IV25" s="500">
        <v>86089.13861386139</v>
      </c>
    </row>
    <row r="26" spans="2:13" ht="15">
      <c r="B26" s="499"/>
      <c r="D26" s="442"/>
      <c r="H26" s="460">
        <v>0</v>
      </c>
      <c r="I26" s="461">
        <v>0</v>
      </c>
      <c r="M26" s="455">
        <v>505</v>
      </c>
    </row>
    <row r="27" spans="1:256" s="506" customFormat="1" ht="15.75">
      <c r="A27" s="500"/>
      <c r="B27" s="501">
        <v>78600</v>
      </c>
      <c r="C27" s="500" t="s">
        <v>63</v>
      </c>
      <c r="D27" s="500" t="s">
        <v>449</v>
      </c>
      <c r="E27" s="500" t="s">
        <v>143</v>
      </c>
      <c r="F27" s="502" t="s">
        <v>64</v>
      </c>
      <c r="G27" s="503" t="s">
        <v>448</v>
      </c>
      <c r="H27" s="504"/>
      <c r="I27" s="505">
        <v>155.64356435643563</v>
      </c>
      <c r="M27" s="455">
        <v>505</v>
      </c>
      <c r="IV27" s="500">
        <v>79260.64356435643</v>
      </c>
    </row>
    <row r="28" spans="2:13" ht="15">
      <c r="B28" s="499"/>
      <c r="H28" s="460">
        <v>0</v>
      </c>
      <c r="I28" s="461">
        <v>0</v>
      </c>
      <c r="M28" s="455">
        <v>505</v>
      </c>
    </row>
    <row r="29" spans="1:13" s="506" customFormat="1" ht="15.75">
      <c r="A29" s="500"/>
      <c r="B29" s="501">
        <v>37900</v>
      </c>
      <c r="C29" s="500" t="s">
        <v>81</v>
      </c>
      <c r="D29" s="500" t="s">
        <v>1182</v>
      </c>
      <c r="E29" s="500" t="s">
        <v>82</v>
      </c>
      <c r="F29" s="503" t="s">
        <v>478</v>
      </c>
      <c r="G29" s="503" t="s">
        <v>233</v>
      </c>
      <c r="H29" s="511"/>
      <c r="I29" s="505">
        <v>75.04950495049505</v>
      </c>
      <c r="M29" s="455">
        <v>505</v>
      </c>
    </row>
    <row r="30" spans="2:13" ht="15">
      <c r="B30" s="499"/>
      <c r="H30" s="460">
        <v>0</v>
      </c>
      <c r="I30" s="461">
        <v>0</v>
      </c>
      <c r="M30" s="455">
        <v>505</v>
      </c>
    </row>
    <row r="31" spans="1:13" s="506" customFormat="1" ht="15.75">
      <c r="A31" s="500"/>
      <c r="B31" s="501">
        <v>96700</v>
      </c>
      <c r="C31" s="500" t="s">
        <v>93</v>
      </c>
      <c r="D31" s="500" t="s">
        <v>454</v>
      </c>
      <c r="E31" s="500" t="s">
        <v>94</v>
      </c>
      <c r="F31" s="503" t="s">
        <v>95</v>
      </c>
      <c r="G31" s="502" t="s">
        <v>526</v>
      </c>
      <c r="H31" s="511"/>
      <c r="I31" s="505">
        <v>191.4851485148515</v>
      </c>
      <c r="M31" s="455">
        <v>505</v>
      </c>
    </row>
    <row r="32" spans="2:13" ht="15">
      <c r="B32" s="499"/>
      <c r="H32" s="460">
        <v>0</v>
      </c>
      <c r="I32" s="461">
        <v>0</v>
      </c>
      <c r="M32" s="455">
        <v>505</v>
      </c>
    </row>
    <row r="33" spans="1:256" s="506" customFormat="1" ht="15.75">
      <c r="A33" s="500"/>
      <c r="B33" s="501">
        <v>69700</v>
      </c>
      <c r="C33" s="500" t="s">
        <v>125</v>
      </c>
      <c r="D33" s="500" t="s">
        <v>456</v>
      </c>
      <c r="E33" s="500" t="s">
        <v>455</v>
      </c>
      <c r="F33" s="502" t="s">
        <v>21</v>
      </c>
      <c r="G33" s="503" t="s">
        <v>448</v>
      </c>
      <c r="H33" s="511"/>
      <c r="I33" s="505">
        <v>138.01980198019803</v>
      </c>
      <c r="M33" s="455">
        <v>505</v>
      </c>
      <c r="IV33" s="500">
        <v>70343.0198019802</v>
      </c>
    </row>
    <row r="34" spans="2:13" ht="15">
      <c r="B34" s="499"/>
      <c r="H34" s="460">
        <v>0</v>
      </c>
      <c r="I34" s="461">
        <v>0</v>
      </c>
      <c r="M34" s="455">
        <v>505</v>
      </c>
    </row>
    <row r="35" spans="1:13" s="506" customFormat="1" ht="15.75">
      <c r="A35" s="500"/>
      <c r="B35" s="501">
        <v>22500</v>
      </c>
      <c r="C35" s="500" t="s">
        <v>142</v>
      </c>
      <c r="D35" s="500" t="s">
        <v>1183</v>
      </c>
      <c r="E35" s="500" t="s">
        <v>143</v>
      </c>
      <c r="F35" s="502" t="s">
        <v>144</v>
      </c>
      <c r="G35" s="502" t="s">
        <v>145</v>
      </c>
      <c r="H35" s="511"/>
      <c r="I35" s="505">
        <v>44.554455445544555</v>
      </c>
      <c r="M35" s="455">
        <v>505</v>
      </c>
    </row>
    <row r="36" spans="2:13" ht="15">
      <c r="B36" s="499"/>
      <c r="H36" s="460">
        <v>0</v>
      </c>
      <c r="I36" s="461">
        <v>0</v>
      </c>
      <c r="M36" s="455">
        <v>505</v>
      </c>
    </row>
    <row r="37" spans="1:13" s="506" customFormat="1" ht="15.75">
      <c r="A37" s="500"/>
      <c r="B37" s="501">
        <v>18700</v>
      </c>
      <c r="C37" s="500" t="s">
        <v>153</v>
      </c>
      <c r="D37" s="500" t="s">
        <v>154</v>
      </c>
      <c r="E37" s="500" t="s">
        <v>155</v>
      </c>
      <c r="F37" s="503" t="s">
        <v>156</v>
      </c>
      <c r="G37" s="503" t="s">
        <v>233</v>
      </c>
      <c r="H37" s="511"/>
      <c r="I37" s="505">
        <v>37.02970297029703</v>
      </c>
      <c r="M37" s="455">
        <v>505</v>
      </c>
    </row>
    <row r="38" spans="2:13" ht="15">
      <c r="B38" s="499"/>
      <c r="H38" s="460">
        <v>0</v>
      </c>
      <c r="I38" s="461">
        <v>0</v>
      </c>
      <c r="M38" s="455">
        <v>505</v>
      </c>
    </row>
    <row r="39" spans="1:256" s="506" customFormat="1" ht="15.75">
      <c r="A39" s="500"/>
      <c r="B39" s="501">
        <v>32000</v>
      </c>
      <c r="C39" s="500" t="s">
        <v>162</v>
      </c>
      <c r="D39" s="500" t="s">
        <v>515</v>
      </c>
      <c r="E39" s="500" t="s">
        <v>155</v>
      </c>
      <c r="F39" s="502" t="s">
        <v>164</v>
      </c>
      <c r="G39" s="503" t="s">
        <v>448</v>
      </c>
      <c r="H39" s="504"/>
      <c r="I39" s="505">
        <v>63.366336633663366</v>
      </c>
      <c r="M39" s="455">
        <v>505</v>
      </c>
      <c r="IV39" s="500">
        <v>32568.366336633662</v>
      </c>
    </row>
    <row r="40" spans="2:13" ht="15">
      <c r="B40" s="499"/>
      <c r="H40" s="460">
        <v>0</v>
      </c>
      <c r="I40" s="461">
        <v>0</v>
      </c>
      <c r="M40" s="455">
        <v>505</v>
      </c>
    </row>
    <row r="41" spans="1:13" s="506" customFormat="1" ht="15.75">
      <c r="A41" s="500"/>
      <c r="B41" s="501">
        <v>177200</v>
      </c>
      <c r="C41" s="500" t="s">
        <v>170</v>
      </c>
      <c r="D41" s="500" t="s">
        <v>518</v>
      </c>
      <c r="E41" s="500" t="s">
        <v>94</v>
      </c>
      <c r="F41" s="502" t="s">
        <v>171</v>
      </c>
      <c r="G41" s="502" t="s">
        <v>526</v>
      </c>
      <c r="H41" s="511"/>
      <c r="I41" s="505">
        <v>350.8910891089109</v>
      </c>
      <c r="M41" s="455">
        <v>505</v>
      </c>
    </row>
    <row r="42" spans="2:13" ht="15">
      <c r="B42" s="499"/>
      <c r="H42" s="460">
        <v>0</v>
      </c>
      <c r="I42" s="461">
        <v>0</v>
      </c>
      <c r="M42" s="455">
        <v>505</v>
      </c>
    </row>
    <row r="43" spans="1:256" s="506" customFormat="1" ht="15.75">
      <c r="A43" s="500"/>
      <c r="B43" s="501">
        <v>30000</v>
      </c>
      <c r="C43" s="500" t="s">
        <v>517</v>
      </c>
      <c r="D43" s="500" t="s">
        <v>516</v>
      </c>
      <c r="E43" s="500" t="s">
        <v>455</v>
      </c>
      <c r="F43" s="502" t="s">
        <v>21</v>
      </c>
      <c r="G43" s="503" t="s">
        <v>448</v>
      </c>
      <c r="H43" s="511"/>
      <c r="I43" s="505">
        <v>59.40594059405941</v>
      </c>
      <c r="M43" s="455">
        <v>505</v>
      </c>
      <c r="IV43" s="500">
        <v>30564.40594059406</v>
      </c>
    </row>
    <row r="44" spans="2:13" ht="15">
      <c r="B44" s="499"/>
      <c r="H44" s="460">
        <v>0</v>
      </c>
      <c r="I44" s="461">
        <v>0</v>
      </c>
      <c r="M44" s="455">
        <v>505</v>
      </c>
    </row>
    <row r="45" spans="1:256" s="506" customFormat="1" ht="15.75">
      <c r="A45" s="500"/>
      <c r="B45" s="501">
        <v>65100</v>
      </c>
      <c r="C45" s="500" t="s">
        <v>196</v>
      </c>
      <c r="D45" s="500" t="s">
        <v>163</v>
      </c>
      <c r="E45" s="500" t="s">
        <v>309</v>
      </c>
      <c r="F45" s="503" t="s">
        <v>197</v>
      </c>
      <c r="G45" s="503" t="s">
        <v>448</v>
      </c>
      <c r="H45" s="504"/>
      <c r="I45" s="505">
        <v>128.9108910891089</v>
      </c>
      <c r="M45" s="455">
        <v>505</v>
      </c>
      <c r="IV45" s="500">
        <v>65733.91089108911</v>
      </c>
    </row>
    <row r="46" spans="1:13" s="445" customFormat="1" ht="15">
      <c r="A46" s="442"/>
      <c r="B46" s="512"/>
      <c r="C46" s="442"/>
      <c r="D46" s="442"/>
      <c r="E46" s="442"/>
      <c r="F46" s="459"/>
      <c r="G46" s="458"/>
      <c r="H46" s="460">
        <v>0</v>
      </c>
      <c r="I46" s="461">
        <v>0</v>
      </c>
      <c r="K46" s="439"/>
      <c r="M46" s="455">
        <v>505</v>
      </c>
    </row>
    <row r="47" spans="1:13" s="506" customFormat="1" ht="15.75">
      <c r="A47" s="500"/>
      <c r="B47" s="501">
        <v>52800</v>
      </c>
      <c r="C47" s="500" t="s">
        <v>213</v>
      </c>
      <c r="D47" s="500" t="s">
        <v>214</v>
      </c>
      <c r="E47" s="500" t="s">
        <v>94</v>
      </c>
      <c r="F47" s="503" t="s">
        <v>215</v>
      </c>
      <c r="G47" s="502" t="s">
        <v>145</v>
      </c>
      <c r="H47" s="511"/>
      <c r="I47" s="505">
        <v>104.55445544554455</v>
      </c>
      <c r="M47" s="455">
        <v>505</v>
      </c>
    </row>
    <row r="48" spans="2:13" ht="15">
      <c r="B48" s="499"/>
      <c r="D48" s="442"/>
      <c r="H48" s="460">
        <v>0</v>
      </c>
      <c r="I48" s="461">
        <v>0</v>
      </c>
      <c r="M48" s="455">
        <v>505</v>
      </c>
    </row>
    <row r="49" spans="1:13" s="506" customFormat="1" ht="15.75">
      <c r="A49" s="500"/>
      <c r="B49" s="501">
        <v>10700</v>
      </c>
      <c r="C49" s="500" t="s">
        <v>231</v>
      </c>
      <c r="D49" s="500" t="s">
        <v>232</v>
      </c>
      <c r="E49" s="500" t="s">
        <v>143</v>
      </c>
      <c r="F49" s="502" t="s">
        <v>144</v>
      </c>
      <c r="G49" s="503" t="s">
        <v>233</v>
      </c>
      <c r="H49" s="511"/>
      <c r="I49" s="505">
        <v>21.18811881188119</v>
      </c>
      <c r="M49" s="455">
        <v>505</v>
      </c>
    </row>
    <row r="50" spans="2:13" ht="15">
      <c r="B50" s="499"/>
      <c r="D50" s="442"/>
      <c r="H50" s="460">
        <v>0</v>
      </c>
      <c r="I50" s="461">
        <v>0</v>
      </c>
      <c r="M50" s="455">
        <v>505</v>
      </c>
    </row>
    <row r="51" spans="1:256" s="506" customFormat="1" ht="15.75">
      <c r="A51" s="500"/>
      <c r="B51" s="501">
        <v>67600</v>
      </c>
      <c r="C51" s="500" t="s">
        <v>238</v>
      </c>
      <c r="D51" s="500" t="s">
        <v>239</v>
      </c>
      <c r="E51" s="500" t="s">
        <v>309</v>
      </c>
      <c r="F51" s="502" t="s">
        <v>240</v>
      </c>
      <c r="G51" s="503" t="s">
        <v>448</v>
      </c>
      <c r="H51" s="504"/>
      <c r="I51" s="505">
        <v>133.86138613861385</v>
      </c>
      <c r="M51" s="455">
        <v>505</v>
      </c>
      <c r="IV51" s="500">
        <v>68238.86138613861</v>
      </c>
    </row>
    <row r="52" spans="1:13" s="516" customFormat="1" ht="15.75">
      <c r="A52" s="513"/>
      <c r="B52" s="514"/>
      <c r="C52" s="515"/>
      <c r="D52" s="442"/>
      <c r="E52" s="513"/>
      <c r="F52" s="458"/>
      <c r="G52" s="458"/>
      <c r="H52" s="460">
        <v>0</v>
      </c>
      <c r="I52" s="461">
        <v>0</v>
      </c>
      <c r="M52" s="455">
        <v>505</v>
      </c>
    </row>
    <row r="53" spans="1:13" s="506" customFormat="1" ht="15.75">
      <c r="A53" s="500"/>
      <c r="B53" s="501">
        <v>112800</v>
      </c>
      <c r="C53" s="500" t="s">
        <v>260</v>
      </c>
      <c r="D53" s="500" t="s">
        <v>490</v>
      </c>
      <c r="E53" s="500" t="s">
        <v>94</v>
      </c>
      <c r="F53" s="502" t="s">
        <v>261</v>
      </c>
      <c r="G53" s="502" t="s">
        <v>145</v>
      </c>
      <c r="H53" s="511"/>
      <c r="I53" s="505">
        <v>223.36633663366337</v>
      </c>
      <c r="M53" s="455">
        <v>505</v>
      </c>
    </row>
    <row r="54" spans="2:13" ht="15">
      <c r="B54" s="499"/>
      <c r="D54" s="442"/>
      <c r="H54" s="460">
        <v>0</v>
      </c>
      <c r="I54" s="461">
        <v>0</v>
      </c>
      <c r="M54" s="455">
        <v>505</v>
      </c>
    </row>
    <row r="55" spans="1:256" s="506" customFormat="1" ht="15.75">
      <c r="A55" s="500"/>
      <c r="B55" s="501">
        <v>70500</v>
      </c>
      <c r="C55" s="500" t="s">
        <v>283</v>
      </c>
      <c r="D55" s="500" t="s">
        <v>491</v>
      </c>
      <c r="E55" s="500" t="s">
        <v>155</v>
      </c>
      <c r="F55" s="502" t="s">
        <v>284</v>
      </c>
      <c r="G55" s="503" t="s">
        <v>448</v>
      </c>
      <c r="H55" s="504"/>
      <c r="I55" s="505">
        <v>139.6039603960396</v>
      </c>
      <c r="M55" s="455">
        <v>505</v>
      </c>
      <c r="IV55" s="500">
        <v>71144.60396039604</v>
      </c>
    </row>
    <row r="56" spans="2:13" ht="15">
      <c r="B56" s="499"/>
      <c r="D56" s="442"/>
      <c r="H56" s="460">
        <v>0</v>
      </c>
      <c r="I56" s="461">
        <v>0</v>
      </c>
      <c r="M56" s="455">
        <v>505</v>
      </c>
    </row>
    <row r="57" spans="1:256" s="506" customFormat="1" ht="15.75">
      <c r="A57" s="500"/>
      <c r="B57" s="501">
        <v>69000</v>
      </c>
      <c r="C57" s="500" t="s">
        <v>294</v>
      </c>
      <c r="D57" s="500" t="s">
        <v>1184</v>
      </c>
      <c r="E57" s="500" t="s">
        <v>94</v>
      </c>
      <c r="F57" s="503" t="s">
        <v>295</v>
      </c>
      <c r="G57" s="503" t="s">
        <v>448</v>
      </c>
      <c r="H57" s="511"/>
      <c r="I57" s="505">
        <v>136.63366336633663</v>
      </c>
      <c r="M57" s="455">
        <v>505</v>
      </c>
      <c r="IV57" s="500">
        <v>69641.63366336633</v>
      </c>
    </row>
    <row r="58" spans="2:13" ht="15">
      <c r="B58" s="499"/>
      <c r="C58" s="442"/>
      <c r="D58" s="442"/>
      <c r="H58" s="460">
        <v>0</v>
      </c>
      <c r="I58" s="461">
        <v>0</v>
      </c>
      <c r="M58" s="455">
        <v>505</v>
      </c>
    </row>
    <row r="59" spans="1:13" s="506" customFormat="1" ht="15.75">
      <c r="A59" s="500"/>
      <c r="B59" s="501">
        <v>66000</v>
      </c>
      <c r="C59" s="500" t="s">
        <v>307</v>
      </c>
      <c r="D59" s="500" t="s">
        <v>308</v>
      </c>
      <c r="E59" s="500" t="s">
        <v>309</v>
      </c>
      <c r="F59" s="502" t="s">
        <v>310</v>
      </c>
      <c r="G59" s="503" t="s">
        <v>311</v>
      </c>
      <c r="H59" s="511"/>
      <c r="I59" s="505">
        <v>130.69306930693068</v>
      </c>
      <c r="M59" s="455">
        <v>505</v>
      </c>
    </row>
    <row r="60" spans="2:13" ht="15">
      <c r="B60" s="499"/>
      <c r="D60" s="442"/>
      <c r="H60" s="460">
        <v>0</v>
      </c>
      <c r="I60" s="461">
        <v>0</v>
      </c>
      <c r="M60" s="455">
        <v>505</v>
      </c>
    </row>
    <row r="61" spans="1:256" s="506" customFormat="1" ht="15.75">
      <c r="A61" s="500"/>
      <c r="B61" s="501">
        <v>25800</v>
      </c>
      <c r="C61" s="500" t="s">
        <v>326</v>
      </c>
      <c r="D61" s="500" t="s">
        <v>1185</v>
      </c>
      <c r="E61" s="500" t="s">
        <v>155</v>
      </c>
      <c r="F61" s="502" t="s">
        <v>327</v>
      </c>
      <c r="G61" s="503" t="s">
        <v>448</v>
      </c>
      <c r="H61" s="504"/>
      <c r="I61" s="505">
        <v>51.08910891089109</v>
      </c>
      <c r="M61" s="455">
        <v>505</v>
      </c>
      <c r="IV61" s="500">
        <v>26356.08910891089</v>
      </c>
    </row>
    <row r="62" spans="2:13" ht="15">
      <c r="B62" s="499"/>
      <c r="D62" s="442"/>
      <c r="H62" s="460">
        <v>0</v>
      </c>
      <c r="I62" s="461">
        <v>0</v>
      </c>
      <c r="M62" s="455">
        <v>505</v>
      </c>
    </row>
    <row r="63" spans="1:13" s="506" customFormat="1" ht="15.75">
      <c r="A63" s="500"/>
      <c r="B63" s="501">
        <v>72000</v>
      </c>
      <c r="C63" s="500" t="s">
        <v>334</v>
      </c>
      <c r="D63" s="500" t="s">
        <v>493</v>
      </c>
      <c r="E63" s="500" t="s">
        <v>94</v>
      </c>
      <c r="F63" s="502" t="s">
        <v>335</v>
      </c>
      <c r="G63" s="502" t="s">
        <v>526</v>
      </c>
      <c r="H63" s="511"/>
      <c r="I63" s="505">
        <v>142.5742574257426</v>
      </c>
      <c r="M63" s="455">
        <v>505</v>
      </c>
    </row>
    <row r="64" spans="2:13" ht="15">
      <c r="B64" s="499"/>
      <c r="C64" s="442"/>
      <c r="D64" s="442"/>
      <c r="H64" s="460">
        <v>0</v>
      </c>
      <c r="I64" s="461">
        <v>0</v>
      </c>
      <c r="M64" s="455">
        <v>505</v>
      </c>
    </row>
    <row r="65" spans="1:13" s="506" customFormat="1" ht="15.75">
      <c r="A65" s="500"/>
      <c r="B65" s="501">
        <v>14500</v>
      </c>
      <c r="C65" s="500" t="s">
        <v>356</v>
      </c>
      <c r="D65" s="500" t="s">
        <v>520</v>
      </c>
      <c r="E65" s="500" t="s">
        <v>357</v>
      </c>
      <c r="F65" s="502" t="s">
        <v>358</v>
      </c>
      <c r="G65" s="502" t="s">
        <v>359</v>
      </c>
      <c r="H65" s="511"/>
      <c r="I65" s="505">
        <v>28.712871287128714</v>
      </c>
      <c r="M65" s="455">
        <v>505</v>
      </c>
    </row>
    <row r="66" spans="2:13" ht="15">
      <c r="B66" s="512"/>
      <c r="C66" s="442"/>
      <c r="D66" s="442"/>
      <c r="E66" s="442"/>
      <c r="G66" s="458"/>
      <c r="H66" s="460">
        <v>0</v>
      </c>
      <c r="I66" s="461">
        <v>0</v>
      </c>
      <c r="M66" s="455">
        <v>505</v>
      </c>
    </row>
    <row r="67" spans="1:256" s="506" customFormat="1" ht="15.75">
      <c r="A67" s="500"/>
      <c r="B67" s="501">
        <v>23000</v>
      </c>
      <c r="C67" s="500" t="s">
        <v>360</v>
      </c>
      <c r="D67" s="500" t="s">
        <v>500</v>
      </c>
      <c r="E67" s="500" t="s">
        <v>455</v>
      </c>
      <c r="F67" s="502" t="s">
        <v>361</v>
      </c>
      <c r="G67" s="503" t="s">
        <v>448</v>
      </c>
      <c r="H67" s="511"/>
      <c r="I67" s="505">
        <v>45.54455445544554</v>
      </c>
      <c r="M67" s="455">
        <v>505</v>
      </c>
      <c r="IV67" s="500">
        <v>23550.544554455446</v>
      </c>
    </row>
    <row r="68" spans="2:13" ht="15">
      <c r="B68" s="499"/>
      <c r="D68" s="442"/>
      <c r="H68" s="460">
        <v>0</v>
      </c>
      <c r="I68" s="461">
        <v>0</v>
      </c>
      <c r="M68" s="455">
        <v>505</v>
      </c>
    </row>
    <row r="69" spans="1:13" s="506" customFormat="1" ht="15.75">
      <c r="A69" s="500"/>
      <c r="B69" s="501">
        <v>23300</v>
      </c>
      <c r="C69" s="500" t="s">
        <v>369</v>
      </c>
      <c r="D69" s="500" t="s">
        <v>1186</v>
      </c>
      <c r="E69" s="500" t="s">
        <v>82</v>
      </c>
      <c r="F69" s="503" t="s">
        <v>478</v>
      </c>
      <c r="G69" s="502" t="s">
        <v>145</v>
      </c>
      <c r="H69" s="511"/>
      <c r="I69" s="505">
        <v>46.13861386138614</v>
      </c>
      <c r="M69" s="455">
        <v>505</v>
      </c>
    </row>
    <row r="70" spans="2:13" ht="15">
      <c r="B70" s="499"/>
      <c r="D70" s="442"/>
      <c r="H70" s="460">
        <v>0</v>
      </c>
      <c r="I70" s="461">
        <v>0</v>
      </c>
      <c r="M70" s="455">
        <v>505</v>
      </c>
    </row>
    <row r="71" spans="1:13" s="506" customFormat="1" ht="15.75">
      <c r="A71" s="500"/>
      <c r="B71" s="501">
        <v>148800</v>
      </c>
      <c r="C71" s="500" t="s">
        <v>379</v>
      </c>
      <c r="D71" s="500" t="s">
        <v>380</v>
      </c>
      <c r="E71" s="500" t="s">
        <v>143</v>
      </c>
      <c r="F71" s="502" t="s">
        <v>144</v>
      </c>
      <c r="G71" s="502" t="s">
        <v>18</v>
      </c>
      <c r="H71" s="511"/>
      <c r="I71" s="505">
        <v>294.65346534653463</v>
      </c>
      <c r="M71" s="455">
        <v>505</v>
      </c>
    </row>
    <row r="72" spans="2:13" ht="15">
      <c r="B72" s="499"/>
      <c r="D72" s="442"/>
      <c r="H72" s="460">
        <v>0</v>
      </c>
      <c r="I72" s="461">
        <v>0</v>
      </c>
      <c r="M72" s="455">
        <v>505</v>
      </c>
    </row>
    <row r="73" spans="1:13" ht="15">
      <c r="A73" s="440"/>
      <c r="B73" s="517">
        <v>985297.5</v>
      </c>
      <c r="C73" s="440" t="s">
        <v>506</v>
      </c>
      <c r="D73" s="447"/>
      <c r="E73" s="440"/>
      <c r="F73" s="518"/>
      <c r="G73" s="519"/>
      <c r="H73" s="504">
        <v>0</v>
      </c>
      <c r="I73" s="520">
        <v>1951.0841584158416</v>
      </c>
      <c r="J73" s="521"/>
      <c r="K73" s="521"/>
      <c r="L73" s="521"/>
      <c r="M73" s="455">
        <v>505</v>
      </c>
    </row>
    <row r="74" spans="8:13" ht="15">
      <c r="H74" s="460">
        <v>0</v>
      </c>
      <c r="I74" s="461">
        <v>0</v>
      </c>
      <c r="M74" s="455">
        <v>505</v>
      </c>
    </row>
    <row r="75" spans="4:13" ht="15">
      <c r="D75" s="442"/>
      <c r="H75" s="460">
        <v>0</v>
      </c>
      <c r="I75" s="461">
        <v>0</v>
      </c>
      <c r="M75" s="455">
        <v>505</v>
      </c>
    </row>
    <row r="76" spans="4:13" ht="15">
      <c r="D76" s="442"/>
      <c r="H76" s="460">
        <v>0</v>
      </c>
      <c r="I76" s="461">
        <v>0</v>
      </c>
      <c r="M76" s="455">
        <v>505</v>
      </c>
    </row>
    <row r="77" spans="4:13" ht="15">
      <c r="D77" s="442"/>
      <c r="H77" s="460">
        <v>0</v>
      </c>
      <c r="I77" s="461">
        <v>0</v>
      </c>
      <c r="M77" s="455">
        <v>505</v>
      </c>
    </row>
    <row r="78" spans="1:13" s="489" customFormat="1" ht="16.5" thickBot="1">
      <c r="A78" s="480"/>
      <c r="B78" s="522">
        <v>1148200</v>
      </c>
      <c r="C78" s="480"/>
      <c r="D78" s="492" t="s">
        <v>11</v>
      </c>
      <c r="E78" s="484"/>
      <c r="F78" s="485"/>
      <c r="G78" s="486"/>
      <c r="H78" s="487"/>
      <c r="I78" s="488">
        <v>2273.6633663366338</v>
      </c>
      <c r="K78" s="490"/>
      <c r="M78" s="455">
        <v>505</v>
      </c>
    </row>
    <row r="79" spans="4:13" ht="15">
      <c r="D79" s="442"/>
      <c r="H79" s="460">
        <v>0</v>
      </c>
      <c r="I79" s="461">
        <v>0</v>
      </c>
      <c r="M79" s="455">
        <v>505</v>
      </c>
    </row>
    <row r="80" spans="4:13" ht="15">
      <c r="D80" s="442"/>
      <c r="H80" s="460">
        <v>0</v>
      </c>
      <c r="I80" s="461">
        <v>0</v>
      </c>
      <c r="M80" s="455">
        <v>505</v>
      </c>
    </row>
    <row r="81" spans="1:13" s="506" customFormat="1" ht="15.75">
      <c r="A81" s="500"/>
      <c r="B81" s="511">
        <v>253000</v>
      </c>
      <c r="C81" s="500" t="s">
        <v>406</v>
      </c>
      <c r="D81" s="500" t="s">
        <v>522</v>
      </c>
      <c r="E81" s="500" t="s">
        <v>407</v>
      </c>
      <c r="F81" s="502" t="s">
        <v>144</v>
      </c>
      <c r="G81" s="503" t="s">
        <v>521</v>
      </c>
      <c r="H81" s="511"/>
      <c r="I81" s="505">
        <v>500.990099009901</v>
      </c>
      <c r="M81" s="455">
        <v>505</v>
      </c>
    </row>
    <row r="82" spans="4:13" ht="15">
      <c r="D82" s="442"/>
      <c r="H82" s="460">
        <v>0</v>
      </c>
      <c r="I82" s="461">
        <v>0</v>
      </c>
      <c r="M82" s="455">
        <v>505</v>
      </c>
    </row>
    <row r="83" spans="1:13" s="506" customFormat="1" ht="15.75">
      <c r="A83" s="500"/>
      <c r="B83" s="523">
        <v>185500</v>
      </c>
      <c r="C83" s="500" t="s">
        <v>231</v>
      </c>
      <c r="D83" s="500" t="s">
        <v>1187</v>
      </c>
      <c r="E83" s="500" t="s">
        <v>143</v>
      </c>
      <c r="F83" s="502" t="s">
        <v>144</v>
      </c>
      <c r="G83" s="503" t="s">
        <v>233</v>
      </c>
      <c r="H83" s="511"/>
      <c r="I83" s="505">
        <v>367.3267326732673</v>
      </c>
      <c r="M83" s="455">
        <v>505</v>
      </c>
    </row>
    <row r="84" spans="2:13" ht="15">
      <c r="B84" s="524"/>
      <c r="D84" s="442"/>
      <c r="H84" s="460">
        <v>0</v>
      </c>
      <c r="I84" s="461">
        <v>0</v>
      </c>
      <c r="M84" s="455">
        <v>505</v>
      </c>
    </row>
    <row r="85" spans="1:13" s="506" customFormat="1" ht="15.75">
      <c r="A85" s="500"/>
      <c r="B85" s="511">
        <v>349700</v>
      </c>
      <c r="C85" s="500" t="s">
        <v>427</v>
      </c>
      <c r="D85" s="500" t="s">
        <v>504</v>
      </c>
      <c r="E85" s="500" t="s">
        <v>407</v>
      </c>
      <c r="F85" s="502" t="s">
        <v>64</v>
      </c>
      <c r="G85" s="503" t="s">
        <v>503</v>
      </c>
      <c r="H85" s="504"/>
      <c r="I85" s="505">
        <v>692.4752475247525</v>
      </c>
      <c r="M85" s="455">
        <v>505</v>
      </c>
    </row>
    <row r="86" spans="4:13" ht="15">
      <c r="D86" s="442"/>
      <c r="H86" s="460">
        <v>0</v>
      </c>
      <c r="I86" s="461">
        <v>0</v>
      </c>
      <c r="M86" s="455">
        <v>505</v>
      </c>
    </row>
    <row r="87" spans="1:13" ht="15">
      <c r="A87" s="440"/>
      <c r="B87" s="525">
        <v>360000</v>
      </c>
      <c r="C87" s="440" t="s">
        <v>506</v>
      </c>
      <c r="D87" s="447"/>
      <c r="E87" s="440"/>
      <c r="F87" s="518"/>
      <c r="G87" s="519"/>
      <c r="H87" s="504">
        <v>0</v>
      </c>
      <c r="I87" s="520">
        <v>712.8712871287129</v>
      </c>
      <c r="J87" s="521"/>
      <c r="K87" s="521"/>
      <c r="L87" s="521"/>
      <c r="M87" s="455">
        <v>505</v>
      </c>
    </row>
    <row r="88" spans="4:13" ht="15">
      <c r="D88" s="442"/>
      <c r="H88" s="460">
        <v>0</v>
      </c>
      <c r="I88" s="461">
        <v>0</v>
      </c>
      <c r="M88" s="455">
        <v>505</v>
      </c>
    </row>
    <row r="89" spans="4:13" ht="15">
      <c r="D89" s="442"/>
      <c r="H89" s="460">
        <v>0</v>
      </c>
      <c r="I89" s="461">
        <v>0</v>
      </c>
      <c r="M89" s="455">
        <v>505</v>
      </c>
    </row>
    <row r="90" spans="4:13" ht="15">
      <c r="D90" s="442"/>
      <c r="H90" s="460">
        <v>0</v>
      </c>
      <c r="I90" s="461">
        <v>0</v>
      </c>
      <c r="M90" s="455">
        <v>505</v>
      </c>
    </row>
    <row r="91" spans="4:13" ht="15">
      <c r="D91" s="442"/>
      <c r="H91" s="460">
        <v>0</v>
      </c>
      <c r="I91" s="461">
        <v>0</v>
      </c>
      <c r="M91" s="455">
        <v>505</v>
      </c>
    </row>
    <row r="92" spans="1:13" ht="16.5" thickBot="1">
      <c r="A92" s="484"/>
      <c r="B92" s="522">
        <v>3236343</v>
      </c>
      <c r="C92" s="484"/>
      <c r="D92" s="526" t="s">
        <v>12</v>
      </c>
      <c r="E92" s="527"/>
      <c r="F92" s="527"/>
      <c r="G92" s="486"/>
      <c r="H92" s="528"/>
      <c r="I92" s="529">
        <v>6408.6</v>
      </c>
      <c r="J92" s="489"/>
      <c r="K92" s="489"/>
      <c r="L92" s="489"/>
      <c r="M92" s="455">
        <v>505</v>
      </c>
    </row>
    <row r="93" spans="2:13" ht="15">
      <c r="B93" s="457"/>
      <c r="C93" s="442"/>
      <c r="D93" s="442"/>
      <c r="E93" s="442"/>
      <c r="G93" s="458"/>
      <c r="H93" s="460">
        <v>0</v>
      </c>
      <c r="I93" s="461">
        <v>0</v>
      </c>
      <c r="M93" s="455">
        <v>505</v>
      </c>
    </row>
    <row r="94" spans="1:13" s="521" customFormat="1" ht="15">
      <c r="A94" s="440"/>
      <c r="B94" s="517">
        <v>270000</v>
      </c>
      <c r="C94" s="440" t="s">
        <v>22</v>
      </c>
      <c r="D94" s="440"/>
      <c r="E94" s="440"/>
      <c r="F94" s="447"/>
      <c r="G94" s="447"/>
      <c r="H94" s="504">
        <v>0</v>
      </c>
      <c r="I94" s="520">
        <v>534.6534653465346</v>
      </c>
      <c r="M94" s="455">
        <v>505</v>
      </c>
    </row>
    <row r="95" spans="8:13" ht="15">
      <c r="H95" s="460">
        <v>0</v>
      </c>
      <c r="I95" s="461">
        <v>0</v>
      </c>
      <c r="M95" s="455">
        <v>505</v>
      </c>
    </row>
    <row r="96" spans="1:13" s="521" customFormat="1" ht="15">
      <c r="A96" s="440"/>
      <c r="B96" s="530">
        <v>193900</v>
      </c>
      <c r="C96" s="440" t="s">
        <v>450</v>
      </c>
      <c r="D96" s="440"/>
      <c r="E96" s="440"/>
      <c r="F96" s="447"/>
      <c r="G96" s="447"/>
      <c r="H96" s="504">
        <v>0</v>
      </c>
      <c r="I96" s="520">
        <v>383.96039603960395</v>
      </c>
      <c r="M96" s="455">
        <v>505</v>
      </c>
    </row>
    <row r="97" spans="1:13" s="445" customFormat="1" ht="15">
      <c r="A97" s="442"/>
      <c r="B97" s="531"/>
      <c r="C97" s="442"/>
      <c r="D97" s="442"/>
      <c r="E97" s="442"/>
      <c r="F97" s="458"/>
      <c r="G97" s="458"/>
      <c r="H97" s="460">
        <v>0</v>
      </c>
      <c r="I97" s="461">
        <v>0</v>
      </c>
      <c r="M97" s="455">
        <v>505</v>
      </c>
    </row>
    <row r="98" spans="1:13" s="521" customFormat="1" ht="15">
      <c r="A98" s="440"/>
      <c r="B98" s="530">
        <v>148100</v>
      </c>
      <c r="C98" s="440"/>
      <c r="D98" s="440"/>
      <c r="E98" s="440" t="s">
        <v>75</v>
      </c>
      <c r="F98" s="447"/>
      <c r="G98" s="447"/>
      <c r="H98" s="504">
        <v>0</v>
      </c>
      <c r="I98" s="520">
        <v>293.26732673267327</v>
      </c>
      <c r="M98" s="455">
        <v>505</v>
      </c>
    </row>
    <row r="99" spans="1:13" s="445" customFormat="1" ht="15">
      <c r="A99" s="442"/>
      <c r="B99" s="531"/>
      <c r="C99" s="442"/>
      <c r="D99" s="442"/>
      <c r="E99" s="442"/>
      <c r="F99" s="458"/>
      <c r="G99" s="458"/>
      <c r="H99" s="460">
        <v>0</v>
      </c>
      <c r="I99" s="461">
        <v>0</v>
      </c>
      <c r="M99" s="455">
        <v>505</v>
      </c>
    </row>
    <row r="100" spans="1:13" s="521" customFormat="1" ht="15">
      <c r="A100" s="440"/>
      <c r="B100" s="530">
        <v>148000</v>
      </c>
      <c r="C100" s="440" t="s">
        <v>48</v>
      </c>
      <c r="D100" s="440"/>
      <c r="E100" s="440"/>
      <c r="F100" s="447"/>
      <c r="G100" s="447"/>
      <c r="H100" s="504">
        <v>0</v>
      </c>
      <c r="I100" s="520">
        <v>293.0693069306931</v>
      </c>
      <c r="M100" s="455">
        <v>505</v>
      </c>
    </row>
    <row r="101" spans="1:13" s="445" customFormat="1" ht="15">
      <c r="A101" s="442"/>
      <c r="B101" s="531"/>
      <c r="C101" s="442"/>
      <c r="D101" s="442"/>
      <c r="E101" s="442"/>
      <c r="F101" s="458"/>
      <c r="G101" s="458"/>
      <c r="H101" s="460">
        <v>0</v>
      </c>
      <c r="I101" s="461">
        <v>0</v>
      </c>
      <c r="M101" s="455">
        <v>505</v>
      </c>
    </row>
    <row r="102" spans="1:13" s="521" customFormat="1" ht="15">
      <c r="A102" s="440"/>
      <c r="B102" s="530">
        <v>75500</v>
      </c>
      <c r="C102" s="440" t="s">
        <v>50</v>
      </c>
      <c r="D102" s="440"/>
      <c r="E102" s="440"/>
      <c r="F102" s="447"/>
      <c r="G102" s="447"/>
      <c r="H102" s="504">
        <v>0</v>
      </c>
      <c r="I102" s="520">
        <v>149.5049504950495</v>
      </c>
      <c r="M102" s="455">
        <v>505</v>
      </c>
    </row>
    <row r="103" spans="8:13" ht="15">
      <c r="H103" s="460">
        <v>0</v>
      </c>
      <c r="I103" s="461">
        <v>0</v>
      </c>
      <c r="M103" s="455">
        <v>505</v>
      </c>
    </row>
    <row r="104" spans="8:13" ht="15">
      <c r="H104" s="460">
        <v>0</v>
      </c>
      <c r="I104" s="461">
        <v>0</v>
      </c>
      <c r="M104" s="455">
        <v>505</v>
      </c>
    </row>
    <row r="105" spans="8:13" ht="15">
      <c r="H105" s="460">
        <v>0</v>
      </c>
      <c r="I105" s="461">
        <v>0</v>
      </c>
      <c r="M105" s="455">
        <v>505</v>
      </c>
    </row>
    <row r="106" spans="8:13" ht="15">
      <c r="H106" s="460">
        <v>0</v>
      </c>
      <c r="I106" s="461">
        <v>0</v>
      </c>
      <c r="M106" s="455">
        <v>505</v>
      </c>
    </row>
    <row r="107" spans="1:13" s="521" customFormat="1" ht="15.75">
      <c r="A107" s="440"/>
      <c r="B107" s="501">
        <v>374000</v>
      </c>
      <c r="C107" s="511" t="s">
        <v>802</v>
      </c>
      <c r="D107" s="532"/>
      <c r="E107" s="532"/>
      <c r="F107" s="447"/>
      <c r="G107" s="447"/>
      <c r="H107" s="504">
        <v>0</v>
      </c>
      <c r="I107" s="520">
        <v>740.5940594059406</v>
      </c>
      <c r="M107" s="455">
        <v>505</v>
      </c>
    </row>
    <row r="108" spans="1:13" s="445" customFormat="1" ht="15">
      <c r="A108" s="442"/>
      <c r="B108" s="512"/>
      <c r="C108" s="442"/>
      <c r="D108" s="442"/>
      <c r="E108" s="442"/>
      <c r="F108" s="458"/>
      <c r="G108" s="458"/>
      <c r="H108" s="460">
        <v>0</v>
      </c>
      <c r="I108" s="461">
        <v>0</v>
      </c>
      <c r="M108" s="455">
        <v>505</v>
      </c>
    </row>
    <row r="109" spans="1:13" s="521" customFormat="1" ht="15">
      <c r="A109" s="440"/>
      <c r="B109" s="517">
        <v>137000</v>
      </c>
      <c r="C109" s="440" t="s">
        <v>450</v>
      </c>
      <c r="D109" s="440"/>
      <c r="E109" s="440"/>
      <c r="F109" s="447"/>
      <c r="G109" s="447"/>
      <c r="H109" s="504">
        <v>0</v>
      </c>
      <c r="I109" s="520">
        <v>271.28712871287127</v>
      </c>
      <c r="M109" s="455">
        <v>505</v>
      </c>
    </row>
    <row r="110" spans="1:13" s="445" customFormat="1" ht="15">
      <c r="A110" s="442"/>
      <c r="B110" s="512"/>
      <c r="C110" s="442"/>
      <c r="D110" s="442"/>
      <c r="E110" s="442"/>
      <c r="F110" s="458"/>
      <c r="G110" s="458"/>
      <c r="H110" s="460">
        <v>0</v>
      </c>
      <c r="I110" s="461">
        <v>0</v>
      </c>
      <c r="M110" s="455">
        <v>505</v>
      </c>
    </row>
    <row r="111" spans="1:13" s="521" customFormat="1" ht="15">
      <c r="A111" s="440"/>
      <c r="B111" s="517">
        <v>33000</v>
      </c>
      <c r="C111" s="440"/>
      <c r="D111" s="440"/>
      <c r="E111" s="440" t="s">
        <v>75</v>
      </c>
      <c r="F111" s="447"/>
      <c r="G111" s="447"/>
      <c r="H111" s="504">
        <v>0</v>
      </c>
      <c r="I111" s="520">
        <v>65.34653465346534</v>
      </c>
      <c r="M111" s="455">
        <v>505</v>
      </c>
    </row>
    <row r="112" spans="1:13" s="445" customFormat="1" ht="15">
      <c r="A112" s="442"/>
      <c r="B112" s="512"/>
      <c r="C112" s="442"/>
      <c r="D112" s="442"/>
      <c r="E112" s="442"/>
      <c r="F112" s="458"/>
      <c r="G112" s="458"/>
      <c r="H112" s="460">
        <v>0</v>
      </c>
      <c r="I112" s="461">
        <v>0</v>
      </c>
      <c r="M112" s="455">
        <v>505</v>
      </c>
    </row>
    <row r="113" spans="1:13" s="521" customFormat="1" ht="15">
      <c r="A113" s="440"/>
      <c r="B113" s="517">
        <v>160000</v>
      </c>
      <c r="C113" s="440" t="s">
        <v>48</v>
      </c>
      <c r="D113" s="440"/>
      <c r="E113" s="440"/>
      <c r="F113" s="447"/>
      <c r="G113" s="447"/>
      <c r="H113" s="504">
        <v>0</v>
      </c>
      <c r="I113" s="520">
        <v>316.83168316831683</v>
      </c>
      <c r="M113" s="455">
        <v>505</v>
      </c>
    </row>
    <row r="114" spans="1:13" s="445" customFormat="1" ht="15">
      <c r="A114" s="442"/>
      <c r="B114" s="512"/>
      <c r="C114" s="442"/>
      <c r="D114" s="442"/>
      <c r="E114" s="442"/>
      <c r="F114" s="458"/>
      <c r="G114" s="458"/>
      <c r="H114" s="460">
        <v>0</v>
      </c>
      <c r="I114" s="461">
        <v>0</v>
      </c>
      <c r="M114" s="455">
        <v>505</v>
      </c>
    </row>
    <row r="115" spans="1:13" s="521" customFormat="1" ht="15">
      <c r="A115" s="440"/>
      <c r="B115" s="517">
        <v>44000</v>
      </c>
      <c r="C115" s="440" t="s">
        <v>50</v>
      </c>
      <c r="D115" s="440"/>
      <c r="E115" s="440"/>
      <c r="F115" s="447"/>
      <c r="G115" s="447"/>
      <c r="H115" s="504">
        <v>0</v>
      </c>
      <c r="I115" s="520">
        <v>87.12871287128714</v>
      </c>
      <c r="M115" s="455">
        <v>505</v>
      </c>
    </row>
    <row r="116" spans="1:13" s="445" customFormat="1" ht="15">
      <c r="A116" s="442"/>
      <c r="B116" s="512"/>
      <c r="C116" s="508"/>
      <c r="D116" s="442"/>
      <c r="E116" s="508"/>
      <c r="F116" s="458"/>
      <c r="G116" s="458"/>
      <c r="H116" s="460">
        <v>0</v>
      </c>
      <c r="I116" s="461">
        <v>0</v>
      </c>
      <c r="J116" s="508"/>
      <c r="L116" s="508"/>
      <c r="M116" s="455">
        <v>505</v>
      </c>
    </row>
    <row r="117" spans="1:13" s="521" customFormat="1" ht="15">
      <c r="A117" s="440"/>
      <c r="B117" s="517">
        <v>500000</v>
      </c>
      <c r="C117" s="440" t="s">
        <v>817</v>
      </c>
      <c r="D117" s="440"/>
      <c r="E117" s="440"/>
      <c r="F117" s="447"/>
      <c r="G117" s="447"/>
      <c r="H117" s="504">
        <v>0</v>
      </c>
      <c r="I117" s="520">
        <v>990.0990099009902</v>
      </c>
      <c r="M117" s="455">
        <v>505</v>
      </c>
    </row>
    <row r="118" spans="1:13" s="445" customFormat="1" ht="15">
      <c r="A118" s="442"/>
      <c r="B118" s="512"/>
      <c r="C118" s="442"/>
      <c r="D118" s="442"/>
      <c r="E118" s="442"/>
      <c r="F118" s="458"/>
      <c r="G118" s="458"/>
      <c r="H118" s="460">
        <v>0</v>
      </c>
      <c r="I118" s="461">
        <v>0</v>
      </c>
      <c r="M118" s="455">
        <v>505</v>
      </c>
    </row>
    <row r="119" spans="1:13" s="521" customFormat="1" ht="15">
      <c r="A119" s="440"/>
      <c r="B119" s="517">
        <v>310000</v>
      </c>
      <c r="C119" s="440" t="s">
        <v>1139</v>
      </c>
      <c r="D119" s="440"/>
      <c r="E119" s="440"/>
      <c r="F119" s="447"/>
      <c r="G119" s="447"/>
      <c r="H119" s="504">
        <v>0</v>
      </c>
      <c r="I119" s="520">
        <v>613.8613861386139</v>
      </c>
      <c r="M119" s="455">
        <v>505</v>
      </c>
    </row>
    <row r="120" spans="8:13" ht="15">
      <c r="H120" s="460">
        <v>0</v>
      </c>
      <c r="I120" s="461">
        <v>0</v>
      </c>
      <c r="M120" s="455">
        <v>505</v>
      </c>
    </row>
    <row r="121" spans="8:13" ht="15">
      <c r="H121" s="460">
        <v>0</v>
      </c>
      <c r="I121" s="461">
        <v>0</v>
      </c>
      <c r="M121" s="455">
        <v>505</v>
      </c>
    </row>
    <row r="122" spans="1:13" ht="15">
      <c r="A122" s="440"/>
      <c r="B122" s="533">
        <v>1216843</v>
      </c>
      <c r="C122" s="440" t="s">
        <v>506</v>
      </c>
      <c r="D122" s="447"/>
      <c r="E122" s="518"/>
      <c r="F122" s="518"/>
      <c r="G122" s="518"/>
      <c r="H122" s="504">
        <v>0</v>
      </c>
      <c r="I122" s="520">
        <v>2409.5900990099008</v>
      </c>
      <c r="J122" s="521"/>
      <c r="K122" s="521"/>
      <c r="L122" s="521"/>
      <c r="M122" s="455">
        <v>505</v>
      </c>
    </row>
    <row r="123" spans="8:13" ht="15">
      <c r="H123" s="460">
        <v>0</v>
      </c>
      <c r="I123" s="461">
        <v>0</v>
      </c>
      <c r="M123" s="455">
        <v>505</v>
      </c>
    </row>
    <row r="124" spans="8:13" ht="15">
      <c r="H124" s="460">
        <v>0</v>
      </c>
      <c r="I124" s="461">
        <v>0</v>
      </c>
      <c r="M124" s="455">
        <v>505</v>
      </c>
    </row>
    <row r="125" spans="8:13" ht="15">
      <c r="H125" s="460">
        <v>0</v>
      </c>
      <c r="I125" s="461">
        <v>0</v>
      </c>
      <c r="M125" s="455">
        <v>505</v>
      </c>
    </row>
    <row r="126" spans="2:13" ht="15">
      <c r="B126" s="457"/>
      <c r="D126" s="442"/>
      <c r="G126" s="458"/>
      <c r="H126" s="460">
        <v>0</v>
      </c>
      <c r="I126" s="461">
        <v>0</v>
      </c>
      <c r="M126" s="455">
        <v>505</v>
      </c>
    </row>
    <row r="127" spans="1:13" ht="16.5" thickBot="1">
      <c r="A127" s="484"/>
      <c r="B127" s="522">
        <v>1510960</v>
      </c>
      <c r="C127" s="484"/>
      <c r="D127" s="492" t="s">
        <v>13</v>
      </c>
      <c r="E127" s="527"/>
      <c r="F127" s="527"/>
      <c r="G127" s="486"/>
      <c r="H127" s="528"/>
      <c r="I127" s="529">
        <v>2992</v>
      </c>
      <c r="J127" s="489"/>
      <c r="K127" s="489"/>
      <c r="L127" s="489"/>
      <c r="M127" s="455">
        <v>505</v>
      </c>
    </row>
    <row r="128" spans="2:13" ht="15">
      <c r="B128" s="457"/>
      <c r="C128" s="442"/>
      <c r="D128" s="442"/>
      <c r="E128" s="442"/>
      <c r="G128" s="458"/>
      <c r="H128" s="460">
        <v>0</v>
      </c>
      <c r="I128" s="461">
        <v>0</v>
      </c>
      <c r="M128" s="455">
        <v>505</v>
      </c>
    </row>
    <row r="129" spans="1:13" s="521" customFormat="1" ht="15">
      <c r="A129" s="440"/>
      <c r="B129" s="530">
        <v>150000</v>
      </c>
      <c r="C129" s="440" t="s">
        <v>22</v>
      </c>
      <c r="D129" s="440"/>
      <c r="E129" s="440"/>
      <c r="F129" s="447"/>
      <c r="G129" s="447"/>
      <c r="H129" s="504">
        <v>0</v>
      </c>
      <c r="I129" s="520">
        <v>297.029702970297</v>
      </c>
      <c r="M129" s="455">
        <v>505</v>
      </c>
    </row>
    <row r="130" spans="2:13" ht="15">
      <c r="B130" s="534"/>
      <c r="D130" s="442"/>
      <c r="H130" s="457">
        <v>0</v>
      </c>
      <c r="I130" s="461">
        <v>0</v>
      </c>
      <c r="M130" s="455">
        <v>505</v>
      </c>
    </row>
    <row r="131" spans="1:13" s="521" customFormat="1" ht="15">
      <c r="A131" s="440"/>
      <c r="B131" s="530">
        <v>500</v>
      </c>
      <c r="C131" s="440" t="s">
        <v>866</v>
      </c>
      <c r="D131" s="440"/>
      <c r="E131" s="440"/>
      <c r="F131" s="447"/>
      <c r="G131" s="447"/>
      <c r="H131" s="504">
        <v>0</v>
      </c>
      <c r="I131" s="520">
        <v>0.9900990099009901</v>
      </c>
      <c r="M131" s="455">
        <v>505</v>
      </c>
    </row>
    <row r="132" spans="4:13" ht="15">
      <c r="D132" s="442"/>
      <c r="H132" s="460">
        <v>0</v>
      </c>
      <c r="I132" s="461">
        <v>0</v>
      </c>
      <c r="M132" s="455">
        <v>505</v>
      </c>
    </row>
    <row r="133" spans="1:13" s="521" customFormat="1" ht="15">
      <c r="A133" s="440"/>
      <c r="B133" s="533">
        <v>56600</v>
      </c>
      <c r="C133" s="440"/>
      <c r="D133" s="440"/>
      <c r="E133" s="440" t="s">
        <v>75</v>
      </c>
      <c r="F133" s="447"/>
      <c r="G133" s="447"/>
      <c r="H133" s="504">
        <v>0</v>
      </c>
      <c r="I133" s="520">
        <v>112.07920792079207</v>
      </c>
      <c r="M133" s="455">
        <v>505</v>
      </c>
    </row>
    <row r="134" spans="8:13" ht="15">
      <c r="H134" s="460">
        <v>0</v>
      </c>
      <c r="I134" s="461">
        <v>0</v>
      </c>
      <c r="M134" s="455">
        <v>505</v>
      </c>
    </row>
    <row r="135" spans="8:13" ht="15">
      <c r="H135" s="460">
        <v>0</v>
      </c>
      <c r="I135" s="461">
        <v>0</v>
      </c>
      <c r="M135" s="455">
        <v>505</v>
      </c>
    </row>
    <row r="136" spans="8:13" ht="15">
      <c r="H136" s="460">
        <v>0</v>
      </c>
      <c r="I136" s="461">
        <v>0</v>
      </c>
      <c r="M136" s="455">
        <v>505</v>
      </c>
    </row>
    <row r="137" spans="8:13" ht="15">
      <c r="H137" s="460">
        <v>0</v>
      </c>
      <c r="I137" s="461">
        <v>0</v>
      </c>
      <c r="M137" s="455">
        <v>505</v>
      </c>
    </row>
    <row r="138" spans="1:13" s="521" customFormat="1" ht="15.75">
      <c r="A138" s="440"/>
      <c r="B138" s="501">
        <v>565000</v>
      </c>
      <c r="C138" s="500" t="s">
        <v>920</v>
      </c>
      <c r="D138" s="440"/>
      <c r="E138" s="440"/>
      <c r="F138" s="447"/>
      <c r="G138" s="447"/>
      <c r="H138" s="504"/>
      <c r="I138" s="520">
        <v>1118.8118811881188</v>
      </c>
      <c r="M138" s="455">
        <v>505</v>
      </c>
    </row>
    <row r="139" spans="1:13" ht="15.75">
      <c r="A139" s="535"/>
      <c r="B139" s="514" t="s">
        <v>919</v>
      </c>
      <c r="C139" s="535"/>
      <c r="D139" s="535"/>
      <c r="E139" s="535"/>
      <c r="F139" s="536"/>
      <c r="G139" s="537"/>
      <c r="H139" s="538"/>
      <c r="I139" s="539"/>
      <c r="J139" s="540"/>
      <c r="K139" s="540"/>
      <c r="L139" s="540"/>
      <c r="M139" s="455">
        <v>505</v>
      </c>
    </row>
    <row r="140" spans="2:13" ht="15.75">
      <c r="B140" s="499"/>
      <c r="C140" s="541"/>
      <c r="H140" s="460">
        <v>0</v>
      </c>
      <c r="I140" s="461">
        <v>0</v>
      </c>
      <c r="M140" s="455">
        <v>505</v>
      </c>
    </row>
    <row r="141" spans="2:13" ht="15">
      <c r="B141" s="499"/>
      <c r="H141" s="460">
        <v>0</v>
      </c>
      <c r="I141" s="461">
        <v>0</v>
      </c>
      <c r="M141" s="455">
        <v>505</v>
      </c>
    </row>
    <row r="142" spans="1:13" s="521" customFormat="1" ht="15">
      <c r="A142" s="440"/>
      <c r="B142" s="517">
        <v>150000</v>
      </c>
      <c r="C142" s="440"/>
      <c r="D142" s="440"/>
      <c r="E142" s="542" t="s">
        <v>871</v>
      </c>
      <c r="F142" s="447"/>
      <c r="G142" s="447"/>
      <c r="H142" s="504"/>
      <c r="I142" s="520">
        <v>297.029702970297</v>
      </c>
      <c r="M142" s="455">
        <v>505</v>
      </c>
    </row>
    <row r="143" spans="2:13" ht="15">
      <c r="B143" s="499"/>
      <c r="H143" s="460">
        <v>0</v>
      </c>
      <c r="I143" s="461">
        <v>0</v>
      </c>
      <c r="M143" s="455">
        <v>505</v>
      </c>
    </row>
    <row r="144" spans="1:13" s="521" customFormat="1" ht="15">
      <c r="A144" s="440"/>
      <c r="B144" s="517">
        <v>30000</v>
      </c>
      <c r="C144" s="440"/>
      <c r="D144" s="440"/>
      <c r="E144" s="542" t="s">
        <v>882</v>
      </c>
      <c r="F144" s="447"/>
      <c r="G144" s="447"/>
      <c r="H144" s="504"/>
      <c r="I144" s="520">
        <v>59.40594059405941</v>
      </c>
      <c r="M144" s="455">
        <v>505</v>
      </c>
    </row>
    <row r="145" spans="2:13" ht="15">
      <c r="B145" s="499"/>
      <c r="H145" s="460">
        <v>0</v>
      </c>
      <c r="I145" s="461">
        <v>0</v>
      </c>
      <c r="M145" s="455">
        <v>505</v>
      </c>
    </row>
    <row r="146" spans="1:13" s="521" customFormat="1" ht="15">
      <c r="A146" s="440"/>
      <c r="B146" s="517">
        <v>70000</v>
      </c>
      <c r="C146" s="440"/>
      <c r="D146" s="440"/>
      <c r="E146" s="542" t="s">
        <v>884</v>
      </c>
      <c r="F146" s="542"/>
      <c r="G146" s="447"/>
      <c r="H146" s="504"/>
      <c r="I146" s="520">
        <v>138.6138613861386</v>
      </c>
      <c r="M146" s="455">
        <v>505</v>
      </c>
    </row>
    <row r="147" spans="2:13" ht="15">
      <c r="B147" s="499"/>
      <c r="H147" s="460">
        <v>0</v>
      </c>
      <c r="I147" s="461">
        <v>0</v>
      </c>
      <c r="M147" s="455">
        <v>505</v>
      </c>
    </row>
    <row r="148" spans="1:13" s="521" customFormat="1" ht="15">
      <c r="A148" s="440"/>
      <c r="B148" s="517">
        <v>30000</v>
      </c>
      <c r="C148" s="440"/>
      <c r="D148" s="440"/>
      <c r="E148" s="542" t="s">
        <v>1202</v>
      </c>
      <c r="F148" s="447"/>
      <c r="G148" s="447"/>
      <c r="H148" s="504"/>
      <c r="I148" s="520">
        <v>59.40594059405941</v>
      </c>
      <c r="M148" s="455">
        <v>505</v>
      </c>
    </row>
    <row r="149" spans="2:13" ht="15">
      <c r="B149" s="499"/>
      <c r="H149" s="460">
        <v>0</v>
      </c>
      <c r="I149" s="461">
        <v>0</v>
      </c>
      <c r="M149" s="455">
        <v>505</v>
      </c>
    </row>
    <row r="150" spans="1:13" s="521" customFormat="1" ht="15">
      <c r="A150" s="440"/>
      <c r="B150" s="517">
        <v>90000</v>
      </c>
      <c r="C150" s="440"/>
      <c r="D150" s="440"/>
      <c r="E150" s="542" t="s">
        <v>888</v>
      </c>
      <c r="F150" s="447"/>
      <c r="G150" s="447"/>
      <c r="H150" s="504"/>
      <c r="I150" s="520">
        <v>178.21782178217822</v>
      </c>
      <c r="M150" s="455">
        <v>505</v>
      </c>
    </row>
    <row r="151" spans="2:13" ht="15">
      <c r="B151" s="499"/>
      <c r="H151" s="460">
        <v>0</v>
      </c>
      <c r="I151" s="461">
        <v>0</v>
      </c>
      <c r="M151" s="455">
        <v>505</v>
      </c>
    </row>
    <row r="152" spans="1:13" s="521" customFormat="1" ht="15">
      <c r="A152" s="440"/>
      <c r="B152" s="543">
        <v>90000</v>
      </c>
      <c r="C152" s="440"/>
      <c r="D152" s="440"/>
      <c r="E152" s="542" t="s">
        <v>1162</v>
      </c>
      <c r="F152" s="447"/>
      <c r="G152" s="447"/>
      <c r="H152" s="504"/>
      <c r="I152" s="520">
        <v>178.21782178217822</v>
      </c>
      <c r="M152" s="455">
        <v>505</v>
      </c>
    </row>
    <row r="153" spans="1:13" s="445" customFormat="1" ht="15">
      <c r="A153" s="442"/>
      <c r="B153" s="544"/>
      <c r="C153" s="442"/>
      <c r="D153" s="442"/>
      <c r="E153" s="496"/>
      <c r="F153" s="458"/>
      <c r="G153" s="458"/>
      <c r="H153" s="460">
        <v>0</v>
      </c>
      <c r="I153" s="478"/>
      <c r="M153" s="455">
        <v>505</v>
      </c>
    </row>
    <row r="154" spans="1:13" s="521" customFormat="1" ht="15">
      <c r="A154" s="440"/>
      <c r="B154" s="517">
        <v>10000</v>
      </c>
      <c r="C154" s="440"/>
      <c r="D154" s="440"/>
      <c r="E154" s="542" t="s">
        <v>1190</v>
      </c>
      <c r="F154" s="447"/>
      <c r="G154" s="447"/>
      <c r="H154" s="504"/>
      <c r="I154" s="520">
        <v>19.801980198019802</v>
      </c>
      <c r="M154" s="455">
        <v>505</v>
      </c>
    </row>
    <row r="155" spans="2:13" ht="15">
      <c r="B155" s="499"/>
      <c r="H155" s="460">
        <v>0</v>
      </c>
      <c r="I155" s="461">
        <v>0</v>
      </c>
      <c r="M155" s="455">
        <v>505</v>
      </c>
    </row>
    <row r="156" spans="1:13" s="521" customFormat="1" ht="15">
      <c r="A156" s="440"/>
      <c r="B156" s="517">
        <v>95000</v>
      </c>
      <c r="C156" s="440"/>
      <c r="D156" s="440"/>
      <c r="E156" s="542" t="s">
        <v>1191</v>
      </c>
      <c r="F156" s="447"/>
      <c r="G156" s="447"/>
      <c r="H156" s="504"/>
      <c r="I156" s="520">
        <v>188.11881188118812</v>
      </c>
      <c r="M156" s="455">
        <v>505</v>
      </c>
    </row>
    <row r="157" spans="2:13" ht="15">
      <c r="B157" s="499"/>
      <c r="H157" s="460">
        <v>0</v>
      </c>
      <c r="I157" s="461">
        <v>0</v>
      </c>
      <c r="M157" s="455">
        <v>505</v>
      </c>
    </row>
    <row r="158" spans="2:13" ht="15">
      <c r="B158" s="499"/>
      <c r="H158" s="460">
        <v>0</v>
      </c>
      <c r="I158" s="461">
        <v>0</v>
      </c>
      <c r="M158" s="455">
        <v>505</v>
      </c>
    </row>
    <row r="159" spans="2:13" ht="15">
      <c r="B159" s="499"/>
      <c r="H159" s="460">
        <v>0</v>
      </c>
      <c r="I159" s="461">
        <v>0</v>
      </c>
      <c r="M159" s="455">
        <v>505</v>
      </c>
    </row>
    <row r="160" spans="2:13" ht="15">
      <c r="B160" s="499"/>
      <c r="C160" s="545"/>
      <c r="D160" s="546"/>
      <c r="E160" s="496"/>
      <c r="F160" s="496"/>
      <c r="G160" s="496"/>
      <c r="H160" s="460">
        <v>0</v>
      </c>
      <c r="I160" s="461">
        <v>0</v>
      </c>
      <c r="M160" s="455">
        <v>505</v>
      </c>
    </row>
    <row r="161" spans="1:13" s="521" customFormat="1" ht="15.75">
      <c r="A161" s="440"/>
      <c r="B161" s="501">
        <v>25000</v>
      </c>
      <c r="C161" s="500" t="s">
        <v>1158</v>
      </c>
      <c r="D161" s="440"/>
      <c r="E161" s="542"/>
      <c r="F161" s="447"/>
      <c r="G161" s="447"/>
      <c r="H161" s="504"/>
      <c r="I161" s="520">
        <v>49.504950495049506</v>
      </c>
      <c r="M161" s="455">
        <v>505</v>
      </c>
    </row>
    <row r="162" spans="2:13" ht="15">
      <c r="B162" s="499"/>
      <c r="H162" s="460">
        <v>0</v>
      </c>
      <c r="I162" s="461">
        <v>0</v>
      </c>
      <c r="M162" s="455">
        <v>505</v>
      </c>
    </row>
    <row r="163" spans="2:13" ht="15">
      <c r="B163" s="499"/>
      <c r="H163" s="460">
        <v>0</v>
      </c>
      <c r="I163" s="461">
        <v>0</v>
      </c>
      <c r="M163" s="455">
        <v>505</v>
      </c>
    </row>
    <row r="164" spans="1:13" s="521" customFormat="1" ht="15">
      <c r="A164" s="440"/>
      <c r="B164" s="517">
        <v>10000</v>
      </c>
      <c r="C164" s="547"/>
      <c r="D164" s="548"/>
      <c r="E164" s="542" t="s">
        <v>1162</v>
      </c>
      <c r="F164" s="542"/>
      <c r="G164" s="542"/>
      <c r="H164" s="504"/>
      <c r="I164" s="520">
        <v>19.801980198019802</v>
      </c>
      <c r="M164" s="455">
        <v>505</v>
      </c>
    </row>
    <row r="165" spans="2:13" ht="15">
      <c r="B165" s="499"/>
      <c r="C165" s="545"/>
      <c r="D165" s="546"/>
      <c r="E165" s="496"/>
      <c r="F165" s="496"/>
      <c r="G165" s="496"/>
      <c r="H165" s="460">
        <v>0</v>
      </c>
      <c r="I165" s="461">
        <v>0</v>
      </c>
      <c r="M165" s="455">
        <v>505</v>
      </c>
    </row>
    <row r="166" spans="1:13" s="521" customFormat="1" ht="15">
      <c r="A166" s="440"/>
      <c r="B166" s="517">
        <v>10000</v>
      </c>
      <c r="C166" s="547"/>
      <c r="D166" s="548"/>
      <c r="E166" s="542" t="s">
        <v>1191</v>
      </c>
      <c r="F166" s="542"/>
      <c r="G166" s="542"/>
      <c r="H166" s="504"/>
      <c r="I166" s="520">
        <v>19.801980198019802</v>
      </c>
      <c r="M166" s="455">
        <v>505</v>
      </c>
    </row>
    <row r="167" spans="2:13" ht="15">
      <c r="B167" s="499"/>
      <c r="C167" s="545"/>
      <c r="D167" s="546"/>
      <c r="E167" s="496"/>
      <c r="F167" s="496"/>
      <c r="G167" s="496"/>
      <c r="H167" s="460">
        <v>0</v>
      </c>
      <c r="I167" s="461">
        <v>0</v>
      </c>
      <c r="M167" s="455">
        <v>505</v>
      </c>
    </row>
    <row r="168" spans="1:13" s="521" customFormat="1" ht="15">
      <c r="A168" s="440"/>
      <c r="B168" s="517">
        <v>5000</v>
      </c>
      <c r="C168" s="440"/>
      <c r="D168" s="440"/>
      <c r="E168" s="440" t="s">
        <v>899</v>
      </c>
      <c r="F168" s="447"/>
      <c r="G168" s="447"/>
      <c r="H168" s="504"/>
      <c r="I168" s="520">
        <v>9.900990099009901</v>
      </c>
      <c r="M168" s="455">
        <v>505</v>
      </c>
    </row>
    <row r="169" spans="8:13" ht="15">
      <c r="H169" s="460">
        <v>0</v>
      </c>
      <c r="I169" s="461">
        <v>0</v>
      </c>
      <c r="M169" s="455">
        <v>505</v>
      </c>
    </row>
    <row r="170" spans="8:13" ht="15">
      <c r="H170" s="460">
        <v>0</v>
      </c>
      <c r="I170" s="461">
        <v>0</v>
      </c>
      <c r="M170" s="455">
        <v>505</v>
      </c>
    </row>
    <row r="171" spans="1:13" s="521" customFormat="1" ht="15">
      <c r="A171" s="440"/>
      <c r="B171" s="533">
        <v>34000</v>
      </c>
      <c r="C171" s="440"/>
      <c r="D171" s="440"/>
      <c r="E171" s="440" t="s">
        <v>1154</v>
      </c>
      <c r="F171" s="447"/>
      <c r="G171" s="447"/>
      <c r="H171" s="504">
        <v>0</v>
      </c>
      <c r="I171" s="520">
        <v>67.32673267326733</v>
      </c>
      <c r="M171" s="455">
        <v>505</v>
      </c>
    </row>
    <row r="172" spans="2:13" ht="15">
      <c r="B172" s="549"/>
      <c r="H172" s="460">
        <v>0</v>
      </c>
      <c r="I172" s="461">
        <v>0</v>
      </c>
      <c r="M172" s="455">
        <v>505</v>
      </c>
    </row>
    <row r="173" spans="1:13" s="521" customFormat="1" ht="15">
      <c r="A173" s="440"/>
      <c r="B173" s="533">
        <v>679860</v>
      </c>
      <c r="C173" s="440" t="s">
        <v>506</v>
      </c>
      <c r="D173" s="440"/>
      <c r="E173" s="440"/>
      <c r="F173" s="447"/>
      <c r="G173" s="447"/>
      <c r="H173" s="504">
        <v>0</v>
      </c>
      <c r="I173" s="520">
        <v>1346.2574257425742</v>
      </c>
      <c r="M173" s="455">
        <v>505</v>
      </c>
    </row>
    <row r="174" spans="8:13" ht="15">
      <c r="H174" s="460">
        <v>0</v>
      </c>
      <c r="I174" s="461">
        <v>0</v>
      </c>
      <c r="M174" s="455">
        <v>505</v>
      </c>
    </row>
    <row r="175" spans="8:13" ht="15">
      <c r="H175" s="460">
        <v>0</v>
      </c>
      <c r="I175" s="461">
        <v>0</v>
      </c>
      <c r="M175" s="455">
        <v>505</v>
      </c>
    </row>
    <row r="176" spans="8:13" ht="15">
      <c r="H176" s="460">
        <v>0</v>
      </c>
      <c r="I176" s="461">
        <v>0</v>
      </c>
      <c r="M176" s="455">
        <v>505</v>
      </c>
    </row>
    <row r="177" spans="8:13" ht="15">
      <c r="H177" s="460">
        <v>0</v>
      </c>
      <c r="I177" s="461">
        <v>0</v>
      </c>
      <c r="M177" s="455">
        <v>505</v>
      </c>
    </row>
    <row r="178" spans="1:13" ht="16.5" thickBot="1">
      <c r="A178" s="484"/>
      <c r="B178" s="550">
        <v>1597500</v>
      </c>
      <c r="C178" s="484"/>
      <c r="D178" s="526" t="s">
        <v>921</v>
      </c>
      <c r="E178" s="527"/>
      <c r="F178" s="527"/>
      <c r="G178" s="551"/>
      <c r="H178" s="528"/>
      <c r="I178" s="529">
        <v>3163.366336633663</v>
      </c>
      <c r="J178" s="489"/>
      <c r="K178" s="489"/>
      <c r="L178" s="489"/>
      <c r="M178" s="455">
        <v>505</v>
      </c>
    </row>
    <row r="179" spans="2:13" ht="15">
      <c r="B179" s="552"/>
      <c r="H179" s="460">
        <v>0</v>
      </c>
      <c r="I179" s="461">
        <v>0</v>
      </c>
      <c r="M179" s="455">
        <v>505</v>
      </c>
    </row>
    <row r="180" spans="2:13" ht="15">
      <c r="B180" s="552"/>
      <c r="H180" s="460">
        <v>0</v>
      </c>
      <c r="I180" s="461">
        <v>0</v>
      </c>
      <c r="M180" s="455">
        <v>505</v>
      </c>
    </row>
    <row r="181" spans="1:13" s="506" customFormat="1" ht="15.75">
      <c r="A181" s="500"/>
      <c r="B181" s="553">
        <v>31000</v>
      </c>
      <c r="C181" s="500" t="s">
        <v>922</v>
      </c>
      <c r="D181" s="500"/>
      <c r="E181" s="500" t="s">
        <v>923</v>
      </c>
      <c r="G181" s="506" t="s">
        <v>924</v>
      </c>
      <c r="H181" s="511"/>
      <c r="I181" s="520"/>
      <c r="M181" s="455">
        <v>505</v>
      </c>
    </row>
    <row r="182" spans="1:13" s="506" customFormat="1" ht="15.75">
      <c r="A182" s="456"/>
      <c r="B182" s="552"/>
      <c r="C182" s="456"/>
      <c r="D182" s="456"/>
      <c r="E182" s="456"/>
      <c r="F182" s="459"/>
      <c r="G182" s="459"/>
      <c r="H182" s="460">
        <v>0</v>
      </c>
      <c r="I182" s="461">
        <v>0</v>
      </c>
      <c r="J182" s="439"/>
      <c r="K182" s="439"/>
      <c r="L182" s="439"/>
      <c r="M182" s="455">
        <v>505</v>
      </c>
    </row>
    <row r="183" spans="1:13" s="540" customFormat="1" ht="15.75">
      <c r="A183" s="500"/>
      <c r="B183" s="553">
        <v>1542500</v>
      </c>
      <c r="C183" s="500" t="s">
        <v>922</v>
      </c>
      <c r="D183" s="500"/>
      <c r="E183" s="500" t="s">
        <v>942</v>
      </c>
      <c r="F183" s="554"/>
      <c r="G183" s="502" t="s">
        <v>937</v>
      </c>
      <c r="H183" s="511"/>
      <c r="I183" s="505"/>
      <c r="J183" s="506"/>
      <c r="K183" s="506"/>
      <c r="L183" s="506"/>
      <c r="M183" s="455">
        <v>505</v>
      </c>
    </row>
    <row r="184" spans="1:13" ht="15.75">
      <c r="A184" s="535"/>
      <c r="B184" s="555" t="s">
        <v>948</v>
      </c>
      <c r="C184" s="535"/>
      <c r="D184" s="535"/>
      <c r="E184" s="535"/>
      <c r="F184" s="536"/>
      <c r="G184" s="536"/>
      <c r="H184" s="538">
        <v>0</v>
      </c>
      <c r="I184" s="539">
        <v>0</v>
      </c>
      <c r="J184" s="540"/>
      <c r="K184" s="540"/>
      <c r="L184" s="540"/>
      <c r="M184" s="455">
        <v>505</v>
      </c>
    </row>
    <row r="185" spans="2:13" ht="15">
      <c r="B185" s="552"/>
      <c r="H185" s="460">
        <v>0</v>
      </c>
      <c r="I185" s="461">
        <v>0</v>
      </c>
      <c r="M185" s="455">
        <v>505</v>
      </c>
    </row>
    <row r="186" spans="1:13" ht="15">
      <c r="A186" s="440"/>
      <c r="B186" s="556">
        <v>253000</v>
      </c>
      <c r="C186" s="440" t="s">
        <v>925</v>
      </c>
      <c r="D186" s="440"/>
      <c r="E186" s="440" t="s">
        <v>936</v>
      </c>
      <c r="F186" s="447"/>
      <c r="G186" s="447"/>
      <c r="H186" s="504">
        <v>0</v>
      </c>
      <c r="I186" s="520">
        <v>500.990099009901</v>
      </c>
      <c r="J186" s="521"/>
      <c r="K186" s="521"/>
      <c r="L186" s="521"/>
      <c r="M186" s="455">
        <v>505</v>
      </c>
    </row>
    <row r="187" spans="2:13" ht="15">
      <c r="B187" s="552"/>
      <c r="H187" s="460">
        <v>0</v>
      </c>
      <c r="I187" s="461">
        <v>0</v>
      </c>
      <c r="M187" s="455">
        <v>505</v>
      </c>
    </row>
    <row r="188" spans="1:13" ht="15">
      <c r="A188" s="440"/>
      <c r="B188" s="556">
        <v>120000</v>
      </c>
      <c r="C188" s="440" t="s">
        <v>46</v>
      </c>
      <c r="D188" s="440"/>
      <c r="E188" s="440" t="s">
        <v>936</v>
      </c>
      <c r="F188" s="447"/>
      <c r="G188" s="447"/>
      <c r="H188" s="504">
        <v>0</v>
      </c>
      <c r="I188" s="520">
        <v>237.62376237623764</v>
      </c>
      <c r="J188" s="521"/>
      <c r="K188" s="521"/>
      <c r="L188" s="521"/>
      <c r="M188" s="455">
        <v>505</v>
      </c>
    </row>
    <row r="189" spans="2:13" ht="15">
      <c r="B189" s="552"/>
      <c r="H189" s="460">
        <v>0</v>
      </c>
      <c r="I189" s="461">
        <v>0</v>
      </c>
      <c r="M189" s="455">
        <v>505</v>
      </c>
    </row>
    <row r="190" spans="1:13" ht="15">
      <c r="A190" s="440"/>
      <c r="B190" s="556">
        <v>450000</v>
      </c>
      <c r="C190" s="440" t="s">
        <v>1199</v>
      </c>
      <c r="D190" s="440"/>
      <c r="E190" s="440" t="s">
        <v>936</v>
      </c>
      <c r="F190" s="447"/>
      <c r="G190" s="447"/>
      <c r="H190" s="504">
        <v>0</v>
      </c>
      <c r="I190" s="520">
        <v>891.0891089108911</v>
      </c>
      <c r="J190" s="521"/>
      <c r="K190" s="521"/>
      <c r="L190" s="521"/>
      <c r="M190" s="455">
        <v>505</v>
      </c>
    </row>
    <row r="191" spans="2:13" ht="15">
      <c r="B191" s="552"/>
      <c r="H191" s="460">
        <v>0</v>
      </c>
      <c r="I191" s="461">
        <v>0</v>
      </c>
      <c r="M191" s="455">
        <v>505</v>
      </c>
    </row>
    <row r="192" spans="1:13" ht="15">
      <c r="A192" s="440"/>
      <c r="B192" s="556">
        <v>719500</v>
      </c>
      <c r="C192" s="440" t="s">
        <v>956</v>
      </c>
      <c r="D192" s="440"/>
      <c r="E192" s="440" t="s">
        <v>936</v>
      </c>
      <c r="F192" s="447"/>
      <c r="G192" s="447"/>
      <c r="H192" s="504">
        <v>0</v>
      </c>
      <c r="I192" s="520">
        <v>1424.7524752475247</v>
      </c>
      <c r="J192" s="521"/>
      <c r="K192" s="521"/>
      <c r="L192" s="521"/>
      <c r="M192" s="455">
        <v>505</v>
      </c>
    </row>
    <row r="193" spans="2:13" ht="15">
      <c r="B193" s="552"/>
      <c r="H193" s="460">
        <v>0</v>
      </c>
      <c r="I193" s="461">
        <v>0</v>
      </c>
      <c r="M193" s="455">
        <v>505</v>
      </c>
    </row>
    <row r="194" spans="2:13" ht="15">
      <c r="B194" s="552"/>
      <c r="H194" s="460">
        <v>0</v>
      </c>
      <c r="I194" s="461">
        <v>0</v>
      </c>
      <c r="M194" s="455">
        <v>505</v>
      </c>
    </row>
    <row r="195" spans="2:13" ht="15">
      <c r="B195" s="552"/>
      <c r="H195" s="460">
        <v>0</v>
      </c>
      <c r="I195" s="461">
        <v>0</v>
      </c>
      <c r="M195" s="455">
        <v>505</v>
      </c>
    </row>
    <row r="196" spans="1:13" s="506" customFormat="1" ht="15.75">
      <c r="A196" s="456"/>
      <c r="B196" s="552"/>
      <c r="C196" s="456"/>
      <c r="D196" s="456"/>
      <c r="E196" s="456"/>
      <c r="F196" s="459"/>
      <c r="G196" s="459"/>
      <c r="H196" s="460">
        <v>0</v>
      </c>
      <c r="I196" s="461">
        <v>0</v>
      </c>
      <c r="J196" s="439"/>
      <c r="K196" s="439"/>
      <c r="L196" s="439"/>
      <c r="M196" s="455">
        <v>505</v>
      </c>
    </row>
    <row r="197" spans="1:13" s="521" customFormat="1" ht="15.75">
      <c r="A197" s="500"/>
      <c r="B197" s="553">
        <v>24000</v>
      </c>
      <c r="C197" s="500" t="s">
        <v>922</v>
      </c>
      <c r="D197" s="500"/>
      <c r="E197" s="500"/>
      <c r="F197" s="554"/>
      <c r="G197" s="502" t="s">
        <v>1188</v>
      </c>
      <c r="H197" s="511"/>
      <c r="I197" s="505"/>
      <c r="J197" s="506"/>
      <c r="K197" s="506"/>
      <c r="L197" s="506"/>
      <c r="M197" s="455">
        <v>505</v>
      </c>
    </row>
    <row r="198" spans="2:13" ht="15">
      <c r="B198" s="552"/>
      <c r="H198" s="460">
        <v>0</v>
      </c>
      <c r="I198" s="461">
        <v>0</v>
      </c>
      <c r="M198" s="455">
        <v>505</v>
      </c>
    </row>
    <row r="199" spans="8:13" ht="15">
      <c r="H199" s="460">
        <v>0</v>
      </c>
      <c r="I199" s="461">
        <v>0</v>
      </c>
      <c r="M199" s="455">
        <v>505</v>
      </c>
    </row>
    <row r="200" spans="1:13" s="445" customFormat="1" ht="15">
      <c r="A200" s="456"/>
      <c r="B200" s="460"/>
      <c r="C200" s="456"/>
      <c r="D200" s="456"/>
      <c r="E200" s="456"/>
      <c r="F200" s="459"/>
      <c r="G200" s="459"/>
      <c r="H200" s="460">
        <v>0</v>
      </c>
      <c r="I200" s="461">
        <v>0</v>
      </c>
      <c r="J200" s="439"/>
      <c r="K200" s="439"/>
      <c r="L200" s="439"/>
      <c r="M200" s="455">
        <v>505</v>
      </c>
    </row>
    <row r="201" spans="2:13" ht="15">
      <c r="B201" s="457"/>
      <c r="C201" s="442"/>
      <c r="D201" s="442"/>
      <c r="E201" s="442"/>
      <c r="G201" s="458"/>
      <c r="H201" s="460">
        <v>0</v>
      </c>
      <c r="I201" s="461">
        <v>0</v>
      </c>
      <c r="M201" s="455">
        <v>505</v>
      </c>
    </row>
    <row r="202" spans="1:13" ht="16.5" thickBot="1">
      <c r="A202" s="484"/>
      <c r="B202" s="557">
        <v>1029600</v>
      </c>
      <c r="C202" s="484"/>
      <c r="D202" s="492" t="s">
        <v>15</v>
      </c>
      <c r="E202" s="527"/>
      <c r="F202" s="527"/>
      <c r="G202" s="486"/>
      <c r="H202" s="528"/>
      <c r="I202" s="529">
        <v>2038.8118811881188</v>
      </c>
      <c r="J202" s="489"/>
      <c r="K202" s="489"/>
      <c r="L202" s="489"/>
      <c r="M202" s="455">
        <v>505</v>
      </c>
    </row>
    <row r="203" spans="2:13" ht="15">
      <c r="B203" s="531"/>
      <c r="C203" s="442"/>
      <c r="D203" s="442"/>
      <c r="E203" s="442"/>
      <c r="G203" s="458"/>
      <c r="H203" s="460">
        <v>0</v>
      </c>
      <c r="I203" s="461">
        <v>0</v>
      </c>
      <c r="M203" s="455">
        <v>505</v>
      </c>
    </row>
    <row r="204" spans="1:13" ht="15">
      <c r="A204" s="440"/>
      <c r="B204" s="530">
        <v>181500</v>
      </c>
      <c r="C204" s="440" t="s">
        <v>22</v>
      </c>
      <c r="D204" s="440"/>
      <c r="E204" s="440"/>
      <c r="F204" s="447"/>
      <c r="G204" s="447"/>
      <c r="H204" s="504">
        <v>0</v>
      </c>
      <c r="I204" s="520">
        <v>359.4059405940594</v>
      </c>
      <c r="J204" s="521"/>
      <c r="K204" s="521"/>
      <c r="L204" s="521"/>
      <c r="M204" s="455">
        <v>505</v>
      </c>
    </row>
    <row r="205" spans="2:13" ht="15">
      <c r="B205" s="534"/>
      <c r="D205" s="442"/>
      <c r="H205" s="460">
        <v>0</v>
      </c>
      <c r="I205" s="461">
        <v>0</v>
      </c>
      <c r="M205" s="455">
        <v>505</v>
      </c>
    </row>
    <row r="206" spans="1:13" s="521" customFormat="1" ht="15">
      <c r="A206" s="440"/>
      <c r="B206" s="530">
        <v>48100</v>
      </c>
      <c r="C206" s="440"/>
      <c r="D206" s="440"/>
      <c r="E206" s="440" t="s">
        <v>75</v>
      </c>
      <c r="F206" s="447"/>
      <c r="G206" s="447"/>
      <c r="H206" s="504"/>
      <c r="I206" s="520"/>
      <c r="M206" s="455">
        <v>505</v>
      </c>
    </row>
    <row r="207" spans="2:13" ht="15">
      <c r="B207" s="534"/>
      <c r="D207" s="442"/>
      <c r="H207" s="460">
        <v>0</v>
      </c>
      <c r="I207" s="461">
        <v>0</v>
      </c>
      <c r="M207" s="455">
        <v>505</v>
      </c>
    </row>
    <row r="208" spans="1:13" ht="15">
      <c r="A208" s="440"/>
      <c r="B208" s="530">
        <v>800000</v>
      </c>
      <c r="C208" s="440" t="s">
        <v>506</v>
      </c>
      <c r="D208" s="447"/>
      <c r="E208" s="518"/>
      <c r="F208" s="518"/>
      <c r="G208" s="518"/>
      <c r="H208" s="504">
        <v>0</v>
      </c>
      <c r="I208" s="520">
        <v>1584.1584158415842</v>
      </c>
      <c r="J208" s="521"/>
      <c r="K208" s="521"/>
      <c r="L208" s="521"/>
      <c r="M208" s="455">
        <v>505</v>
      </c>
    </row>
    <row r="209" spans="4:13" ht="15">
      <c r="D209" s="442"/>
      <c r="H209" s="460">
        <v>0</v>
      </c>
      <c r="I209" s="461">
        <v>0</v>
      </c>
      <c r="M209" s="455">
        <v>505</v>
      </c>
    </row>
    <row r="210" spans="1:13" s="516" customFormat="1" ht="15">
      <c r="A210" s="456"/>
      <c r="B210" s="460"/>
      <c r="C210" s="456"/>
      <c r="D210" s="442"/>
      <c r="E210" s="456"/>
      <c r="F210" s="459"/>
      <c r="G210" s="459"/>
      <c r="H210" s="460">
        <v>0</v>
      </c>
      <c r="I210" s="461">
        <v>0</v>
      </c>
      <c r="J210" s="439"/>
      <c r="K210" s="439"/>
      <c r="L210" s="439"/>
      <c r="M210" s="455">
        <v>505</v>
      </c>
    </row>
    <row r="211" spans="4:13" ht="15">
      <c r="D211" s="442"/>
      <c r="H211" s="460">
        <v>0</v>
      </c>
      <c r="I211" s="461">
        <v>0</v>
      </c>
      <c r="M211" s="455">
        <v>505</v>
      </c>
    </row>
    <row r="212" spans="4:13" ht="15">
      <c r="D212" s="442"/>
      <c r="H212" s="460">
        <v>0</v>
      </c>
      <c r="I212" s="461">
        <v>0</v>
      </c>
      <c r="M212" s="455">
        <v>505</v>
      </c>
    </row>
    <row r="213" spans="1:13" ht="16.5" thickBot="1">
      <c r="A213" s="484"/>
      <c r="B213" s="522">
        <v>2032465</v>
      </c>
      <c r="C213" s="484"/>
      <c r="D213" s="492" t="s">
        <v>18</v>
      </c>
      <c r="E213" s="527"/>
      <c r="F213" s="527"/>
      <c r="G213" s="486"/>
      <c r="H213" s="528"/>
      <c r="I213" s="529">
        <v>4024.6831683168316</v>
      </c>
      <c r="J213" s="489"/>
      <c r="K213" s="489"/>
      <c r="L213" s="489"/>
      <c r="M213" s="455">
        <v>505</v>
      </c>
    </row>
    <row r="214" spans="1:13" ht="15.75">
      <c r="A214" s="513"/>
      <c r="B214" s="538"/>
      <c r="C214" s="515"/>
      <c r="D214" s="442"/>
      <c r="E214" s="513"/>
      <c r="F214" s="458"/>
      <c r="G214" s="458"/>
      <c r="H214" s="460">
        <v>0</v>
      </c>
      <c r="I214" s="461">
        <v>0</v>
      </c>
      <c r="J214" s="516"/>
      <c r="K214" s="516"/>
      <c r="L214" s="516"/>
      <c r="M214" s="455">
        <v>505</v>
      </c>
    </row>
    <row r="215" spans="1:13" ht="15">
      <c r="A215" s="440"/>
      <c r="B215" s="530">
        <v>258000</v>
      </c>
      <c r="C215" s="440" t="s">
        <v>22</v>
      </c>
      <c r="D215" s="440"/>
      <c r="E215" s="440"/>
      <c r="F215" s="447"/>
      <c r="G215" s="447"/>
      <c r="H215" s="504">
        <v>0</v>
      </c>
      <c r="I215" s="520">
        <v>510.8910891089109</v>
      </c>
      <c r="J215" s="521"/>
      <c r="K215" s="521"/>
      <c r="L215" s="521"/>
      <c r="M215" s="455">
        <v>505</v>
      </c>
    </row>
    <row r="216" spans="2:13" ht="15">
      <c r="B216" s="534"/>
      <c r="H216" s="460">
        <v>0</v>
      </c>
      <c r="I216" s="461">
        <v>0</v>
      </c>
      <c r="M216" s="455">
        <v>505</v>
      </c>
    </row>
    <row r="217" spans="2:13" ht="15">
      <c r="B217" s="534"/>
      <c r="H217" s="460">
        <v>0</v>
      </c>
      <c r="I217" s="461">
        <v>0</v>
      </c>
      <c r="M217" s="455">
        <v>505</v>
      </c>
    </row>
    <row r="218" spans="1:13" ht="15">
      <c r="A218" s="440"/>
      <c r="B218" s="530">
        <v>103300</v>
      </c>
      <c r="C218" s="440"/>
      <c r="D218" s="440"/>
      <c r="E218" s="440" t="s">
        <v>75</v>
      </c>
      <c r="F218" s="447"/>
      <c r="G218" s="447"/>
      <c r="H218" s="504">
        <v>0</v>
      </c>
      <c r="I218" s="520">
        <v>204.55445544554456</v>
      </c>
      <c r="J218" s="521"/>
      <c r="K218" s="521"/>
      <c r="L218" s="521"/>
      <c r="M218" s="455">
        <v>505</v>
      </c>
    </row>
    <row r="219" spans="8:13" ht="15">
      <c r="H219" s="460">
        <v>0</v>
      </c>
      <c r="I219" s="461">
        <v>0</v>
      </c>
      <c r="M219" s="455">
        <v>505</v>
      </c>
    </row>
    <row r="220" spans="1:13" ht="15">
      <c r="A220" s="440"/>
      <c r="B220" s="517">
        <v>242075</v>
      </c>
      <c r="C220" s="440"/>
      <c r="D220" s="440"/>
      <c r="E220" s="440" t="s">
        <v>18</v>
      </c>
      <c r="F220" s="447"/>
      <c r="G220" s="447"/>
      <c r="H220" s="504">
        <v>0</v>
      </c>
      <c r="I220" s="520">
        <v>479.35643564356434</v>
      </c>
      <c r="J220" s="521"/>
      <c r="K220" s="521"/>
      <c r="L220" s="521"/>
      <c r="M220" s="455">
        <v>505</v>
      </c>
    </row>
    <row r="221" spans="8:13" ht="15">
      <c r="H221" s="460">
        <v>0</v>
      </c>
      <c r="I221" s="461">
        <v>0</v>
      </c>
      <c r="M221" s="455">
        <v>505</v>
      </c>
    </row>
    <row r="222" spans="1:13" ht="15">
      <c r="A222" s="440"/>
      <c r="B222" s="530">
        <v>42225</v>
      </c>
      <c r="C222" s="440"/>
      <c r="D222" s="440"/>
      <c r="E222" s="440" t="s">
        <v>1092</v>
      </c>
      <c r="F222" s="447"/>
      <c r="G222" s="447"/>
      <c r="H222" s="504">
        <v>0</v>
      </c>
      <c r="I222" s="520">
        <v>83.61386138613861</v>
      </c>
      <c r="J222" s="521"/>
      <c r="K222" s="521"/>
      <c r="L222" s="521"/>
      <c r="M222" s="455">
        <v>505</v>
      </c>
    </row>
    <row r="223" spans="1:13" s="445" customFormat="1" ht="15">
      <c r="A223" s="456"/>
      <c r="B223" s="460"/>
      <c r="C223" s="456"/>
      <c r="D223" s="456"/>
      <c r="E223" s="456"/>
      <c r="F223" s="459"/>
      <c r="G223" s="459"/>
      <c r="H223" s="460">
        <v>0</v>
      </c>
      <c r="I223" s="461">
        <v>0</v>
      </c>
      <c r="J223" s="439"/>
      <c r="K223" s="439"/>
      <c r="L223" s="439"/>
      <c r="M223" s="455">
        <v>505</v>
      </c>
    </row>
    <row r="224" spans="1:13" ht="15">
      <c r="A224" s="440"/>
      <c r="B224" s="558">
        <v>23255</v>
      </c>
      <c r="C224" s="440" t="s">
        <v>1125</v>
      </c>
      <c r="D224" s="440"/>
      <c r="E224" s="440"/>
      <c r="F224" s="518"/>
      <c r="G224" s="447"/>
      <c r="H224" s="504">
        <v>0</v>
      </c>
      <c r="I224" s="520">
        <v>151</v>
      </c>
      <c r="J224" s="521"/>
      <c r="K224" s="521"/>
      <c r="L224" s="521"/>
      <c r="M224" s="455">
        <v>505</v>
      </c>
    </row>
    <row r="225" spans="2:13" ht="15">
      <c r="B225" s="524"/>
      <c r="H225" s="460">
        <v>0</v>
      </c>
      <c r="I225" s="461">
        <v>0</v>
      </c>
      <c r="M225" s="455">
        <v>505</v>
      </c>
    </row>
    <row r="226" spans="1:13" ht="15">
      <c r="A226" s="440"/>
      <c r="B226" s="558">
        <v>451705</v>
      </c>
      <c r="C226" s="440"/>
      <c r="D226" s="440"/>
      <c r="E226" s="440" t="s">
        <v>1129</v>
      </c>
      <c r="F226" s="447"/>
      <c r="G226" s="447"/>
      <c r="H226" s="504">
        <v>0</v>
      </c>
      <c r="I226" s="520">
        <v>894.4653465346535</v>
      </c>
      <c r="J226" s="521"/>
      <c r="K226" s="521"/>
      <c r="L226" s="521"/>
      <c r="M226" s="455">
        <v>505</v>
      </c>
    </row>
    <row r="227" spans="8:13" ht="15">
      <c r="H227" s="460">
        <v>0</v>
      </c>
      <c r="I227" s="461">
        <v>0</v>
      </c>
      <c r="M227" s="455">
        <v>505</v>
      </c>
    </row>
    <row r="228" spans="1:13" ht="15">
      <c r="A228" s="440"/>
      <c r="B228" s="530">
        <v>911905</v>
      </c>
      <c r="C228" s="440" t="s">
        <v>506</v>
      </c>
      <c r="D228" s="447"/>
      <c r="E228" s="440"/>
      <c r="F228" s="518"/>
      <c r="G228" s="447"/>
      <c r="H228" s="504">
        <v>0</v>
      </c>
      <c r="I228" s="520">
        <v>1805.7524752475247</v>
      </c>
      <c r="J228" s="521"/>
      <c r="K228" s="521"/>
      <c r="L228" s="521"/>
      <c r="M228" s="455">
        <v>505</v>
      </c>
    </row>
    <row r="229" spans="8:13" ht="15">
      <c r="H229" s="460">
        <v>0</v>
      </c>
      <c r="I229" s="461">
        <v>0</v>
      </c>
      <c r="M229" s="455">
        <v>505</v>
      </c>
    </row>
    <row r="230" spans="8:13" ht="15">
      <c r="H230" s="460">
        <v>0</v>
      </c>
      <c r="I230" s="461">
        <v>0</v>
      </c>
      <c r="M230" s="455">
        <v>505</v>
      </c>
    </row>
    <row r="231" spans="8:13" ht="15">
      <c r="H231" s="460">
        <v>0</v>
      </c>
      <c r="I231" s="461">
        <v>0</v>
      </c>
      <c r="M231" s="455">
        <v>505</v>
      </c>
    </row>
    <row r="232" spans="4:13" ht="15">
      <c r="D232" s="442"/>
      <c r="H232" s="460">
        <v>0</v>
      </c>
      <c r="I232" s="461">
        <v>0</v>
      </c>
      <c r="M232" s="455">
        <v>505</v>
      </c>
    </row>
    <row r="233" spans="4:13" ht="15">
      <c r="D233" s="442"/>
      <c r="H233" s="460">
        <v>0</v>
      </c>
      <c r="I233" s="461">
        <v>0</v>
      </c>
      <c r="M233" s="455">
        <v>505</v>
      </c>
    </row>
    <row r="234" spans="1:13" s="559" customFormat="1" ht="16.5" thickBot="1">
      <c r="A234" s="484"/>
      <c r="B234" s="481">
        <v>13076080.5</v>
      </c>
      <c r="C234" s="492" t="s">
        <v>1208</v>
      </c>
      <c r="D234" s="484"/>
      <c r="E234" s="480"/>
      <c r="F234" s="527"/>
      <c r="G234" s="527"/>
      <c r="H234" s="528"/>
      <c r="I234" s="529"/>
      <c r="J234" s="488"/>
      <c r="K234" s="489"/>
      <c r="L234" s="489"/>
      <c r="M234" s="455">
        <v>505</v>
      </c>
    </row>
    <row r="235" spans="1:13" s="559" customFormat="1" ht="15">
      <c r="A235" s="456"/>
      <c r="B235" s="457"/>
      <c r="C235" s="442"/>
      <c r="D235" s="442"/>
      <c r="E235" s="442"/>
      <c r="F235" s="560"/>
      <c r="G235" s="476"/>
      <c r="H235" s="460"/>
      <c r="I235" s="461"/>
      <c r="J235" s="461"/>
      <c r="K235" s="455"/>
      <c r="L235" s="439"/>
      <c r="M235" s="455">
        <v>505</v>
      </c>
    </row>
    <row r="236" spans="1:13" s="559" customFormat="1" ht="15">
      <c r="A236" s="442"/>
      <c r="B236" s="561" t="s">
        <v>1209</v>
      </c>
      <c r="C236" s="562" t="s">
        <v>1210</v>
      </c>
      <c r="D236" s="562"/>
      <c r="E236" s="562"/>
      <c r="F236" s="563"/>
      <c r="G236" s="563"/>
      <c r="H236" s="561"/>
      <c r="I236" s="564" t="s">
        <v>1211</v>
      </c>
      <c r="J236" s="565"/>
      <c r="K236" s="455">
        <v>505</v>
      </c>
      <c r="L236" s="439"/>
      <c r="M236" s="455">
        <v>505</v>
      </c>
    </row>
    <row r="237" spans="1:13" s="521" customFormat="1" ht="15">
      <c r="A237" s="566"/>
      <c r="B237" s="567">
        <v>3061030</v>
      </c>
      <c r="C237" s="568" t="s">
        <v>1212</v>
      </c>
      <c r="D237" s="568" t="s">
        <v>1213</v>
      </c>
      <c r="E237" s="568" t="s">
        <v>1214</v>
      </c>
      <c r="F237" s="563"/>
      <c r="G237" s="569"/>
      <c r="H237" s="561">
        <v>-3061030</v>
      </c>
      <c r="I237" s="564">
        <v>6061.445544554455</v>
      </c>
      <c r="J237" s="565"/>
      <c r="K237" s="455">
        <v>505</v>
      </c>
      <c r="L237" s="439"/>
      <c r="M237" s="455">
        <v>505</v>
      </c>
    </row>
    <row r="238" spans="1:13" s="578" customFormat="1" ht="15">
      <c r="A238" s="570"/>
      <c r="B238" s="571">
        <v>1597500</v>
      </c>
      <c r="C238" s="572" t="s">
        <v>1215</v>
      </c>
      <c r="D238" s="572" t="s">
        <v>1213</v>
      </c>
      <c r="E238" s="568" t="s">
        <v>1214</v>
      </c>
      <c r="F238" s="573"/>
      <c r="G238" s="573"/>
      <c r="H238" s="574">
        <v>-4658530</v>
      </c>
      <c r="I238" s="575">
        <v>3163.366336633663</v>
      </c>
      <c r="J238" s="576"/>
      <c r="K238" s="455">
        <v>505</v>
      </c>
      <c r="L238" s="577"/>
      <c r="M238" s="455">
        <v>505</v>
      </c>
    </row>
    <row r="239" spans="1:13" s="586" customFormat="1" ht="15">
      <c r="A239" s="579"/>
      <c r="B239" s="580"/>
      <c r="C239" s="581" t="s">
        <v>1216</v>
      </c>
      <c r="D239" s="581" t="s">
        <v>1213</v>
      </c>
      <c r="E239" s="581" t="s">
        <v>1214</v>
      </c>
      <c r="F239" s="582"/>
      <c r="G239" s="582"/>
      <c r="H239" s="583">
        <v>-4658530</v>
      </c>
      <c r="I239" s="584">
        <v>0</v>
      </c>
      <c r="J239" s="585"/>
      <c r="K239" s="455">
        <v>505</v>
      </c>
      <c r="M239" s="455">
        <v>505</v>
      </c>
    </row>
    <row r="240" spans="1:13" s="594" customFormat="1" ht="15">
      <c r="A240" s="587"/>
      <c r="B240" s="588">
        <v>1987303</v>
      </c>
      <c r="C240" s="589" t="s">
        <v>1217</v>
      </c>
      <c r="D240" s="589" t="s">
        <v>1213</v>
      </c>
      <c r="E240" s="589" t="s">
        <v>1214</v>
      </c>
      <c r="F240" s="590"/>
      <c r="G240" s="590"/>
      <c r="H240" s="591">
        <v>-6645833</v>
      </c>
      <c r="I240" s="592">
        <v>3935.2534653465345</v>
      </c>
      <c r="J240" s="593"/>
      <c r="K240" s="455">
        <v>505</v>
      </c>
      <c r="M240" s="455">
        <v>505</v>
      </c>
    </row>
    <row r="241" spans="1:13" s="601" customFormat="1" ht="15">
      <c r="A241" s="595"/>
      <c r="B241" s="596"/>
      <c r="C241" s="597" t="s">
        <v>1218</v>
      </c>
      <c r="D241" s="597" t="s">
        <v>1213</v>
      </c>
      <c r="E241" s="597" t="s">
        <v>1214</v>
      </c>
      <c r="F241" s="598"/>
      <c r="G241" s="598"/>
      <c r="H241" s="583">
        <v>-6645833</v>
      </c>
      <c r="I241" s="599">
        <v>0</v>
      </c>
      <c r="J241" s="600"/>
      <c r="K241" s="455">
        <v>505</v>
      </c>
      <c r="M241" s="455">
        <v>505</v>
      </c>
    </row>
    <row r="242" spans="1:13" s="611" customFormat="1" ht="15">
      <c r="A242" s="602"/>
      <c r="B242" s="603">
        <v>1028160</v>
      </c>
      <c r="C242" s="604" t="s">
        <v>1246</v>
      </c>
      <c r="D242" s="605" t="s">
        <v>1213</v>
      </c>
      <c r="E242" s="605" t="s">
        <v>1214</v>
      </c>
      <c r="F242" s="606"/>
      <c r="G242" s="606"/>
      <c r="H242" s="607">
        <v>-7673993</v>
      </c>
      <c r="I242" s="608">
        <v>2035.960396039604</v>
      </c>
      <c r="J242" s="609"/>
      <c r="K242" s="610">
        <v>505</v>
      </c>
      <c r="M242" s="610">
        <v>505</v>
      </c>
    </row>
    <row r="243" spans="1:13" s="619" customFormat="1" ht="15">
      <c r="A243" s="612"/>
      <c r="B243" s="613"/>
      <c r="C243" s="614" t="s">
        <v>1219</v>
      </c>
      <c r="D243" s="614" t="s">
        <v>1213</v>
      </c>
      <c r="E243" s="614" t="s">
        <v>1214</v>
      </c>
      <c r="F243" s="615"/>
      <c r="G243" s="615"/>
      <c r="H243" s="616">
        <v>-6645833</v>
      </c>
      <c r="I243" s="617">
        <v>0</v>
      </c>
      <c r="J243" s="618"/>
      <c r="K243" s="455">
        <v>505</v>
      </c>
      <c r="M243" s="455">
        <v>505</v>
      </c>
    </row>
    <row r="244" spans="1:13" s="626" customFormat="1" ht="15">
      <c r="A244" s="512"/>
      <c r="B244" s="620">
        <v>5402087.5</v>
      </c>
      <c r="C244" s="621" t="s">
        <v>1220</v>
      </c>
      <c r="D244" s="621" t="s">
        <v>1213</v>
      </c>
      <c r="E244" s="621" t="s">
        <v>1214</v>
      </c>
      <c r="F244" s="622"/>
      <c r="G244" s="622"/>
      <c r="H244" s="623">
        <v>-12047920.5</v>
      </c>
      <c r="I244" s="624">
        <v>10697.20297029703</v>
      </c>
      <c r="J244" s="625"/>
      <c r="K244" s="455">
        <v>505</v>
      </c>
      <c r="M244" s="455">
        <v>505</v>
      </c>
    </row>
    <row r="245" spans="1:13" s="626" customFormat="1" ht="15">
      <c r="A245" s="512"/>
      <c r="B245" s="620"/>
      <c r="C245" s="627" t="s">
        <v>1221</v>
      </c>
      <c r="D245" s="628" t="s">
        <v>1213</v>
      </c>
      <c r="E245" s="628" t="s">
        <v>1214</v>
      </c>
      <c r="F245" s="622"/>
      <c r="G245" s="622"/>
      <c r="H245" s="623">
        <v>-7673993</v>
      </c>
      <c r="I245" s="624">
        <v>0</v>
      </c>
      <c r="J245" s="625"/>
      <c r="K245" s="455">
        <v>505</v>
      </c>
      <c r="M245" s="455">
        <v>505</v>
      </c>
    </row>
    <row r="246" spans="1:13" s="637" customFormat="1" ht="15">
      <c r="A246" s="629"/>
      <c r="B246" s="630"/>
      <c r="C246" s="631" t="s">
        <v>1222</v>
      </c>
      <c r="D246" s="632" t="s">
        <v>1213</v>
      </c>
      <c r="E246" s="632" t="s">
        <v>1214</v>
      </c>
      <c r="F246" s="633"/>
      <c r="G246" s="633"/>
      <c r="H246" s="634">
        <v>-6645833</v>
      </c>
      <c r="I246" s="635">
        <v>0</v>
      </c>
      <c r="J246" s="636"/>
      <c r="K246" s="455">
        <v>505</v>
      </c>
      <c r="M246" s="455">
        <v>505</v>
      </c>
    </row>
    <row r="247" spans="1:13" ht="15">
      <c r="A247" s="442"/>
      <c r="B247" s="468">
        <v>13076080.5</v>
      </c>
      <c r="C247" s="562" t="s">
        <v>1223</v>
      </c>
      <c r="D247" s="638"/>
      <c r="E247" s="638"/>
      <c r="F247" s="563"/>
      <c r="G247" s="639"/>
      <c r="H247" s="640"/>
      <c r="I247" s="624">
        <v>25893.22871287129</v>
      </c>
      <c r="J247" s="565"/>
      <c r="K247" s="455">
        <v>505</v>
      </c>
      <c r="M247" s="455">
        <v>505</v>
      </c>
    </row>
    <row r="248" spans="1:13" ht="15">
      <c r="A248" s="442"/>
      <c r="B248" s="641"/>
      <c r="C248" s="493"/>
      <c r="D248" s="642"/>
      <c r="E248" s="642"/>
      <c r="F248" s="643"/>
      <c r="G248" s="644"/>
      <c r="H248" s="645"/>
      <c r="I248" s="565"/>
      <c r="J248" s="565"/>
      <c r="K248" s="470"/>
      <c r="M248" s="455"/>
    </row>
    <row r="249" spans="1:13" ht="15">
      <c r="A249" s="442"/>
      <c r="B249" s="641"/>
      <c r="C249" s="493"/>
      <c r="D249" s="642"/>
      <c r="E249" s="642"/>
      <c r="F249" s="643"/>
      <c r="G249" s="644"/>
      <c r="H249" s="645"/>
      <c r="I249" s="565"/>
      <c r="J249" s="565"/>
      <c r="K249" s="455"/>
      <c r="M249" s="455"/>
    </row>
    <row r="250" spans="6:13" ht="15">
      <c r="F250" s="560"/>
      <c r="G250" s="560"/>
      <c r="H250" s="552"/>
      <c r="I250" s="565"/>
      <c r="K250" s="455"/>
      <c r="M250" s="455"/>
    </row>
    <row r="251" spans="9:13" ht="15">
      <c r="I251" s="461"/>
      <c r="M251" s="455"/>
    </row>
    <row r="252" spans="1:13" s="651" customFormat="1" ht="15">
      <c r="A252" s="646"/>
      <c r="B252" s="534">
        <v>-14572956</v>
      </c>
      <c r="C252" s="647" t="s">
        <v>1224</v>
      </c>
      <c r="D252" s="647" t="s">
        <v>1225</v>
      </c>
      <c r="E252" s="646"/>
      <c r="F252" s="648"/>
      <c r="G252" s="648"/>
      <c r="H252" s="552">
        <v>14572956</v>
      </c>
      <c r="I252" s="649">
        <v>-29145.912</v>
      </c>
      <c r="J252" s="650"/>
      <c r="K252" s="470"/>
      <c r="M252" s="455">
        <v>500</v>
      </c>
    </row>
    <row r="253" spans="1:13" s="445" customFormat="1" ht="15">
      <c r="A253" s="442"/>
      <c r="B253" s="531">
        <v>4632505</v>
      </c>
      <c r="C253" s="646" t="s">
        <v>1224</v>
      </c>
      <c r="D253" s="646" t="s">
        <v>1226</v>
      </c>
      <c r="E253" s="652"/>
      <c r="F253" s="476"/>
      <c r="G253" s="653"/>
      <c r="H253" s="552">
        <v>9940451</v>
      </c>
      <c r="I253" s="649">
        <v>9454.091836734693</v>
      </c>
      <c r="J253" s="478"/>
      <c r="K253" s="470"/>
      <c r="M253" s="455">
        <v>490</v>
      </c>
    </row>
    <row r="254" spans="1:13" s="445" customFormat="1" ht="15">
      <c r="A254" s="442"/>
      <c r="B254" s="531">
        <v>1935325</v>
      </c>
      <c r="C254" s="646" t="s">
        <v>1224</v>
      </c>
      <c r="D254" s="646" t="s">
        <v>1227</v>
      </c>
      <c r="E254" s="652"/>
      <c r="F254" s="476"/>
      <c r="G254" s="653"/>
      <c r="H254" s="552">
        <v>8005126</v>
      </c>
      <c r="I254" s="649">
        <v>3933.587398373984</v>
      </c>
      <c r="J254" s="478"/>
      <c r="K254" s="470"/>
      <c r="M254" s="455">
        <v>492</v>
      </c>
    </row>
    <row r="255" spans="1:13" s="445" customFormat="1" ht="15">
      <c r="A255" s="442"/>
      <c r="B255" s="531">
        <v>2142155</v>
      </c>
      <c r="C255" s="646" t="s">
        <v>1224</v>
      </c>
      <c r="D255" s="646" t="s">
        <v>1228</v>
      </c>
      <c r="E255" s="652"/>
      <c r="F255" s="476"/>
      <c r="G255" s="653"/>
      <c r="H255" s="552">
        <v>5862971</v>
      </c>
      <c r="I255" s="649">
        <v>4250.30753968254</v>
      </c>
      <c r="J255" s="478"/>
      <c r="K255" s="470"/>
      <c r="M255" s="470">
        <v>504</v>
      </c>
    </row>
    <row r="256" spans="1:13" s="445" customFormat="1" ht="15">
      <c r="A256" s="442"/>
      <c r="B256" s="531">
        <v>3459012.5</v>
      </c>
      <c r="C256" s="646" t="s">
        <v>1224</v>
      </c>
      <c r="D256" s="646" t="s">
        <v>1229</v>
      </c>
      <c r="E256" s="652"/>
      <c r="F256" s="476"/>
      <c r="G256" s="653"/>
      <c r="H256" s="552">
        <v>2403958.5</v>
      </c>
      <c r="I256" s="649">
        <v>6863.12003968254</v>
      </c>
      <c r="J256" s="478"/>
      <c r="K256" s="470"/>
      <c r="M256" s="470">
        <v>504</v>
      </c>
    </row>
    <row r="257" spans="1:13" s="445" customFormat="1" ht="15">
      <c r="A257" s="442"/>
      <c r="B257" s="531">
        <v>2731675</v>
      </c>
      <c r="C257" s="646" t="s">
        <v>1224</v>
      </c>
      <c r="D257" s="646" t="s">
        <v>1230</v>
      </c>
      <c r="E257" s="652"/>
      <c r="F257" s="476"/>
      <c r="G257" s="653"/>
      <c r="H257" s="552">
        <v>-327716.5</v>
      </c>
      <c r="I257" s="649">
        <v>5356.225490196079</v>
      </c>
      <c r="J257" s="478"/>
      <c r="K257" s="470"/>
      <c r="M257" s="470">
        <v>510</v>
      </c>
    </row>
    <row r="258" spans="1:13" s="445" customFormat="1" ht="15">
      <c r="A258" s="442"/>
      <c r="B258" s="531">
        <v>0</v>
      </c>
      <c r="C258" s="646" t="s">
        <v>1224</v>
      </c>
      <c r="D258" s="646" t="s">
        <v>1231</v>
      </c>
      <c r="E258" s="652"/>
      <c r="F258" s="476"/>
      <c r="G258" s="653"/>
      <c r="H258" s="552">
        <v>-327716.5</v>
      </c>
      <c r="I258" s="649">
        <v>0</v>
      </c>
      <c r="J258" s="478"/>
      <c r="K258" s="470"/>
      <c r="M258" s="470">
        <v>510</v>
      </c>
    </row>
    <row r="259" spans="1:13" s="445" customFormat="1" ht="15">
      <c r="A259" s="442"/>
      <c r="B259" s="531">
        <v>3061030</v>
      </c>
      <c r="C259" s="646" t="s">
        <v>1224</v>
      </c>
      <c r="D259" s="646" t="s">
        <v>1242</v>
      </c>
      <c r="E259" s="652"/>
      <c r="F259" s="476"/>
      <c r="G259" s="653"/>
      <c r="H259" s="552">
        <v>-3388746.5</v>
      </c>
      <c r="I259" s="649">
        <v>6061.445544554455</v>
      </c>
      <c r="J259" s="478"/>
      <c r="K259" s="470"/>
      <c r="M259" s="470">
        <v>505</v>
      </c>
    </row>
    <row r="260" spans="1:13" s="445" customFormat="1" ht="15">
      <c r="A260" s="440"/>
      <c r="B260" s="530">
        <v>3388746.5</v>
      </c>
      <c r="C260" s="654" t="s">
        <v>1224</v>
      </c>
      <c r="D260" s="654" t="s">
        <v>1243</v>
      </c>
      <c r="E260" s="655"/>
      <c r="F260" s="518"/>
      <c r="G260" s="656"/>
      <c r="H260" s="556">
        <v>0</v>
      </c>
      <c r="I260" s="657">
        <v>6710.389108910891</v>
      </c>
      <c r="J260" s="520"/>
      <c r="K260" s="658"/>
      <c r="L260" s="658"/>
      <c r="M260" s="455">
        <v>505</v>
      </c>
    </row>
    <row r="261" spans="1:13" s="445" customFormat="1" ht="15">
      <c r="A261" s="442"/>
      <c r="B261" s="457"/>
      <c r="C261" s="659"/>
      <c r="D261" s="659"/>
      <c r="E261" s="659"/>
      <c r="F261" s="476"/>
      <c r="G261" s="660"/>
      <c r="H261" s="457"/>
      <c r="I261" s="478"/>
      <c r="J261" s="478"/>
      <c r="K261" s="470"/>
      <c r="M261" s="455"/>
    </row>
    <row r="262" spans="1:13" s="445" customFormat="1" ht="15">
      <c r="A262" s="442"/>
      <c r="B262" s="457"/>
      <c r="C262" s="659"/>
      <c r="D262" s="659"/>
      <c r="E262" s="659"/>
      <c r="F262" s="476"/>
      <c r="G262" s="660"/>
      <c r="H262" s="457"/>
      <c r="I262" s="478"/>
      <c r="J262" s="478"/>
      <c r="K262" s="470"/>
      <c r="M262" s="455"/>
    </row>
    <row r="263" spans="6:13" ht="15">
      <c r="F263" s="560"/>
      <c r="G263" s="560"/>
      <c r="M263" s="455"/>
    </row>
    <row r="264" spans="1:13" s="559" customFormat="1" ht="15">
      <c r="A264" s="570"/>
      <c r="B264" s="662">
        <v>1584811.2</v>
      </c>
      <c r="C264" s="570" t="s">
        <v>1232</v>
      </c>
      <c r="D264" s="570" t="s">
        <v>1231</v>
      </c>
      <c r="E264" s="570"/>
      <c r="F264" s="663"/>
      <c r="G264" s="663"/>
      <c r="H264" s="460">
        <v>-1584811.2</v>
      </c>
      <c r="I264" s="649">
        <v>3107.4729411764706</v>
      </c>
      <c r="J264" s="649"/>
      <c r="K264" s="664"/>
      <c r="M264" s="470">
        <v>510</v>
      </c>
    </row>
    <row r="265" spans="1:13" s="559" customFormat="1" ht="15">
      <c r="A265" s="570"/>
      <c r="B265" s="662">
        <v>1597500</v>
      </c>
      <c r="C265" s="570" t="s">
        <v>1232</v>
      </c>
      <c r="D265" s="570" t="s">
        <v>1242</v>
      </c>
      <c r="E265" s="570"/>
      <c r="F265" s="663"/>
      <c r="G265" s="663"/>
      <c r="H265" s="460"/>
      <c r="I265" s="649"/>
      <c r="J265" s="649"/>
      <c r="K265" s="664"/>
      <c r="M265" s="470">
        <v>505</v>
      </c>
    </row>
    <row r="266" spans="1:13" s="578" customFormat="1" ht="15">
      <c r="A266" s="665"/>
      <c r="B266" s="556">
        <v>3182311.2</v>
      </c>
      <c r="C266" s="665" t="s">
        <v>1232</v>
      </c>
      <c r="D266" s="665" t="s">
        <v>1244</v>
      </c>
      <c r="E266" s="665"/>
      <c r="F266" s="666"/>
      <c r="G266" s="666"/>
      <c r="H266" s="556">
        <v>0</v>
      </c>
      <c r="I266" s="657">
        <v>6301.606336633664</v>
      </c>
      <c r="J266" s="657"/>
      <c r="M266" s="667">
        <v>505</v>
      </c>
    </row>
    <row r="267" spans="6:13" ht="15">
      <c r="F267" s="560"/>
      <c r="G267" s="560"/>
      <c r="M267" s="455"/>
    </row>
    <row r="268" spans="6:13" ht="15">
      <c r="F268" s="560"/>
      <c r="G268" s="560"/>
      <c r="M268" s="455"/>
    </row>
    <row r="269" spans="1:13" s="559" customFormat="1" ht="15" hidden="1">
      <c r="A269" s="570"/>
      <c r="B269" s="662"/>
      <c r="C269" s="570"/>
      <c r="D269" s="570"/>
      <c r="E269" s="570"/>
      <c r="F269" s="663"/>
      <c r="G269" s="663"/>
      <c r="H269" s="662"/>
      <c r="I269" s="649"/>
      <c r="K269" s="470"/>
      <c r="L269" s="445"/>
      <c r="M269" s="455"/>
    </row>
    <row r="270" spans="1:13" s="559" customFormat="1" ht="15" hidden="1">
      <c r="A270" s="570"/>
      <c r="B270" s="662"/>
      <c r="C270" s="570"/>
      <c r="D270" s="570"/>
      <c r="E270" s="570"/>
      <c r="F270" s="663"/>
      <c r="G270" s="663"/>
      <c r="H270" s="662"/>
      <c r="I270" s="649"/>
      <c r="K270" s="470"/>
      <c r="L270" s="445"/>
      <c r="M270" s="455"/>
    </row>
    <row r="271" spans="1:13" ht="15" hidden="1">
      <c r="A271" s="442"/>
      <c r="B271" s="499"/>
      <c r="F271" s="560"/>
      <c r="G271" s="560"/>
      <c r="H271" s="662"/>
      <c r="I271" s="461" t="e">
        <v>#DIV/0!</v>
      </c>
      <c r="M271" s="455"/>
    </row>
    <row r="272" spans="1:13" ht="15" hidden="1">
      <c r="A272" s="442"/>
      <c r="B272" s="499"/>
      <c r="F272" s="560"/>
      <c r="G272" s="560"/>
      <c r="H272" s="662"/>
      <c r="I272" s="461" t="e">
        <v>#DIV/0!</v>
      </c>
      <c r="M272" s="455"/>
    </row>
    <row r="273" spans="1:13" ht="15" hidden="1">
      <c r="A273" s="442"/>
      <c r="B273" s="499"/>
      <c r="F273" s="560"/>
      <c r="G273" s="560"/>
      <c r="H273" s="460">
        <v>0</v>
      </c>
      <c r="I273" s="461" t="e">
        <v>#DIV/0!</v>
      </c>
      <c r="M273" s="455"/>
    </row>
    <row r="274" spans="1:13" ht="15" hidden="1">
      <c r="A274" s="442"/>
      <c r="B274" s="499"/>
      <c r="F274" s="560"/>
      <c r="G274" s="560"/>
      <c r="H274" s="460">
        <v>0</v>
      </c>
      <c r="I274" s="461" t="e">
        <v>#DIV/0!</v>
      </c>
      <c r="M274" s="455"/>
    </row>
    <row r="275" spans="1:13" ht="15" hidden="1">
      <c r="A275" s="442"/>
      <c r="B275" s="499"/>
      <c r="F275" s="560"/>
      <c r="G275" s="560"/>
      <c r="H275" s="460">
        <v>0</v>
      </c>
      <c r="I275" s="461" t="e">
        <v>#DIV/0!</v>
      </c>
      <c r="M275" s="455"/>
    </row>
    <row r="276" spans="1:13" ht="15" hidden="1">
      <c r="A276" s="442"/>
      <c r="B276" s="499"/>
      <c r="F276" s="560"/>
      <c r="G276" s="560"/>
      <c r="H276" s="460">
        <v>0</v>
      </c>
      <c r="I276" s="461" t="e">
        <v>#DIV/0!</v>
      </c>
      <c r="M276" s="455"/>
    </row>
    <row r="277" spans="1:13" ht="15" hidden="1">
      <c r="A277" s="442"/>
      <c r="B277" s="499"/>
      <c r="F277" s="560"/>
      <c r="G277" s="560"/>
      <c r="H277" s="460">
        <v>0</v>
      </c>
      <c r="I277" s="461" t="e">
        <v>#DIV/0!</v>
      </c>
      <c r="M277" s="455"/>
    </row>
    <row r="278" spans="1:13" ht="15" hidden="1">
      <c r="A278" s="442"/>
      <c r="B278" s="499"/>
      <c r="F278" s="560"/>
      <c r="G278" s="560"/>
      <c r="H278" s="460">
        <v>0</v>
      </c>
      <c r="I278" s="461" t="e">
        <v>#DIV/0!</v>
      </c>
      <c r="M278" s="455"/>
    </row>
    <row r="279" spans="1:13" ht="15" hidden="1">
      <c r="A279" s="442"/>
      <c r="B279" s="499"/>
      <c r="F279" s="560"/>
      <c r="G279" s="560"/>
      <c r="H279" s="460">
        <v>0</v>
      </c>
      <c r="I279" s="461" t="e">
        <v>#DIV/0!</v>
      </c>
      <c r="M279" s="455"/>
    </row>
    <row r="280" spans="1:13" ht="15" hidden="1">
      <c r="A280" s="442"/>
      <c r="B280" s="499"/>
      <c r="F280" s="560"/>
      <c r="G280" s="560"/>
      <c r="H280" s="460">
        <v>0</v>
      </c>
      <c r="I280" s="461" t="e">
        <v>#DIV/0!</v>
      </c>
      <c r="M280" s="455"/>
    </row>
    <row r="281" spans="1:13" ht="15" hidden="1">
      <c r="A281" s="442"/>
      <c r="B281" s="499"/>
      <c r="F281" s="560"/>
      <c r="G281" s="560"/>
      <c r="H281" s="460">
        <v>0</v>
      </c>
      <c r="I281" s="461" t="e">
        <v>#DIV/0!</v>
      </c>
      <c r="M281" s="455"/>
    </row>
    <row r="282" spans="1:13" ht="15" hidden="1">
      <c r="A282" s="442"/>
      <c r="B282" s="499"/>
      <c r="F282" s="560"/>
      <c r="G282" s="560"/>
      <c r="H282" s="460">
        <v>0</v>
      </c>
      <c r="I282" s="461" t="e">
        <v>#DIV/0!</v>
      </c>
      <c r="M282" s="455"/>
    </row>
    <row r="283" spans="1:13" ht="15" hidden="1">
      <c r="A283" s="442"/>
      <c r="B283" s="499"/>
      <c r="F283" s="560"/>
      <c r="G283" s="560"/>
      <c r="H283" s="460">
        <v>0</v>
      </c>
      <c r="I283" s="461" t="e">
        <v>#DIV/0!</v>
      </c>
      <c r="M283" s="455"/>
    </row>
    <row r="284" spans="1:13" ht="15" hidden="1">
      <c r="A284" s="442"/>
      <c r="B284" s="499"/>
      <c r="F284" s="560"/>
      <c r="G284" s="560"/>
      <c r="H284" s="460">
        <v>0</v>
      </c>
      <c r="I284" s="461" t="e">
        <v>#DIV/0!</v>
      </c>
      <c r="M284" s="455"/>
    </row>
    <row r="285" spans="1:13" ht="15" hidden="1">
      <c r="A285" s="442"/>
      <c r="F285" s="560"/>
      <c r="G285" s="560"/>
      <c r="H285" s="460">
        <v>0</v>
      </c>
      <c r="I285" s="461" t="e">
        <v>#DIV/0!</v>
      </c>
      <c r="M285" s="455"/>
    </row>
    <row r="286" spans="1:13" ht="15" hidden="1">
      <c r="A286" s="442"/>
      <c r="B286" s="668"/>
      <c r="F286" s="560"/>
      <c r="G286" s="560"/>
      <c r="H286" s="460">
        <v>0</v>
      </c>
      <c r="I286" s="461" t="e">
        <v>#DIV/0!</v>
      </c>
      <c r="M286" s="455"/>
    </row>
    <row r="287" spans="1:13" ht="15" hidden="1">
      <c r="A287" s="442"/>
      <c r="F287" s="560"/>
      <c r="G287" s="560"/>
      <c r="H287" s="460">
        <v>0</v>
      </c>
      <c r="I287" s="461" t="e">
        <v>#DIV/0!</v>
      </c>
      <c r="M287" s="455"/>
    </row>
    <row r="288" spans="1:13" ht="15" hidden="1">
      <c r="A288" s="442"/>
      <c r="F288" s="560"/>
      <c r="G288" s="560"/>
      <c r="H288" s="460">
        <v>0</v>
      </c>
      <c r="I288" s="461" t="e">
        <v>#DIV/0!</v>
      </c>
      <c r="M288" s="455"/>
    </row>
    <row r="289" spans="1:13" ht="15" hidden="1">
      <c r="A289" s="442"/>
      <c r="F289" s="560"/>
      <c r="G289" s="560"/>
      <c r="H289" s="460">
        <v>0</v>
      </c>
      <c r="I289" s="461" t="e">
        <v>#DIV/0!</v>
      </c>
      <c r="M289" s="455"/>
    </row>
    <row r="290" spans="1:13" ht="15" hidden="1">
      <c r="A290" s="442"/>
      <c r="F290" s="560"/>
      <c r="G290" s="560"/>
      <c r="H290" s="460">
        <v>0</v>
      </c>
      <c r="I290" s="461" t="e">
        <v>#DIV/0!</v>
      </c>
      <c r="M290" s="455"/>
    </row>
    <row r="291" spans="1:13" ht="15" hidden="1">
      <c r="A291" s="442"/>
      <c r="F291" s="560"/>
      <c r="G291" s="560"/>
      <c r="H291" s="460">
        <v>0</v>
      </c>
      <c r="I291" s="461" t="e">
        <v>#DIV/0!</v>
      </c>
      <c r="M291" s="455"/>
    </row>
    <row r="292" spans="1:13" ht="15" hidden="1">
      <c r="A292" s="442"/>
      <c r="F292" s="560"/>
      <c r="G292" s="560"/>
      <c r="H292" s="460">
        <v>0</v>
      </c>
      <c r="I292" s="461" t="e">
        <v>#DIV/0!</v>
      </c>
      <c r="M292" s="455"/>
    </row>
    <row r="293" spans="1:13" ht="15" hidden="1">
      <c r="A293" s="442"/>
      <c r="F293" s="560"/>
      <c r="G293" s="560"/>
      <c r="H293" s="460">
        <v>0</v>
      </c>
      <c r="I293" s="461" t="e">
        <v>#DIV/0!</v>
      </c>
      <c r="M293" s="455"/>
    </row>
    <row r="294" spans="1:13" ht="15" hidden="1">
      <c r="A294" s="442"/>
      <c r="F294" s="560"/>
      <c r="G294" s="560"/>
      <c r="H294" s="460">
        <v>0</v>
      </c>
      <c r="I294" s="461" t="e">
        <v>#DIV/0!</v>
      </c>
      <c r="M294" s="455"/>
    </row>
    <row r="295" spans="1:13" ht="15" hidden="1">
      <c r="A295" s="442"/>
      <c r="F295" s="560"/>
      <c r="G295" s="560"/>
      <c r="H295" s="460">
        <v>0</v>
      </c>
      <c r="I295" s="461" t="e">
        <v>#DIV/0!</v>
      </c>
      <c r="M295" s="455"/>
    </row>
    <row r="296" spans="1:13" ht="15" hidden="1">
      <c r="A296" s="442"/>
      <c r="F296" s="560"/>
      <c r="G296" s="560"/>
      <c r="H296" s="460">
        <v>0</v>
      </c>
      <c r="I296" s="461" t="e">
        <v>#DIV/0!</v>
      </c>
      <c r="M296" s="455"/>
    </row>
    <row r="297" spans="1:13" ht="15" hidden="1">
      <c r="A297" s="442"/>
      <c r="F297" s="560"/>
      <c r="G297" s="560"/>
      <c r="H297" s="460">
        <v>0</v>
      </c>
      <c r="I297" s="461" t="e">
        <v>#DIV/0!</v>
      </c>
      <c r="M297" s="455"/>
    </row>
    <row r="298" spans="1:13" ht="15" hidden="1">
      <c r="A298" s="442"/>
      <c r="F298" s="560"/>
      <c r="G298" s="560"/>
      <c r="H298" s="460">
        <v>0</v>
      </c>
      <c r="I298" s="461" t="e">
        <v>#DIV/0!</v>
      </c>
      <c r="M298" s="455"/>
    </row>
    <row r="299" spans="1:13" ht="15" hidden="1">
      <c r="A299" s="442"/>
      <c r="F299" s="560"/>
      <c r="G299" s="560"/>
      <c r="H299" s="460">
        <v>0</v>
      </c>
      <c r="I299" s="461" t="e">
        <v>#DIV/0!</v>
      </c>
      <c r="M299" s="455"/>
    </row>
    <row r="300" spans="1:13" ht="15" hidden="1">
      <c r="A300" s="442"/>
      <c r="F300" s="560"/>
      <c r="G300" s="560"/>
      <c r="H300" s="460">
        <v>0</v>
      </c>
      <c r="I300" s="461" t="e">
        <v>#DIV/0!</v>
      </c>
      <c r="M300" s="455"/>
    </row>
    <row r="301" spans="1:13" ht="15" hidden="1">
      <c r="A301" s="442"/>
      <c r="F301" s="560"/>
      <c r="G301" s="560"/>
      <c r="H301" s="460">
        <v>0</v>
      </c>
      <c r="I301" s="461" t="e">
        <v>#DIV/0!</v>
      </c>
      <c r="M301" s="455"/>
    </row>
    <row r="302" spans="1:13" ht="15" hidden="1">
      <c r="A302" s="442"/>
      <c r="F302" s="560"/>
      <c r="G302" s="560"/>
      <c r="H302" s="460">
        <v>0</v>
      </c>
      <c r="I302" s="461" t="e">
        <v>#DIV/0!</v>
      </c>
      <c r="M302" s="455"/>
    </row>
    <row r="303" spans="1:13" ht="15" hidden="1">
      <c r="A303" s="442"/>
      <c r="F303" s="560"/>
      <c r="G303" s="560"/>
      <c r="H303" s="460">
        <v>0</v>
      </c>
      <c r="I303" s="461" t="e">
        <v>#DIV/0!</v>
      </c>
      <c r="M303" s="455"/>
    </row>
    <row r="304" spans="1:13" ht="15" hidden="1">
      <c r="A304" s="442"/>
      <c r="F304" s="560"/>
      <c r="G304" s="560"/>
      <c r="H304" s="460">
        <v>0</v>
      </c>
      <c r="I304" s="461" t="e">
        <v>#DIV/0!</v>
      </c>
      <c r="M304" s="455"/>
    </row>
    <row r="305" spans="1:13" ht="15" hidden="1">
      <c r="A305" s="442"/>
      <c r="F305" s="560"/>
      <c r="G305" s="560"/>
      <c r="H305" s="460">
        <v>0</v>
      </c>
      <c r="I305" s="461" t="e">
        <v>#DIV/0!</v>
      </c>
      <c r="M305" s="455"/>
    </row>
    <row r="306" spans="1:13" ht="15" hidden="1">
      <c r="A306" s="442"/>
      <c r="F306" s="560"/>
      <c r="G306" s="560"/>
      <c r="H306" s="460">
        <v>0</v>
      </c>
      <c r="I306" s="461" t="e">
        <v>#DIV/0!</v>
      </c>
      <c r="M306" s="455"/>
    </row>
    <row r="307" spans="1:13" ht="15" hidden="1">
      <c r="A307" s="442"/>
      <c r="F307" s="560"/>
      <c r="G307" s="560"/>
      <c r="H307" s="460">
        <v>0</v>
      </c>
      <c r="I307" s="461" t="e">
        <v>#DIV/0!</v>
      </c>
      <c r="M307" s="455"/>
    </row>
    <row r="308" spans="1:13" ht="15" hidden="1">
      <c r="A308" s="442"/>
      <c r="F308" s="560"/>
      <c r="G308" s="560"/>
      <c r="H308" s="460">
        <v>0</v>
      </c>
      <c r="I308" s="461" t="e">
        <v>#DIV/0!</v>
      </c>
      <c r="M308" s="455"/>
    </row>
    <row r="309" spans="1:13" ht="15" hidden="1">
      <c r="A309" s="442"/>
      <c r="F309" s="560"/>
      <c r="G309" s="560"/>
      <c r="H309" s="460">
        <v>0</v>
      </c>
      <c r="I309" s="461" t="e">
        <v>#DIV/0!</v>
      </c>
      <c r="M309" s="455"/>
    </row>
    <row r="310" spans="1:13" ht="15" hidden="1">
      <c r="A310" s="442"/>
      <c r="F310" s="560"/>
      <c r="G310" s="560"/>
      <c r="H310" s="460">
        <v>0</v>
      </c>
      <c r="I310" s="461" t="e">
        <v>#DIV/0!</v>
      </c>
      <c r="M310" s="455"/>
    </row>
    <row r="311" spans="1:13" ht="15" hidden="1">
      <c r="A311" s="442"/>
      <c r="F311" s="560"/>
      <c r="G311" s="560"/>
      <c r="H311" s="460">
        <v>0</v>
      </c>
      <c r="I311" s="461" t="e">
        <v>#DIV/0!</v>
      </c>
      <c r="M311" s="455"/>
    </row>
    <row r="312" spans="1:13" ht="15" hidden="1">
      <c r="A312" s="442"/>
      <c r="F312" s="560"/>
      <c r="G312" s="560"/>
      <c r="H312" s="460">
        <v>0</v>
      </c>
      <c r="I312" s="461" t="e">
        <v>#DIV/0!</v>
      </c>
      <c r="M312" s="455"/>
    </row>
    <row r="313" spans="1:13" ht="15" hidden="1">
      <c r="A313" s="442"/>
      <c r="F313" s="560"/>
      <c r="G313" s="560"/>
      <c r="H313" s="460">
        <v>0</v>
      </c>
      <c r="I313" s="461" t="e">
        <v>#DIV/0!</v>
      </c>
      <c r="M313" s="455"/>
    </row>
    <row r="314" spans="1:13" ht="15" hidden="1">
      <c r="A314" s="442"/>
      <c r="F314" s="560"/>
      <c r="G314" s="560"/>
      <c r="H314" s="460">
        <v>0</v>
      </c>
      <c r="I314" s="461" t="e">
        <v>#DIV/0!</v>
      </c>
      <c r="M314" s="455"/>
    </row>
    <row r="315" spans="1:13" ht="15" hidden="1">
      <c r="A315" s="442"/>
      <c r="F315" s="560"/>
      <c r="G315" s="560"/>
      <c r="H315" s="460">
        <v>0</v>
      </c>
      <c r="I315" s="461" t="e">
        <v>#DIV/0!</v>
      </c>
      <c r="M315" s="455"/>
    </row>
    <row r="316" spans="1:13" ht="15" hidden="1">
      <c r="A316" s="442"/>
      <c r="F316" s="560"/>
      <c r="G316" s="560"/>
      <c r="H316" s="460">
        <v>0</v>
      </c>
      <c r="I316" s="461" t="e">
        <v>#DIV/0!</v>
      </c>
      <c r="M316" s="455"/>
    </row>
    <row r="317" spans="1:13" ht="15" hidden="1">
      <c r="A317" s="442"/>
      <c r="F317" s="560"/>
      <c r="G317" s="560"/>
      <c r="H317" s="460">
        <v>0</v>
      </c>
      <c r="I317" s="461" t="e">
        <v>#DIV/0!</v>
      </c>
      <c r="M317" s="455"/>
    </row>
    <row r="318" spans="1:13" ht="15" hidden="1">
      <c r="A318" s="442"/>
      <c r="F318" s="560"/>
      <c r="G318" s="560"/>
      <c r="H318" s="460">
        <v>0</v>
      </c>
      <c r="I318" s="461" t="e">
        <v>#DIV/0!</v>
      </c>
      <c r="M318" s="455"/>
    </row>
    <row r="319" spans="1:13" ht="15" hidden="1">
      <c r="A319" s="442"/>
      <c r="F319" s="560"/>
      <c r="G319" s="560"/>
      <c r="H319" s="460">
        <v>0</v>
      </c>
      <c r="I319" s="461" t="e">
        <v>#DIV/0!</v>
      </c>
      <c r="M319" s="455"/>
    </row>
    <row r="320" spans="1:13" ht="15" hidden="1">
      <c r="A320" s="442"/>
      <c r="F320" s="560"/>
      <c r="G320" s="560"/>
      <c r="H320" s="460">
        <v>0</v>
      </c>
      <c r="I320" s="461" t="e">
        <v>#DIV/0!</v>
      </c>
      <c r="M320" s="455"/>
    </row>
    <row r="321" spans="1:13" ht="15" hidden="1">
      <c r="A321" s="442"/>
      <c r="F321" s="560"/>
      <c r="G321" s="560"/>
      <c r="H321" s="460">
        <v>0</v>
      </c>
      <c r="I321" s="461" t="e">
        <v>#DIV/0!</v>
      </c>
      <c r="M321" s="455"/>
    </row>
    <row r="322" spans="1:13" ht="15" hidden="1">
      <c r="A322" s="442"/>
      <c r="F322" s="560"/>
      <c r="G322" s="560"/>
      <c r="H322" s="460">
        <v>0</v>
      </c>
      <c r="I322" s="461" t="e">
        <v>#DIV/0!</v>
      </c>
      <c r="M322" s="455"/>
    </row>
    <row r="323" spans="1:13" ht="15" hidden="1">
      <c r="A323" s="442"/>
      <c r="F323" s="560"/>
      <c r="G323" s="560"/>
      <c r="H323" s="460">
        <v>0</v>
      </c>
      <c r="I323" s="461" t="e">
        <v>#DIV/0!</v>
      </c>
      <c r="M323" s="455"/>
    </row>
    <row r="324" spans="1:13" ht="15" hidden="1">
      <c r="A324" s="442"/>
      <c r="F324" s="560"/>
      <c r="G324" s="560"/>
      <c r="H324" s="460">
        <v>0</v>
      </c>
      <c r="I324" s="461" t="e">
        <v>#DIV/0!</v>
      </c>
      <c r="M324" s="455"/>
    </row>
    <row r="325" spans="1:13" ht="15" hidden="1">
      <c r="A325" s="442"/>
      <c r="F325" s="560"/>
      <c r="G325" s="560"/>
      <c r="H325" s="460">
        <v>0</v>
      </c>
      <c r="I325" s="461" t="e">
        <v>#DIV/0!</v>
      </c>
      <c r="M325" s="455"/>
    </row>
    <row r="326" spans="1:13" ht="15" hidden="1">
      <c r="A326" s="442"/>
      <c r="F326" s="560"/>
      <c r="G326" s="560"/>
      <c r="H326" s="460">
        <v>0</v>
      </c>
      <c r="I326" s="461" t="e">
        <v>#DIV/0!</v>
      </c>
      <c r="M326" s="455"/>
    </row>
    <row r="327" spans="1:13" ht="15" hidden="1">
      <c r="A327" s="442"/>
      <c r="F327" s="560"/>
      <c r="G327" s="560"/>
      <c r="H327" s="460">
        <v>0</v>
      </c>
      <c r="I327" s="461" t="e">
        <v>#DIV/0!</v>
      </c>
      <c r="M327" s="455"/>
    </row>
    <row r="328" spans="1:13" ht="15" hidden="1">
      <c r="A328" s="442"/>
      <c r="F328" s="560"/>
      <c r="G328" s="560"/>
      <c r="H328" s="460">
        <v>0</v>
      </c>
      <c r="I328" s="461" t="e">
        <v>#DIV/0!</v>
      </c>
      <c r="M328" s="455"/>
    </row>
    <row r="329" spans="1:13" ht="15" hidden="1">
      <c r="A329" s="442"/>
      <c r="F329" s="560"/>
      <c r="G329" s="560"/>
      <c r="H329" s="460">
        <v>0</v>
      </c>
      <c r="I329" s="461" t="e">
        <v>#DIV/0!</v>
      </c>
      <c r="M329" s="455"/>
    </row>
    <row r="330" spans="1:13" ht="15" hidden="1">
      <c r="A330" s="442"/>
      <c r="F330" s="560"/>
      <c r="G330" s="560"/>
      <c r="H330" s="460">
        <v>0</v>
      </c>
      <c r="I330" s="461" t="e">
        <v>#DIV/0!</v>
      </c>
      <c r="M330" s="455"/>
    </row>
    <row r="331" spans="1:13" ht="15" hidden="1">
      <c r="A331" s="442"/>
      <c r="F331" s="560"/>
      <c r="G331" s="560"/>
      <c r="H331" s="460">
        <v>0</v>
      </c>
      <c r="I331" s="461" t="e">
        <v>#DIV/0!</v>
      </c>
      <c r="M331" s="455"/>
    </row>
    <row r="332" spans="1:13" ht="15" hidden="1">
      <c r="A332" s="442"/>
      <c r="F332" s="560"/>
      <c r="G332" s="560"/>
      <c r="H332" s="460">
        <v>0</v>
      </c>
      <c r="I332" s="461" t="e">
        <v>#DIV/0!</v>
      </c>
      <c r="M332" s="455"/>
    </row>
    <row r="333" spans="1:13" ht="15" hidden="1">
      <c r="A333" s="442"/>
      <c r="F333" s="560"/>
      <c r="G333" s="560"/>
      <c r="H333" s="460">
        <v>0</v>
      </c>
      <c r="I333" s="461" t="e">
        <v>#DIV/0!</v>
      </c>
      <c r="M333" s="455"/>
    </row>
    <row r="334" spans="1:13" ht="15" hidden="1">
      <c r="A334" s="442"/>
      <c r="F334" s="560"/>
      <c r="G334" s="560"/>
      <c r="H334" s="460">
        <v>0</v>
      </c>
      <c r="I334" s="461" t="e">
        <v>#DIV/0!</v>
      </c>
      <c r="M334" s="455"/>
    </row>
    <row r="335" spans="1:13" ht="15" hidden="1">
      <c r="A335" s="442"/>
      <c r="F335" s="560"/>
      <c r="G335" s="560"/>
      <c r="H335" s="460">
        <v>0</v>
      </c>
      <c r="I335" s="461" t="e">
        <v>#DIV/0!</v>
      </c>
      <c r="M335" s="455"/>
    </row>
    <row r="336" spans="1:13" ht="15" hidden="1">
      <c r="A336" s="442"/>
      <c r="F336" s="560"/>
      <c r="G336" s="560"/>
      <c r="H336" s="460">
        <v>0</v>
      </c>
      <c r="I336" s="461" t="e">
        <v>#DIV/0!</v>
      </c>
      <c r="M336" s="455"/>
    </row>
    <row r="337" spans="1:13" ht="15" hidden="1">
      <c r="A337" s="442"/>
      <c r="F337" s="560"/>
      <c r="G337" s="560"/>
      <c r="H337" s="460">
        <v>0</v>
      </c>
      <c r="I337" s="461" t="e">
        <v>#DIV/0!</v>
      </c>
      <c r="M337" s="455"/>
    </row>
    <row r="338" spans="1:13" ht="15" hidden="1">
      <c r="A338" s="442"/>
      <c r="F338" s="560"/>
      <c r="G338" s="560"/>
      <c r="H338" s="460">
        <v>0</v>
      </c>
      <c r="I338" s="461" t="e">
        <v>#DIV/0!</v>
      </c>
      <c r="M338" s="455"/>
    </row>
    <row r="339" spans="1:13" ht="15" hidden="1">
      <c r="A339" s="442"/>
      <c r="F339" s="560"/>
      <c r="G339" s="560"/>
      <c r="H339" s="460">
        <v>0</v>
      </c>
      <c r="I339" s="461" t="e">
        <v>#DIV/0!</v>
      </c>
      <c r="M339" s="455"/>
    </row>
    <row r="340" spans="1:13" ht="15" hidden="1">
      <c r="A340" s="442"/>
      <c r="F340" s="560"/>
      <c r="G340" s="560"/>
      <c r="H340" s="460">
        <v>0</v>
      </c>
      <c r="I340" s="461" t="e">
        <v>#DIV/0!</v>
      </c>
      <c r="M340" s="455"/>
    </row>
    <row r="341" spans="1:13" ht="15" hidden="1">
      <c r="A341" s="442"/>
      <c r="F341" s="560"/>
      <c r="G341" s="560"/>
      <c r="H341" s="460">
        <v>0</v>
      </c>
      <c r="I341" s="461" t="e">
        <v>#DIV/0!</v>
      </c>
      <c r="M341" s="455"/>
    </row>
    <row r="342" spans="1:13" ht="15" hidden="1">
      <c r="A342" s="442"/>
      <c r="F342" s="560"/>
      <c r="G342" s="560"/>
      <c r="H342" s="460">
        <v>0</v>
      </c>
      <c r="I342" s="461" t="e">
        <v>#DIV/0!</v>
      </c>
      <c r="M342" s="455"/>
    </row>
    <row r="343" spans="1:13" ht="15" hidden="1">
      <c r="A343" s="442"/>
      <c r="F343" s="560"/>
      <c r="G343" s="560"/>
      <c r="H343" s="460">
        <v>0</v>
      </c>
      <c r="I343" s="461" t="e">
        <v>#DIV/0!</v>
      </c>
      <c r="M343" s="455"/>
    </row>
    <row r="344" spans="1:13" ht="15" hidden="1">
      <c r="A344" s="442"/>
      <c r="F344" s="560"/>
      <c r="G344" s="560"/>
      <c r="H344" s="460">
        <v>0</v>
      </c>
      <c r="I344" s="461" t="e">
        <v>#DIV/0!</v>
      </c>
      <c r="M344" s="455"/>
    </row>
    <row r="345" spans="1:13" ht="15" hidden="1">
      <c r="A345" s="442"/>
      <c r="F345" s="560"/>
      <c r="G345" s="560"/>
      <c r="H345" s="460">
        <v>0</v>
      </c>
      <c r="I345" s="461" t="e">
        <v>#DIV/0!</v>
      </c>
      <c r="M345" s="455"/>
    </row>
    <row r="346" spans="1:13" ht="15" hidden="1">
      <c r="A346" s="442"/>
      <c r="F346" s="560"/>
      <c r="G346" s="560"/>
      <c r="H346" s="460">
        <v>0</v>
      </c>
      <c r="I346" s="461" t="e">
        <v>#DIV/0!</v>
      </c>
      <c r="M346" s="455"/>
    </row>
    <row r="347" spans="1:13" ht="15" hidden="1">
      <c r="A347" s="442"/>
      <c r="F347" s="560"/>
      <c r="G347" s="560"/>
      <c r="H347" s="460">
        <v>0</v>
      </c>
      <c r="I347" s="461" t="e">
        <v>#DIV/0!</v>
      </c>
      <c r="M347" s="455"/>
    </row>
    <row r="348" spans="1:13" ht="15" hidden="1">
      <c r="A348" s="442"/>
      <c r="F348" s="560"/>
      <c r="G348" s="560"/>
      <c r="H348" s="460">
        <v>0</v>
      </c>
      <c r="I348" s="461" t="e">
        <v>#DIV/0!</v>
      </c>
      <c r="M348" s="455"/>
    </row>
    <row r="349" spans="1:13" ht="15" hidden="1">
      <c r="A349" s="442"/>
      <c r="F349" s="560"/>
      <c r="G349" s="560"/>
      <c r="H349" s="460">
        <v>0</v>
      </c>
      <c r="I349" s="461" t="e">
        <v>#DIV/0!</v>
      </c>
      <c r="M349" s="455"/>
    </row>
    <row r="350" spans="1:13" ht="15" hidden="1">
      <c r="A350" s="442"/>
      <c r="F350" s="560"/>
      <c r="G350" s="560"/>
      <c r="H350" s="460">
        <v>0</v>
      </c>
      <c r="I350" s="461" t="e">
        <v>#DIV/0!</v>
      </c>
      <c r="M350" s="455"/>
    </row>
    <row r="351" spans="1:13" ht="15" hidden="1">
      <c r="A351" s="442"/>
      <c r="F351" s="560"/>
      <c r="G351" s="560"/>
      <c r="H351" s="460">
        <v>0</v>
      </c>
      <c r="I351" s="461" t="e">
        <v>#DIV/0!</v>
      </c>
      <c r="M351" s="455"/>
    </row>
    <row r="352" spans="1:13" ht="15" hidden="1">
      <c r="A352" s="442"/>
      <c r="F352" s="560"/>
      <c r="G352" s="560"/>
      <c r="H352" s="460">
        <v>0</v>
      </c>
      <c r="I352" s="461" t="e">
        <v>#DIV/0!</v>
      </c>
      <c r="M352" s="455"/>
    </row>
    <row r="353" spans="1:13" ht="15" hidden="1">
      <c r="A353" s="442"/>
      <c r="F353" s="560"/>
      <c r="G353" s="560"/>
      <c r="H353" s="460">
        <v>0</v>
      </c>
      <c r="I353" s="461" t="e">
        <v>#DIV/0!</v>
      </c>
      <c r="M353" s="455"/>
    </row>
    <row r="354" spans="1:13" ht="15" hidden="1">
      <c r="A354" s="442"/>
      <c r="F354" s="560"/>
      <c r="G354" s="560"/>
      <c r="H354" s="460">
        <v>0</v>
      </c>
      <c r="I354" s="461" t="e">
        <v>#DIV/0!</v>
      </c>
      <c r="M354" s="455"/>
    </row>
    <row r="355" spans="1:13" ht="15" hidden="1">
      <c r="A355" s="442"/>
      <c r="F355" s="560"/>
      <c r="G355" s="560"/>
      <c r="H355" s="460">
        <v>0</v>
      </c>
      <c r="I355" s="461" t="e">
        <v>#DIV/0!</v>
      </c>
      <c r="M355" s="455"/>
    </row>
    <row r="356" spans="1:13" ht="15" hidden="1">
      <c r="A356" s="442"/>
      <c r="F356" s="560"/>
      <c r="G356" s="560"/>
      <c r="H356" s="460">
        <v>0</v>
      </c>
      <c r="I356" s="461" t="e">
        <v>#DIV/0!</v>
      </c>
      <c r="M356" s="455"/>
    </row>
    <row r="357" spans="1:13" ht="15" hidden="1">
      <c r="A357" s="442"/>
      <c r="F357" s="560"/>
      <c r="G357" s="560"/>
      <c r="H357" s="460">
        <v>0</v>
      </c>
      <c r="I357" s="461" t="e">
        <v>#DIV/0!</v>
      </c>
      <c r="M357" s="455"/>
    </row>
    <row r="358" spans="1:13" ht="15" hidden="1">
      <c r="A358" s="442"/>
      <c r="F358" s="560"/>
      <c r="G358" s="560"/>
      <c r="H358" s="460">
        <v>0</v>
      </c>
      <c r="I358" s="461" t="e">
        <v>#DIV/0!</v>
      </c>
      <c r="M358" s="455"/>
    </row>
    <row r="359" spans="1:13" ht="15" hidden="1">
      <c r="A359" s="442"/>
      <c r="F359" s="560"/>
      <c r="G359" s="560"/>
      <c r="H359" s="460">
        <v>0</v>
      </c>
      <c r="I359" s="461" t="e">
        <v>#DIV/0!</v>
      </c>
      <c r="M359" s="455"/>
    </row>
    <row r="360" spans="1:13" ht="15" hidden="1">
      <c r="A360" s="442"/>
      <c r="F360" s="560"/>
      <c r="G360" s="560"/>
      <c r="H360" s="460">
        <v>0</v>
      </c>
      <c r="I360" s="461" t="e">
        <v>#DIV/0!</v>
      </c>
      <c r="M360" s="455"/>
    </row>
    <row r="361" spans="1:13" ht="15" hidden="1">
      <c r="A361" s="442"/>
      <c r="F361" s="560"/>
      <c r="G361" s="560"/>
      <c r="H361" s="460">
        <v>0</v>
      </c>
      <c r="I361" s="461" t="e">
        <v>#DIV/0!</v>
      </c>
      <c r="M361" s="455"/>
    </row>
    <row r="362" spans="1:13" ht="15" hidden="1">
      <c r="A362" s="442"/>
      <c r="F362" s="560"/>
      <c r="G362" s="560"/>
      <c r="H362" s="460">
        <v>0</v>
      </c>
      <c r="I362" s="461" t="e">
        <v>#DIV/0!</v>
      </c>
      <c r="M362" s="455"/>
    </row>
    <row r="363" spans="1:13" ht="15" hidden="1">
      <c r="A363" s="442"/>
      <c r="F363" s="560"/>
      <c r="G363" s="560"/>
      <c r="H363" s="460">
        <v>0</v>
      </c>
      <c r="I363" s="461" t="e">
        <v>#DIV/0!</v>
      </c>
      <c r="M363" s="455"/>
    </row>
    <row r="364" spans="1:13" ht="15" hidden="1">
      <c r="A364" s="442"/>
      <c r="F364" s="560"/>
      <c r="G364" s="560"/>
      <c r="H364" s="460">
        <v>0</v>
      </c>
      <c r="I364" s="461" t="e">
        <v>#DIV/0!</v>
      </c>
      <c r="M364" s="455"/>
    </row>
    <row r="365" spans="1:13" ht="15" hidden="1">
      <c r="A365" s="442"/>
      <c r="F365" s="560"/>
      <c r="G365" s="560"/>
      <c r="H365" s="460">
        <v>0</v>
      </c>
      <c r="I365" s="461" t="e">
        <v>#DIV/0!</v>
      </c>
      <c r="M365" s="455"/>
    </row>
    <row r="366" spans="1:13" ht="15" hidden="1">
      <c r="A366" s="442"/>
      <c r="F366" s="560"/>
      <c r="G366" s="560"/>
      <c r="H366" s="460">
        <v>0</v>
      </c>
      <c r="I366" s="461" t="e">
        <v>#DIV/0!</v>
      </c>
      <c r="M366" s="455"/>
    </row>
    <row r="367" spans="1:13" ht="15" hidden="1">
      <c r="A367" s="442"/>
      <c r="F367" s="560"/>
      <c r="G367" s="560"/>
      <c r="H367" s="460">
        <v>0</v>
      </c>
      <c r="I367" s="461" t="e">
        <v>#DIV/0!</v>
      </c>
      <c r="M367" s="455"/>
    </row>
    <row r="368" spans="1:13" ht="15" hidden="1">
      <c r="A368" s="442"/>
      <c r="F368" s="560"/>
      <c r="G368" s="560"/>
      <c r="H368" s="460">
        <v>0</v>
      </c>
      <c r="I368" s="461" t="e">
        <v>#DIV/0!</v>
      </c>
      <c r="M368" s="455"/>
    </row>
    <row r="369" spans="1:13" ht="15" hidden="1">
      <c r="A369" s="442"/>
      <c r="F369" s="560"/>
      <c r="G369" s="560"/>
      <c r="H369" s="460">
        <v>0</v>
      </c>
      <c r="I369" s="461" t="e">
        <v>#DIV/0!</v>
      </c>
      <c r="M369" s="455"/>
    </row>
    <row r="370" spans="1:13" ht="15" hidden="1">
      <c r="A370" s="442"/>
      <c r="F370" s="560"/>
      <c r="G370" s="560"/>
      <c r="H370" s="460">
        <v>0</v>
      </c>
      <c r="I370" s="461" t="e">
        <v>#DIV/0!</v>
      </c>
      <c r="M370" s="455"/>
    </row>
    <row r="371" spans="1:13" ht="15" hidden="1">
      <c r="A371" s="442"/>
      <c r="F371" s="560"/>
      <c r="G371" s="560"/>
      <c r="H371" s="460">
        <v>0</v>
      </c>
      <c r="I371" s="461" t="e">
        <v>#DIV/0!</v>
      </c>
      <c r="M371" s="455"/>
    </row>
    <row r="372" spans="1:13" ht="15" hidden="1">
      <c r="A372" s="442"/>
      <c r="F372" s="560"/>
      <c r="G372" s="560"/>
      <c r="H372" s="460">
        <v>0</v>
      </c>
      <c r="I372" s="461" t="e">
        <v>#DIV/0!</v>
      </c>
      <c r="M372" s="455"/>
    </row>
    <row r="373" spans="1:13" ht="15" hidden="1">
      <c r="A373" s="442"/>
      <c r="F373" s="560"/>
      <c r="G373" s="560"/>
      <c r="H373" s="460">
        <v>0</v>
      </c>
      <c r="I373" s="461" t="e">
        <v>#DIV/0!</v>
      </c>
      <c r="M373" s="455"/>
    </row>
    <row r="374" spans="1:13" ht="15" hidden="1">
      <c r="A374" s="442"/>
      <c r="F374" s="560"/>
      <c r="G374" s="560"/>
      <c r="H374" s="460">
        <v>0</v>
      </c>
      <c r="I374" s="461" t="e">
        <v>#DIV/0!</v>
      </c>
      <c r="M374" s="455"/>
    </row>
    <row r="375" spans="1:13" ht="15" hidden="1">
      <c r="A375" s="442"/>
      <c r="F375" s="560"/>
      <c r="G375" s="560"/>
      <c r="H375" s="460">
        <v>0</v>
      </c>
      <c r="I375" s="461" t="e">
        <v>#DIV/0!</v>
      </c>
      <c r="M375" s="455"/>
    </row>
    <row r="376" spans="1:13" ht="15" hidden="1">
      <c r="A376" s="442"/>
      <c r="F376" s="560"/>
      <c r="G376" s="560"/>
      <c r="H376" s="460">
        <v>0</v>
      </c>
      <c r="I376" s="461" t="e">
        <v>#DIV/0!</v>
      </c>
      <c r="M376" s="455"/>
    </row>
    <row r="377" spans="1:13" ht="15" hidden="1">
      <c r="A377" s="442"/>
      <c r="F377" s="560"/>
      <c r="G377" s="560"/>
      <c r="H377" s="460">
        <v>0</v>
      </c>
      <c r="I377" s="461" t="e">
        <v>#DIV/0!</v>
      </c>
      <c r="M377" s="455"/>
    </row>
    <row r="378" spans="1:13" ht="15" hidden="1">
      <c r="A378" s="442"/>
      <c r="F378" s="560"/>
      <c r="G378" s="560"/>
      <c r="H378" s="460">
        <v>0</v>
      </c>
      <c r="I378" s="461" t="e">
        <v>#DIV/0!</v>
      </c>
      <c r="M378" s="455"/>
    </row>
    <row r="379" spans="1:13" ht="15" hidden="1">
      <c r="A379" s="442"/>
      <c r="F379" s="560"/>
      <c r="G379" s="560"/>
      <c r="H379" s="460">
        <v>0</v>
      </c>
      <c r="I379" s="461" t="e">
        <v>#DIV/0!</v>
      </c>
      <c r="M379" s="455"/>
    </row>
    <row r="380" spans="1:13" ht="15" hidden="1">
      <c r="A380" s="442"/>
      <c r="F380" s="560"/>
      <c r="G380" s="560"/>
      <c r="H380" s="460">
        <v>0</v>
      </c>
      <c r="I380" s="461" t="e">
        <v>#DIV/0!</v>
      </c>
      <c r="M380" s="455"/>
    </row>
    <row r="381" spans="1:13" ht="15" hidden="1">
      <c r="A381" s="442"/>
      <c r="F381" s="560"/>
      <c r="G381" s="560"/>
      <c r="H381" s="460">
        <v>0</v>
      </c>
      <c r="I381" s="461" t="e">
        <v>#DIV/0!</v>
      </c>
      <c r="M381" s="455"/>
    </row>
    <row r="382" spans="1:13" ht="15" hidden="1">
      <c r="A382" s="442"/>
      <c r="F382" s="560"/>
      <c r="G382" s="560"/>
      <c r="H382" s="460">
        <v>0</v>
      </c>
      <c r="I382" s="461" t="e">
        <v>#DIV/0!</v>
      </c>
      <c r="M382" s="455"/>
    </row>
    <row r="383" spans="1:13" ht="15" hidden="1">
      <c r="A383" s="442"/>
      <c r="F383" s="560"/>
      <c r="G383" s="560"/>
      <c r="H383" s="460">
        <v>0</v>
      </c>
      <c r="I383" s="461" t="e">
        <v>#DIV/0!</v>
      </c>
      <c r="M383" s="455"/>
    </row>
    <row r="384" spans="1:13" ht="15" hidden="1">
      <c r="A384" s="442"/>
      <c r="F384" s="560"/>
      <c r="G384" s="560"/>
      <c r="H384" s="460">
        <v>0</v>
      </c>
      <c r="I384" s="461" t="e">
        <v>#DIV/0!</v>
      </c>
      <c r="M384" s="455"/>
    </row>
    <row r="385" spans="1:13" ht="15" hidden="1">
      <c r="A385" s="442"/>
      <c r="F385" s="560"/>
      <c r="G385" s="560"/>
      <c r="H385" s="460">
        <v>0</v>
      </c>
      <c r="I385" s="461" t="e">
        <v>#DIV/0!</v>
      </c>
      <c r="M385" s="455"/>
    </row>
    <row r="386" spans="1:13" ht="15" hidden="1">
      <c r="A386" s="442"/>
      <c r="F386" s="560"/>
      <c r="G386" s="560"/>
      <c r="H386" s="460">
        <v>0</v>
      </c>
      <c r="I386" s="461" t="e">
        <v>#DIV/0!</v>
      </c>
      <c r="M386" s="455"/>
    </row>
    <row r="387" spans="1:13" ht="15" hidden="1">
      <c r="A387" s="442"/>
      <c r="F387" s="560"/>
      <c r="G387" s="560"/>
      <c r="H387" s="460">
        <v>0</v>
      </c>
      <c r="I387" s="461" t="e">
        <v>#DIV/0!</v>
      </c>
      <c r="M387" s="455"/>
    </row>
    <row r="388" spans="1:13" ht="15" hidden="1">
      <c r="A388" s="442"/>
      <c r="F388" s="560"/>
      <c r="G388" s="560"/>
      <c r="H388" s="460">
        <v>0</v>
      </c>
      <c r="I388" s="461" t="e">
        <v>#DIV/0!</v>
      </c>
      <c r="M388" s="455"/>
    </row>
    <row r="389" spans="1:13" ht="15" hidden="1">
      <c r="A389" s="442"/>
      <c r="F389" s="560"/>
      <c r="G389" s="560"/>
      <c r="H389" s="460">
        <v>0</v>
      </c>
      <c r="I389" s="461" t="e">
        <v>#DIV/0!</v>
      </c>
      <c r="M389" s="455"/>
    </row>
    <row r="390" spans="1:13" ht="15" hidden="1">
      <c r="A390" s="442"/>
      <c r="F390" s="560"/>
      <c r="G390" s="560"/>
      <c r="H390" s="460">
        <v>0</v>
      </c>
      <c r="I390" s="461" t="e">
        <v>#DIV/0!</v>
      </c>
      <c r="M390" s="455"/>
    </row>
    <row r="391" spans="1:13" ht="15" hidden="1">
      <c r="A391" s="442"/>
      <c r="F391" s="560"/>
      <c r="G391" s="560"/>
      <c r="H391" s="460">
        <v>0</v>
      </c>
      <c r="I391" s="461" t="e">
        <v>#DIV/0!</v>
      </c>
      <c r="M391" s="455"/>
    </row>
    <row r="392" spans="1:13" ht="15" hidden="1">
      <c r="A392" s="442"/>
      <c r="F392" s="560"/>
      <c r="G392" s="560"/>
      <c r="H392" s="460">
        <v>0</v>
      </c>
      <c r="I392" s="461" t="e">
        <v>#DIV/0!</v>
      </c>
      <c r="M392" s="455"/>
    </row>
    <row r="393" spans="1:13" ht="15" hidden="1">
      <c r="A393" s="442"/>
      <c r="F393" s="560"/>
      <c r="G393" s="560"/>
      <c r="H393" s="460">
        <v>0</v>
      </c>
      <c r="I393" s="461" t="e">
        <v>#DIV/0!</v>
      </c>
      <c r="M393" s="455"/>
    </row>
    <row r="394" spans="1:13" ht="15" hidden="1">
      <c r="A394" s="442"/>
      <c r="F394" s="560"/>
      <c r="G394" s="560"/>
      <c r="H394" s="460">
        <v>0</v>
      </c>
      <c r="I394" s="461" t="e">
        <v>#DIV/0!</v>
      </c>
      <c r="M394" s="455"/>
    </row>
    <row r="395" spans="1:13" ht="15" hidden="1">
      <c r="A395" s="442"/>
      <c r="F395" s="560"/>
      <c r="G395" s="560"/>
      <c r="H395" s="460">
        <v>0</v>
      </c>
      <c r="I395" s="461" t="e">
        <v>#DIV/0!</v>
      </c>
      <c r="M395" s="455"/>
    </row>
    <row r="396" spans="1:13" ht="15" hidden="1">
      <c r="A396" s="442"/>
      <c r="F396" s="560"/>
      <c r="G396" s="560"/>
      <c r="H396" s="460">
        <v>0</v>
      </c>
      <c r="I396" s="461" t="e">
        <v>#DIV/0!</v>
      </c>
      <c r="M396" s="455"/>
    </row>
    <row r="397" spans="1:13" ht="15" hidden="1">
      <c r="A397" s="442"/>
      <c r="F397" s="560"/>
      <c r="G397" s="560"/>
      <c r="H397" s="460">
        <v>0</v>
      </c>
      <c r="I397" s="461" t="e">
        <v>#DIV/0!</v>
      </c>
      <c r="M397" s="455"/>
    </row>
    <row r="398" spans="1:13" ht="15" hidden="1">
      <c r="A398" s="442"/>
      <c r="F398" s="560"/>
      <c r="G398" s="560"/>
      <c r="H398" s="460">
        <v>0</v>
      </c>
      <c r="I398" s="461" t="e">
        <v>#DIV/0!</v>
      </c>
      <c r="M398" s="455"/>
    </row>
    <row r="399" spans="1:13" ht="15" hidden="1">
      <c r="A399" s="442"/>
      <c r="F399" s="560"/>
      <c r="G399" s="560"/>
      <c r="H399" s="460">
        <v>0</v>
      </c>
      <c r="I399" s="461" t="e">
        <v>#DIV/0!</v>
      </c>
      <c r="M399" s="455"/>
    </row>
    <row r="400" spans="1:13" ht="15" hidden="1">
      <c r="A400" s="442"/>
      <c r="F400" s="560"/>
      <c r="G400" s="560"/>
      <c r="H400" s="460">
        <v>0</v>
      </c>
      <c r="I400" s="461" t="e">
        <v>#DIV/0!</v>
      </c>
      <c r="M400" s="455"/>
    </row>
    <row r="401" spans="1:13" ht="15" hidden="1">
      <c r="A401" s="442"/>
      <c r="F401" s="560"/>
      <c r="G401" s="560"/>
      <c r="H401" s="460">
        <v>0</v>
      </c>
      <c r="I401" s="461" t="e">
        <v>#DIV/0!</v>
      </c>
      <c r="M401" s="455"/>
    </row>
    <row r="402" spans="1:13" ht="15" hidden="1">
      <c r="A402" s="442"/>
      <c r="F402" s="560"/>
      <c r="G402" s="560"/>
      <c r="H402" s="460">
        <v>0</v>
      </c>
      <c r="I402" s="461" t="e">
        <v>#DIV/0!</v>
      </c>
      <c r="M402" s="455"/>
    </row>
    <row r="403" spans="1:13" ht="15" hidden="1">
      <c r="A403" s="442"/>
      <c r="F403" s="560"/>
      <c r="G403" s="560"/>
      <c r="H403" s="460">
        <v>0</v>
      </c>
      <c r="I403" s="461" t="e">
        <v>#DIV/0!</v>
      </c>
      <c r="M403" s="455"/>
    </row>
    <row r="404" spans="1:13" ht="15" hidden="1">
      <c r="A404" s="442"/>
      <c r="F404" s="560"/>
      <c r="G404" s="560"/>
      <c r="H404" s="460">
        <v>0</v>
      </c>
      <c r="I404" s="461" t="e">
        <v>#DIV/0!</v>
      </c>
      <c r="M404" s="455"/>
    </row>
    <row r="405" spans="1:13" ht="15" hidden="1">
      <c r="A405" s="442"/>
      <c r="F405" s="560"/>
      <c r="G405" s="560"/>
      <c r="H405" s="460">
        <v>0</v>
      </c>
      <c r="I405" s="461" t="e">
        <v>#DIV/0!</v>
      </c>
      <c r="M405" s="455"/>
    </row>
    <row r="406" spans="1:13" ht="15" hidden="1">
      <c r="A406" s="442"/>
      <c r="F406" s="560"/>
      <c r="G406" s="560"/>
      <c r="H406" s="460">
        <v>0</v>
      </c>
      <c r="I406" s="461" t="e">
        <v>#DIV/0!</v>
      </c>
      <c r="M406" s="455"/>
    </row>
    <row r="407" spans="1:13" ht="15" hidden="1">
      <c r="A407" s="442"/>
      <c r="F407" s="560"/>
      <c r="G407" s="560"/>
      <c r="H407" s="460">
        <v>0</v>
      </c>
      <c r="I407" s="461" t="e">
        <v>#DIV/0!</v>
      </c>
      <c r="M407" s="455"/>
    </row>
    <row r="408" spans="1:13" ht="15" hidden="1">
      <c r="A408" s="442"/>
      <c r="F408" s="560"/>
      <c r="G408" s="560"/>
      <c r="H408" s="460">
        <v>0</v>
      </c>
      <c r="I408" s="461" t="e">
        <v>#DIV/0!</v>
      </c>
      <c r="M408" s="455"/>
    </row>
    <row r="409" spans="1:13" ht="15" hidden="1">
      <c r="A409" s="442"/>
      <c r="F409" s="560"/>
      <c r="G409" s="560"/>
      <c r="H409" s="460">
        <v>0</v>
      </c>
      <c r="I409" s="461" t="e">
        <v>#DIV/0!</v>
      </c>
      <c r="M409" s="455"/>
    </row>
    <row r="410" spans="1:13" ht="15" hidden="1">
      <c r="A410" s="442"/>
      <c r="F410" s="560"/>
      <c r="G410" s="560"/>
      <c r="H410" s="460">
        <v>0</v>
      </c>
      <c r="I410" s="461" t="e">
        <v>#DIV/0!</v>
      </c>
      <c r="M410" s="455"/>
    </row>
    <row r="411" spans="1:13" ht="15" hidden="1">
      <c r="A411" s="442"/>
      <c r="F411" s="560"/>
      <c r="G411" s="560"/>
      <c r="H411" s="460">
        <v>0</v>
      </c>
      <c r="I411" s="461" t="e">
        <v>#DIV/0!</v>
      </c>
      <c r="M411" s="455"/>
    </row>
    <row r="412" spans="1:13" ht="15" hidden="1">
      <c r="A412" s="442"/>
      <c r="F412" s="560"/>
      <c r="G412" s="560"/>
      <c r="H412" s="460">
        <v>0</v>
      </c>
      <c r="I412" s="461" t="e">
        <v>#DIV/0!</v>
      </c>
      <c r="M412" s="455"/>
    </row>
    <row r="413" spans="1:13" ht="15" hidden="1">
      <c r="A413" s="442"/>
      <c r="F413" s="560"/>
      <c r="G413" s="560"/>
      <c r="H413" s="460">
        <v>0</v>
      </c>
      <c r="I413" s="461" t="e">
        <v>#DIV/0!</v>
      </c>
      <c r="M413" s="455"/>
    </row>
    <row r="414" spans="1:13" ht="15" hidden="1">
      <c r="A414" s="442"/>
      <c r="F414" s="560"/>
      <c r="G414" s="560"/>
      <c r="H414" s="460">
        <v>0</v>
      </c>
      <c r="I414" s="461" t="e">
        <v>#DIV/0!</v>
      </c>
      <c r="M414" s="455"/>
    </row>
    <row r="415" spans="1:13" ht="15" hidden="1">
      <c r="A415" s="442"/>
      <c r="F415" s="560"/>
      <c r="G415" s="560"/>
      <c r="H415" s="460">
        <v>0</v>
      </c>
      <c r="I415" s="461" t="e">
        <v>#DIV/0!</v>
      </c>
      <c r="M415" s="455"/>
    </row>
    <row r="416" spans="1:13" ht="15" hidden="1">
      <c r="A416" s="442"/>
      <c r="F416" s="560"/>
      <c r="G416" s="560"/>
      <c r="H416" s="460">
        <v>0</v>
      </c>
      <c r="I416" s="461" t="e">
        <v>#DIV/0!</v>
      </c>
      <c r="M416" s="455"/>
    </row>
    <row r="417" spans="1:13" ht="15" hidden="1">
      <c r="A417" s="442"/>
      <c r="F417" s="560"/>
      <c r="G417" s="560"/>
      <c r="H417" s="460">
        <v>0</v>
      </c>
      <c r="I417" s="461" t="e">
        <v>#DIV/0!</v>
      </c>
      <c r="M417" s="455"/>
    </row>
    <row r="418" spans="1:13" ht="15" hidden="1">
      <c r="A418" s="442"/>
      <c r="F418" s="560"/>
      <c r="G418" s="560"/>
      <c r="H418" s="460">
        <v>0</v>
      </c>
      <c r="I418" s="461" t="e">
        <v>#DIV/0!</v>
      </c>
      <c r="M418" s="455"/>
    </row>
    <row r="419" spans="1:13" ht="15" hidden="1">
      <c r="A419" s="442"/>
      <c r="F419" s="560"/>
      <c r="G419" s="560"/>
      <c r="H419" s="460">
        <v>0</v>
      </c>
      <c r="I419" s="461" t="e">
        <v>#DIV/0!</v>
      </c>
      <c r="M419" s="455"/>
    </row>
    <row r="420" spans="1:13" ht="15" hidden="1">
      <c r="A420" s="442"/>
      <c r="F420" s="560"/>
      <c r="G420" s="560"/>
      <c r="H420" s="460">
        <v>0</v>
      </c>
      <c r="I420" s="461" t="e">
        <v>#DIV/0!</v>
      </c>
      <c r="M420" s="455"/>
    </row>
    <row r="421" spans="1:13" ht="15" hidden="1">
      <c r="A421" s="442"/>
      <c r="F421" s="560"/>
      <c r="G421" s="560"/>
      <c r="H421" s="460">
        <v>0</v>
      </c>
      <c r="I421" s="461" t="e">
        <v>#DIV/0!</v>
      </c>
      <c r="M421" s="455"/>
    </row>
    <row r="422" spans="1:13" ht="15" hidden="1">
      <c r="A422" s="442"/>
      <c r="F422" s="560"/>
      <c r="G422" s="560"/>
      <c r="H422" s="460">
        <v>0</v>
      </c>
      <c r="I422" s="461" t="e">
        <v>#DIV/0!</v>
      </c>
      <c r="M422" s="455"/>
    </row>
    <row r="423" spans="1:13" ht="15" hidden="1">
      <c r="A423" s="442"/>
      <c r="F423" s="560"/>
      <c r="G423" s="560"/>
      <c r="H423" s="460">
        <v>0</v>
      </c>
      <c r="I423" s="461" t="e">
        <v>#DIV/0!</v>
      </c>
      <c r="M423" s="455"/>
    </row>
    <row r="424" spans="1:13" ht="15" hidden="1">
      <c r="A424" s="442"/>
      <c r="F424" s="560"/>
      <c r="G424" s="560"/>
      <c r="H424" s="460">
        <v>0</v>
      </c>
      <c r="I424" s="461" t="e">
        <v>#DIV/0!</v>
      </c>
      <c r="M424" s="455"/>
    </row>
    <row r="425" spans="1:13" ht="15" hidden="1">
      <c r="A425" s="442"/>
      <c r="F425" s="560"/>
      <c r="G425" s="560"/>
      <c r="H425" s="460">
        <v>0</v>
      </c>
      <c r="I425" s="461" t="e">
        <v>#DIV/0!</v>
      </c>
      <c r="M425" s="455"/>
    </row>
    <row r="426" spans="1:13" ht="15" hidden="1">
      <c r="A426" s="442"/>
      <c r="F426" s="560"/>
      <c r="G426" s="560"/>
      <c r="H426" s="460">
        <v>0</v>
      </c>
      <c r="I426" s="461" t="e">
        <v>#DIV/0!</v>
      </c>
      <c r="M426" s="455"/>
    </row>
    <row r="427" spans="1:13" ht="15" hidden="1">
      <c r="A427" s="442"/>
      <c r="F427" s="560"/>
      <c r="G427" s="560"/>
      <c r="H427" s="460">
        <v>0</v>
      </c>
      <c r="I427" s="461" t="e">
        <v>#DIV/0!</v>
      </c>
      <c r="M427" s="455"/>
    </row>
    <row r="428" spans="1:13" ht="15" hidden="1">
      <c r="A428" s="442"/>
      <c r="F428" s="560"/>
      <c r="G428" s="560"/>
      <c r="H428" s="460">
        <v>0</v>
      </c>
      <c r="I428" s="461" t="e">
        <v>#DIV/0!</v>
      </c>
      <c r="M428" s="455"/>
    </row>
    <row r="429" spans="1:13" ht="15" hidden="1">
      <c r="A429" s="442"/>
      <c r="F429" s="560"/>
      <c r="G429" s="560"/>
      <c r="H429" s="460">
        <v>0</v>
      </c>
      <c r="I429" s="461" t="e">
        <v>#DIV/0!</v>
      </c>
      <c r="M429" s="455"/>
    </row>
    <row r="430" spans="1:13" ht="15" hidden="1">
      <c r="A430" s="442"/>
      <c r="F430" s="560"/>
      <c r="G430" s="560"/>
      <c r="H430" s="460">
        <v>0</v>
      </c>
      <c r="I430" s="461" t="e">
        <v>#DIV/0!</v>
      </c>
      <c r="M430" s="455"/>
    </row>
    <row r="431" spans="1:13" ht="15" hidden="1">
      <c r="A431" s="442"/>
      <c r="F431" s="560"/>
      <c r="G431" s="560"/>
      <c r="H431" s="460">
        <v>0</v>
      </c>
      <c r="I431" s="461" t="e">
        <v>#DIV/0!</v>
      </c>
      <c r="M431" s="455"/>
    </row>
    <row r="432" spans="1:13" ht="15" hidden="1">
      <c r="A432" s="442"/>
      <c r="F432" s="560"/>
      <c r="G432" s="560"/>
      <c r="H432" s="460">
        <v>0</v>
      </c>
      <c r="I432" s="461" t="e">
        <v>#DIV/0!</v>
      </c>
      <c r="M432" s="455"/>
    </row>
    <row r="433" spans="1:13" ht="15" hidden="1">
      <c r="A433" s="442"/>
      <c r="F433" s="560"/>
      <c r="G433" s="560"/>
      <c r="H433" s="460">
        <v>0</v>
      </c>
      <c r="I433" s="461" t="e">
        <v>#DIV/0!</v>
      </c>
      <c r="M433" s="455"/>
    </row>
    <row r="434" spans="1:13" ht="15" hidden="1">
      <c r="A434" s="442"/>
      <c r="F434" s="560"/>
      <c r="G434" s="560"/>
      <c r="H434" s="460">
        <v>0</v>
      </c>
      <c r="I434" s="461" t="e">
        <v>#DIV/0!</v>
      </c>
      <c r="M434" s="455"/>
    </row>
    <row r="435" spans="1:13" ht="15" hidden="1">
      <c r="A435" s="442"/>
      <c r="F435" s="560"/>
      <c r="G435" s="560"/>
      <c r="H435" s="460">
        <v>0</v>
      </c>
      <c r="I435" s="461" t="e">
        <v>#DIV/0!</v>
      </c>
      <c r="M435" s="455"/>
    </row>
    <row r="436" spans="1:13" ht="15" hidden="1">
      <c r="A436" s="442"/>
      <c r="F436" s="560"/>
      <c r="G436" s="560"/>
      <c r="H436" s="460">
        <v>0</v>
      </c>
      <c r="I436" s="461" t="e">
        <v>#DIV/0!</v>
      </c>
      <c r="M436" s="455"/>
    </row>
    <row r="437" spans="1:13" ht="15" hidden="1">
      <c r="A437" s="442"/>
      <c r="F437" s="560"/>
      <c r="G437" s="560"/>
      <c r="H437" s="460">
        <v>0</v>
      </c>
      <c r="I437" s="461" t="e">
        <v>#DIV/0!</v>
      </c>
      <c r="M437" s="455"/>
    </row>
    <row r="438" spans="1:13" ht="15" hidden="1">
      <c r="A438" s="442"/>
      <c r="F438" s="560"/>
      <c r="G438" s="560"/>
      <c r="H438" s="460">
        <v>0</v>
      </c>
      <c r="I438" s="461" t="e">
        <v>#DIV/0!</v>
      </c>
      <c r="M438" s="455"/>
    </row>
    <row r="439" spans="1:13" ht="15" hidden="1">
      <c r="A439" s="442"/>
      <c r="F439" s="560"/>
      <c r="G439" s="560"/>
      <c r="H439" s="460">
        <v>0</v>
      </c>
      <c r="I439" s="461" t="e">
        <v>#DIV/0!</v>
      </c>
      <c r="M439" s="455"/>
    </row>
    <row r="440" spans="1:13" ht="15" hidden="1">
      <c r="A440" s="442"/>
      <c r="F440" s="560"/>
      <c r="G440" s="560"/>
      <c r="H440" s="460">
        <v>0</v>
      </c>
      <c r="I440" s="461" t="e">
        <v>#DIV/0!</v>
      </c>
      <c r="M440" s="455"/>
    </row>
    <row r="441" spans="1:13" ht="15" hidden="1">
      <c r="A441" s="442"/>
      <c r="F441" s="560"/>
      <c r="G441" s="560"/>
      <c r="H441" s="460">
        <v>0</v>
      </c>
      <c r="I441" s="461" t="e">
        <v>#DIV/0!</v>
      </c>
      <c r="M441" s="455"/>
    </row>
    <row r="442" spans="1:13" ht="15" hidden="1">
      <c r="A442" s="442"/>
      <c r="F442" s="560"/>
      <c r="G442" s="560"/>
      <c r="H442" s="460">
        <v>0</v>
      </c>
      <c r="I442" s="461" t="e">
        <v>#DIV/0!</v>
      </c>
      <c r="M442" s="455"/>
    </row>
    <row r="443" spans="1:13" ht="15" hidden="1">
      <c r="A443" s="442"/>
      <c r="F443" s="560"/>
      <c r="G443" s="560"/>
      <c r="H443" s="460">
        <v>0</v>
      </c>
      <c r="I443" s="461" t="e">
        <v>#DIV/0!</v>
      </c>
      <c r="M443" s="455"/>
    </row>
    <row r="444" spans="1:13" ht="15" hidden="1">
      <c r="A444" s="442"/>
      <c r="F444" s="560"/>
      <c r="G444" s="560"/>
      <c r="H444" s="460">
        <v>0</v>
      </c>
      <c r="I444" s="461" t="e">
        <v>#DIV/0!</v>
      </c>
      <c r="M444" s="455"/>
    </row>
    <row r="445" spans="1:13" ht="15" hidden="1">
      <c r="A445" s="442"/>
      <c r="F445" s="560"/>
      <c r="G445" s="560"/>
      <c r="H445" s="460">
        <v>0</v>
      </c>
      <c r="I445" s="461" t="e">
        <v>#DIV/0!</v>
      </c>
      <c r="M445" s="455"/>
    </row>
    <row r="446" spans="1:13" ht="15" hidden="1">
      <c r="A446" s="442"/>
      <c r="F446" s="560"/>
      <c r="G446" s="560"/>
      <c r="H446" s="460">
        <v>0</v>
      </c>
      <c r="I446" s="461" t="e">
        <v>#DIV/0!</v>
      </c>
      <c r="M446" s="455"/>
    </row>
    <row r="447" spans="1:13" ht="15" hidden="1">
      <c r="A447" s="442"/>
      <c r="F447" s="560"/>
      <c r="G447" s="560"/>
      <c r="H447" s="460">
        <v>0</v>
      </c>
      <c r="I447" s="461" t="e">
        <v>#DIV/0!</v>
      </c>
      <c r="M447" s="455"/>
    </row>
    <row r="448" spans="1:13" ht="15" hidden="1">
      <c r="A448" s="442"/>
      <c r="F448" s="560"/>
      <c r="G448" s="560"/>
      <c r="H448" s="460">
        <v>0</v>
      </c>
      <c r="I448" s="461" t="e">
        <v>#DIV/0!</v>
      </c>
      <c r="M448" s="455"/>
    </row>
    <row r="449" spans="1:13" ht="15" hidden="1">
      <c r="A449" s="442"/>
      <c r="F449" s="560"/>
      <c r="G449" s="560"/>
      <c r="H449" s="460">
        <v>0</v>
      </c>
      <c r="I449" s="461" t="e">
        <v>#DIV/0!</v>
      </c>
      <c r="M449" s="455"/>
    </row>
    <row r="450" spans="1:13" ht="15" hidden="1">
      <c r="A450" s="442"/>
      <c r="F450" s="560"/>
      <c r="G450" s="560"/>
      <c r="H450" s="460">
        <v>0</v>
      </c>
      <c r="I450" s="461" t="e">
        <v>#DIV/0!</v>
      </c>
      <c r="M450" s="455"/>
    </row>
    <row r="451" spans="1:13" ht="15" hidden="1">
      <c r="A451" s="442"/>
      <c r="F451" s="560"/>
      <c r="G451" s="560"/>
      <c r="H451" s="460">
        <v>0</v>
      </c>
      <c r="I451" s="461" t="e">
        <v>#DIV/0!</v>
      </c>
      <c r="M451" s="455"/>
    </row>
    <row r="452" spans="1:13" ht="15" hidden="1">
      <c r="A452" s="442"/>
      <c r="F452" s="560"/>
      <c r="G452" s="560"/>
      <c r="H452" s="460">
        <v>0</v>
      </c>
      <c r="I452" s="461" t="e">
        <v>#DIV/0!</v>
      </c>
      <c r="M452" s="455"/>
    </row>
    <row r="453" spans="1:13" ht="15" hidden="1">
      <c r="A453" s="442"/>
      <c r="F453" s="560"/>
      <c r="G453" s="560"/>
      <c r="H453" s="460">
        <v>0</v>
      </c>
      <c r="I453" s="461" t="e">
        <v>#DIV/0!</v>
      </c>
      <c r="M453" s="455"/>
    </row>
    <row r="454" spans="1:13" ht="15" hidden="1">
      <c r="A454" s="442"/>
      <c r="F454" s="560"/>
      <c r="G454" s="560"/>
      <c r="M454" s="455"/>
    </row>
    <row r="455" spans="1:13" ht="15" hidden="1">
      <c r="A455" s="442"/>
      <c r="F455" s="560"/>
      <c r="G455" s="560"/>
      <c r="M455" s="455"/>
    </row>
    <row r="456" spans="1:13" ht="15" hidden="1">
      <c r="A456" s="442"/>
      <c r="F456" s="560"/>
      <c r="G456" s="560"/>
      <c r="M456" s="455"/>
    </row>
    <row r="457" spans="1:13" ht="15" hidden="1">
      <c r="A457" s="442"/>
      <c r="F457" s="560"/>
      <c r="G457" s="560"/>
      <c r="M457" s="455"/>
    </row>
    <row r="458" spans="1:13" ht="15" hidden="1">
      <c r="A458" s="442"/>
      <c r="F458" s="560"/>
      <c r="G458" s="560"/>
      <c r="M458" s="455"/>
    </row>
    <row r="459" spans="1:13" ht="15" hidden="1">
      <c r="A459" s="442"/>
      <c r="F459" s="560"/>
      <c r="G459" s="560"/>
      <c r="M459" s="455"/>
    </row>
    <row r="460" spans="1:13" ht="15" hidden="1">
      <c r="A460" s="442"/>
      <c r="F460" s="560"/>
      <c r="G460" s="560"/>
      <c r="M460" s="455"/>
    </row>
    <row r="461" spans="1:13" ht="15" hidden="1">
      <c r="A461" s="442"/>
      <c r="F461" s="560"/>
      <c r="G461" s="560"/>
      <c r="M461" s="455"/>
    </row>
    <row r="462" spans="1:13" ht="15" hidden="1">
      <c r="A462" s="442"/>
      <c r="F462" s="560"/>
      <c r="G462" s="560"/>
      <c r="M462" s="455"/>
    </row>
    <row r="463" spans="1:13" ht="15" hidden="1">
      <c r="A463" s="442"/>
      <c r="F463" s="560"/>
      <c r="G463" s="560"/>
      <c r="M463" s="455"/>
    </row>
    <row r="464" spans="1:13" ht="15" hidden="1">
      <c r="A464" s="442"/>
      <c r="F464" s="560"/>
      <c r="G464" s="560"/>
      <c r="M464" s="455"/>
    </row>
    <row r="465" spans="1:13" ht="15" hidden="1">
      <c r="A465" s="442"/>
      <c r="F465" s="560"/>
      <c r="G465" s="560"/>
      <c r="M465" s="455"/>
    </row>
    <row r="466" spans="1:13" ht="15" hidden="1">
      <c r="A466" s="442"/>
      <c r="F466" s="560"/>
      <c r="G466" s="560"/>
      <c r="M466" s="455"/>
    </row>
    <row r="467" spans="1:13" ht="15" hidden="1">
      <c r="A467" s="442"/>
      <c r="F467" s="560"/>
      <c r="G467" s="560"/>
      <c r="M467" s="455"/>
    </row>
    <row r="468" spans="1:13" ht="15" hidden="1">
      <c r="A468" s="442"/>
      <c r="F468" s="560"/>
      <c r="G468" s="560"/>
      <c r="M468" s="455"/>
    </row>
    <row r="469" spans="1:13" ht="15" hidden="1">
      <c r="A469" s="442"/>
      <c r="F469" s="560"/>
      <c r="G469" s="560"/>
      <c r="M469" s="455"/>
    </row>
    <row r="470" spans="1:13" ht="15" hidden="1">
      <c r="A470" s="442"/>
      <c r="F470" s="560"/>
      <c r="G470" s="560"/>
      <c r="M470" s="455"/>
    </row>
    <row r="471" spans="1:13" ht="15" hidden="1">
      <c r="A471" s="442"/>
      <c r="F471" s="560"/>
      <c r="G471" s="560"/>
      <c r="M471" s="455"/>
    </row>
    <row r="472" spans="1:13" ht="15" hidden="1">
      <c r="A472" s="442"/>
      <c r="F472" s="560"/>
      <c r="G472" s="560"/>
      <c r="M472" s="455"/>
    </row>
    <row r="473" spans="1:13" ht="15" hidden="1">
      <c r="A473" s="442"/>
      <c r="F473" s="560"/>
      <c r="G473" s="560"/>
      <c r="M473" s="455"/>
    </row>
    <row r="474" spans="1:13" ht="15" hidden="1">
      <c r="A474" s="442"/>
      <c r="F474" s="560"/>
      <c r="G474" s="560"/>
      <c r="M474" s="455"/>
    </row>
    <row r="475" spans="1:13" ht="15" hidden="1">
      <c r="A475" s="442"/>
      <c r="F475" s="560"/>
      <c r="G475" s="560"/>
      <c r="M475" s="455"/>
    </row>
    <row r="476" spans="1:13" ht="15" hidden="1">
      <c r="A476" s="442"/>
      <c r="F476" s="560"/>
      <c r="G476" s="560"/>
      <c r="M476" s="455"/>
    </row>
    <row r="477" spans="1:13" ht="15" hidden="1">
      <c r="A477" s="442"/>
      <c r="F477" s="560"/>
      <c r="G477" s="560"/>
      <c r="M477" s="455"/>
    </row>
    <row r="478" spans="1:13" ht="15" hidden="1">
      <c r="A478" s="442"/>
      <c r="F478" s="560"/>
      <c r="G478" s="560"/>
      <c r="M478" s="455"/>
    </row>
    <row r="479" spans="1:13" ht="15" hidden="1">
      <c r="A479" s="442"/>
      <c r="F479" s="560"/>
      <c r="G479" s="560"/>
      <c r="M479" s="455"/>
    </row>
    <row r="480" spans="1:13" ht="15" hidden="1">
      <c r="A480" s="442"/>
      <c r="F480" s="560"/>
      <c r="G480" s="560"/>
      <c r="M480" s="455"/>
    </row>
    <row r="481" spans="1:13" ht="15" hidden="1">
      <c r="A481" s="442"/>
      <c r="F481" s="560"/>
      <c r="G481" s="560"/>
      <c r="M481" s="455"/>
    </row>
    <row r="482" spans="1:13" ht="15" hidden="1">
      <c r="A482" s="442"/>
      <c r="F482" s="560"/>
      <c r="G482" s="560"/>
      <c r="M482" s="455"/>
    </row>
    <row r="483" spans="1:13" ht="15" hidden="1">
      <c r="A483" s="442"/>
      <c r="F483" s="560"/>
      <c r="G483" s="560"/>
      <c r="M483" s="455"/>
    </row>
    <row r="484" spans="1:13" ht="15" hidden="1">
      <c r="A484" s="442"/>
      <c r="F484" s="560"/>
      <c r="G484" s="560"/>
      <c r="M484" s="455"/>
    </row>
    <row r="485" spans="1:13" ht="15" hidden="1">
      <c r="A485" s="442"/>
      <c r="F485" s="560"/>
      <c r="G485" s="560"/>
      <c r="M485" s="455"/>
    </row>
    <row r="486" spans="1:13" ht="15" hidden="1">
      <c r="A486" s="442"/>
      <c r="F486" s="560"/>
      <c r="G486" s="560"/>
      <c r="M486" s="455"/>
    </row>
    <row r="487" spans="1:13" ht="15" hidden="1">
      <c r="A487" s="442"/>
      <c r="F487" s="560"/>
      <c r="G487" s="560"/>
      <c r="M487" s="455"/>
    </row>
    <row r="488" spans="1:13" ht="15" hidden="1">
      <c r="A488" s="442"/>
      <c r="F488" s="560"/>
      <c r="G488" s="560"/>
      <c r="M488" s="455"/>
    </row>
    <row r="489" spans="1:13" ht="15" hidden="1">
      <c r="A489" s="442"/>
      <c r="F489" s="560"/>
      <c r="G489" s="560"/>
      <c r="M489" s="455"/>
    </row>
    <row r="490" spans="1:13" ht="15" hidden="1">
      <c r="A490" s="442"/>
      <c r="F490" s="560"/>
      <c r="G490" s="560"/>
      <c r="M490" s="455"/>
    </row>
    <row r="491" spans="1:13" ht="15" hidden="1">
      <c r="A491" s="442"/>
      <c r="F491" s="560"/>
      <c r="G491" s="560"/>
      <c r="M491" s="455"/>
    </row>
    <row r="492" spans="1:13" ht="15" hidden="1">
      <c r="A492" s="442"/>
      <c r="F492" s="560"/>
      <c r="G492" s="560"/>
      <c r="M492" s="455"/>
    </row>
    <row r="493" spans="1:13" ht="15" hidden="1">
      <c r="A493" s="442"/>
      <c r="F493" s="560"/>
      <c r="G493" s="560"/>
      <c r="M493" s="455"/>
    </row>
    <row r="494" spans="1:13" ht="15" hidden="1">
      <c r="A494" s="442"/>
      <c r="F494" s="560"/>
      <c r="G494" s="560"/>
      <c r="M494" s="455"/>
    </row>
    <row r="495" spans="1:13" ht="15" hidden="1">
      <c r="A495" s="442"/>
      <c r="F495" s="560"/>
      <c r="G495" s="560"/>
      <c r="M495" s="455"/>
    </row>
    <row r="496" spans="1:13" ht="15" hidden="1">
      <c r="A496" s="442"/>
      <c r="F496" s="560"/>
      <c r="G496" s="560"/>
      <c r="M496" s="455"/>
    </row>
    <row r="497" spans="1:13" ht="15" hidden="1">
      <c r="A497" s="442"/>
      <c r="F497" s="560"/>
      <c r="G497" s="560"/>
      <c r="M497" s="455"/>
    </row>
    <row r="498" spans="1:13" ht="15" hidden="1">
      <c r="A498" s="442"/>
      <c r="F498" s="560"/>
      <c r="G498" s="560"/>
      <c r="M498" s="455"/>
    </row>
    <row r="499" spans="1:13" ht="15" hidden="1">
      <c r="A499" s="442"/>
      <c r="F499" s="560"/>
      <c r="G499" s="560"/>
      <c r="M499" s="455"/>
    </row>
    <row r="500" spans="1:13" ht="15" hidden="1">
      <c r="A500" s="442"/>
      <c r="F500" s="560"/>
      <c r="G500" s="560"/>
      <c r="M500" s="455"/>
    </row>
    <row r="501" spans="1:13" ht="15" hidden="1">
      <c r="A501" s="442"/>
      <c r="F501" s="560"/>
      <c r="G501" s="560"/>
      <c r="M501" s="455"/>
    </row>
    <row r="502" spans="1:13" ht="15" hidden="1">
      <c r="A502" s="442"/>
      <c r="F502" s="560"/>
      <c r="G502" s="560"/>
      <c r="M502" s="455"/>
    </row>
    <row r="503" spans="1:13" ht="15" hidden="1">
      <c r="A503" s="442"/>
      <c r="F503" s="560"/>
      <c r="G503" s="560"/>
      <c r="M503" s="455"/>
    </row>
    <row r="504" spans="1:13" ht="15" hidden="1">
      <c r="A504" s="442"/>
      <c r="F504" s="560"/>
      <c r="G504" s="560"/>
      <c r="M504" s="455"/>
    </row>
    <row r="505" spans="1:13" ht="15" hidden="1">
      <c r="A505" s="442"/>
      <c r="F505" s="560"/>
      <c r="G505" s="560"/>
      <c r="M505" s="455"/>
    </row>
    <row r="506" spans="1:13" ht="15" hidden="1">
      <c r="A506" s="442"/>
      <c r="F506" s="560"/>
      <c r="G506" s="560"/>
      <c r="M506" s="455"/>
    </row>
    <row r="507" spans="1:13" ht="15" hidden="1">
      <c r="A507" s="442"/>
      <c r="F507" s="560"/>
      <c r="G507" s="560"/>
      <c r="M507" s="455"/>
    </row>
    <row r="508" spans="1:13" ht="15" hidden="1">
      <c r="A508" s="442"/>
      <c r="F508" s="560"/>
      <c r="G508" s="560"/>
      <c r="M508" s="455"/>
    </row>
    <row r="509" spans="1:13" ht="15" hidden="1">
      <c r="A509" s="442"/>
      <c r="F509" s="560"/>
      <c r="G509" s="560"/>
      <c r="M509" s="455"/>
    </row>
    <row r="510" spans="1:13" ht="15" hidden="1">
      <c r="A510" s="442"/>
      <c r="F510" s="560"/>
      <c r="G510" s="560"/>
      <c r="M510" s="455"/>
    </row>
    <row r="511" spans="1:13" ht="15" hidden="1">
      <c r="A511" s="442"/>
      <c r="F511" s="560"/>
      <c r="G511" s="560"/>
      <c r="M511" s="455"/>
    </row>
    <row r="512" spans="1:13" ht="15" hidden="1">
      <c r="A512" s="442"/>
      <c r="F512" s="560"/>
      <c r="G512" s="560"/>
      <c r="M512" s="455"/>
    </row>
    <row r="513" spans="1:13" ht="15" hidden="1">
      <c r="A513" s="442"/>
      <c r="F513" s="560"/>
      <c r="G513" s="560"/>
      <c r="M513" s="455"/>
    </row>
    <row r="514" spans="1:13" ht="15" hidden="1">
      <c r="A514" s="442"/>
      <c r="F514" s="560"/>
      <c r="G514" s="560"/>
      <c r="M514" s="455"/>
    </row>
    <row r="515" spans="1:13" ht="15" hidden="1">
      <c r="A515" s="442"/>
      <c r="F515" s="560"/>
      <c r="G515" s="560"/>
      <c r="M515" s="455"/>
    </row>
    <row r="516" spans="1:13" ht="15" hidden="1">
      <c r="A516" s="442"/>
      <c r="F516" s="560"/>
      <c r="G516" s="560"/>
      <c r="M516" s="455"/>
    </row>
    <row r="517" spans="1:13" ht="15" hidden="1">
      <c r="A517" s="442"/>
      <c r="F517" s="560"/>
      <c r="G517" s="560"/>
      <c r="M517" s="455"/>
    </row>
    <row r="518" spans="1:13" ht="15" hidden="1">
      <c r="A518" s="442"/>
      <c r="F518" s="560"/>
      <c r="G518" s="560"/>
      <c r="M518" s="455"/>
    </row>
    <row r="519" spans="1:13" ht="15" hidden="1">
      <c r="A519" s="442"/>
      <c r="F519" s="560"/>
      <c r="G519" s="560"/>
      <c r="M519" s="455"/>
    </row>
    <row r="520" spans="1:13" ht="15" hidden="1">
      <c r="A520" s="442"/>
      <c r="F520" s="560"/>
      <c r="G520" s="560"/>
      <c r="M520" s="455"/>
    </row>
    <row r="521" spans="1:13" ht="15" hidden="1">
      <c r="A521" s="442"/>
      <c r="F521" s="560"/>
      <c r="G521" s="560"/>
      <c r="M521" s="455"/>
    </row>
    <row r="522" spans="1:13" ht="15" hidden="1">
      <c r="A522" s="442"/>
      <c r="F522" s="560"/>
      <c r="G522" s="560"/>
      <c r="M522" s="455"/>
    </row>
    <row r="523" spans="1:13" s="559" customFormat="1" ht="15" hidden="1">
      <c r="A523" s="570"/>
      <c r="B523" s="662"/>
      <c r="C523" s="570"/>
      <c r="D523" s="570"/>
      <c r="E523" s="570"/>
      <c r="F523" s="663"/>
      <c r="G523" s="663"/>
      <c r="H523" s="662"/>
      <c r="I523" s="649"/>
      <c r="K523" s="470"/>
      <c r="L523" s="445"/>
      <c r="M523" s="455"/>
    </row>
    <row r="524" spans="1:13" s="559" customFormat="1" ht="15" hidden="1">
      <c r="A524" s="570"/>
      <c r="B524" s="662"/>
      <c r="C524" s="570"/>
      <c r="D524" s="570"/>
      <c r="E524" s="570"/>
      <c r="F524" s="663"/>
      <c r="G524" s="663"/>
      <c r="H524" s="662"/>
      <c r="I524" s="649"/>
      <c r="K524" s="470"/>
      <c r="L524" s="445"/>
      <c r="M524" s="455"/>
    </row>
    <row r="525" spans="2:13" ht="15" hidden="1">
      <c r="B525" s="499"/>
      <c r="F525" s="560"/>
      <c r="G525" s="560"/>
      <c r="H525" s="662"/>
      <c r="I525" s="461" t="e">
        <v>#DIV/0!</v>
      </c>
      <c r="M525" s="455"/>
    </row>
    <row r="526" spans="2:13" ht="15" hidden="1">
      <c r="B526" s="499"/>
      <c r="F526" s="560"/>
      <c r="G526" s="560"/>
      <c r="H526" s="662"/>
      <c r="I526" s="461" t="e">
        <v>#DIV/0!</v>
      </c>
      <c r="M526" s="455"/>
    </row>
    <row r="527" spans="2:13" ht="15" hidden="1">
      <c r="B527" s="499"/>
      <c r="F527" s="560"/>
      <c r="G527" s="560"/>
      <c r="H527" s="460">
        <v>0</v>
      </c>
      <c r="I527" s="461" t="e">
        <v>#DIV/0!</v>
      </c>
      <c r="M527" s="455"/>
    </row>
    <row r="528" spans="2:13" ht="15" hidden="1">
      <c r="B528" s="499"/>
      <c r="F528" s="560"/>
      <c r="G528" s="560"/>
      <c r="H528" s="460">
        <v>0</v>
      </c>
      <c r="I528" s="461" t="e">
        <v>#DIV/0!</v>
      </c>
      <c r="M528" s="455"/>
    </row>
    <row r="529" spans="2:13" ht="15" hidden="1">
      <c r="B529" s="499"/>
      <c r="F529" s="560"/>
      <c r="G529" s="560"/>
      <c r="H529" s="460">
        <v>0</v>
      </c>
      <c r="I529" s="461" t="e">
        <v>#DIV/0!</v>
      </c>
      <c r="M529" s="455"/>
    </row>
    <row r="530" spans="2:13" ht="15" hidden="1">
      <c r="B530" s="499"/>
      <c r="F530" s="560"/>
      <c r="G530" s="560"/>
      <c r="H530" s="460">
        <v>0</v>
      </c>
      <c r="I530" s="461" t="e">
        <v>#DIV/0!</v>
      </c>
      <c r="M530" s="455"/>
    </row>
    <row r="531" spans="2:13" ht="15" hidden="1">
      <c r="B531" s="499"/>
      <c r="F531" s="560"/>
      <c r="G531" s="560"/>
      <c r="H531" s="460">
        <v>0</v>
      </c>
      <c r="I531" s="461" t="e">
        <v>#DIV/0!</v>
      </c>
      <c r="M531" s="455"/>
    </row>
    <row r="532" spans="2:13" ht="15" hidden="1">
      <c r="B532" s="499"/>
      <c r="F532" s="560"/>
      <c r="G532" s="560"/>
      <c r="H532" s="460">
        <v>0</v>
      </c>
      <c r="I532" s="461" t="e">
        <v>#DIV/0!</v>
      </c>
      <c r="M532" s="455"/>
    </row>
    <row r="533" spans="2:13" ht="15" hidden="1">
      <c r="B533" s="499"/>
      <c r="F533" s="560"/>
      <c r="G533" s="560"/>
      <c r="H533" s="460">
        <v>0</v>
      </c>
      <c r="I533" s="461" t="e">
        <v>#DIV/0!</v>
      </c>
      <c r="M533" s="455"/>
    </row>
    <row r="534" spans="2:13" ht="15" hidden="1">
      <c r="B534" s="499"/>
      <c r="F534" s="560"/>
      <c r="G534" s="560"/>
      <c r="H534" s="460">
        <v>0</v>
      </c>
      <c r="I534" s="461" t="e">
        <v>#DIV/0!</v>
      </c>
      <c r="M534" s="455"/>
    </row>
    <row r="535" spans="2:13" ht="15" hidden="1">
      <c r="B535" s="499"/>
      <c r="F535" s="560"/>
      <c r="G535" s="560"/>
      <c r="H535" s="460">
        <v>0</v>
      </c>
      <c r="I535" s="461" t="e">
        <v>#DIV/0!</v>
      </c>
      <c r="M535" s="455"/>
    </row>
    <row r="536" spans="2:13" ht="15" hidden="1">
      <c r="B536" s="499"/>
      <c r="F536" s="560"/>
      <c r="G536" s="560"/>
      <c r="H536" s="460">
        <v>0</v>
      </c>
      <c r="I536" s="461" t="e">
        <v>#DIV/0!</v>
      </c>
      <c r="M536" s="455"/>
    </row>
    <row r="537" spans="2:13" ht="15" hidden="1">
      <c r="B537" s="499"/>
      <c r="F537" s="560"/>
      <c r="G537" s="560"/>
      <c r="H537" s="460">
        <v>0</v>
      </c>
      <c r="I537" s="461" t="e">
        <v>#DIV/0!</v>
      </c>
      <c r="M537" s="455"/>
    </row>
    <row r="538" spans="2:13" ht="15" hidden="1">
      <c r="B538" s="499"/>
      <c r="F538" s="560"/>
      <c r="G538" s="560"/>
      <c r="H538" s="460">
        <v>0</v>
      </c>
      <c r="I538" s="461" t="e">
        <v>#DIV/0!</v>
      </c>
      <c r="M538" s="455"/>
    </row>
    <row r="539" spans="6:13" ht="15" hidden="1">
      <c r="F539" s="560"/>
      <c r="G539" s="560"/>
      <c r="H539" s="460">
        <v>0</v>
      </c>
      <c r="I539" s="461" t="e">
        <v>#DIV/0!</v>
      </c>
      <c r="M539" s="455"/>
    </row>
    <row r="540" spans="2:13" ht="15" hidden="1">
      <c r="B540" s="668"/>
      <c r="F540" s="560"/>
      <c r="G540" s="560"/>
      <c r="H540" s="460">
        <v>0</v>
      </c>
      <c r="I540" s="461" t="e">
        <v>#DIV/0!</v>
      </c>
      <c r="M540" s="455"/>
    </row>
    <row r="541" spans="6:13" ht="15" hidden="1">
      <c r="F541" s="560"/>
      <c r="G541" s="560"/>
      <c r="H541" s="460">
        <v>0</v>
      </c>
      <c r="I541" s="461" t="e">
        <v>#DIV/0!</v>
      </c>
      <c r="M541" s="455"/>
    </row>
    <row r="542" spans="6:13" ht="15" hidden="1">
      <c r="F542" s="560"/>
      <c r="G542" s="560"/>
      <c r="H542" s="460">
        <v>0</v>
      </c>
      <c r="I542" s="461" t="e">
        <v>#DIV/0!</v>
      </c>
      <c r="M542" s="455"/>
    </row>
    <row r="543" spans="6:13" ht="15" hidden="1">
      <c r="F543" s="560"/>
      <c r="G543" s="560"/>
      <c r="H543" s="460">
        <v>0</v>
      </c>
      <c r="I543" s="461" t="e">
        <v>#DIV/0!</v>
      </c>
      <c r="M543" s="455"/>
    </row>
    <row r="544" spans="6:13" ht="15" hidden="1">
      <c r="F544" s="560"/>
      <c r="G544" s="560"/>
      <c r="H544" s="460">
        <v>0</v>
      </c>
      <c r="I544" s="461" t="e">
        <v>#DIV/0!</v>
      </c>
      <c r="M544" s="455"/>
    </row>
    <row r="545" spans="6:13" ht="15" hidden="1">
      <c r="F545" s="560"/>
      <c r="G545" s="560"/>
      <c r="H545" s="460">
        <v>0</v>
      </c>
      <c r="I545" s="461" t="e">
        <v>#DIV/0!</v>
      </c>
      <c r="M545" s="455"/>
    </row>
    <row r="546" spans="6:13" ht="15" hidden="1">
      <c r="F546" s="560"/>
      <c r="G546" s="560"/>
      <c r="H546" s="460">
        <v>0</v>
      </c>
      <c r="I546" s="461" t="e">
        <v>#DIV/0!</v>
      </c>
      <c r="M546" s="455"/>
    </row>
    <row r="547" spans="6:13" ht="15" hidden="1">
      <c r="F547" s="560"/>
      <c r="G547" s="560"/>
      <c r="H547" s="460">
        <v>0</v>
      </c>
      <c r="I547" s="461" t="e">
        <v>#DIV/0!</v>
      </c>
      <c r="M547" s="455"/>
    </row>
    <row r="548" spans="6:13" ht="15" hidden="1">
      <c r="F548" s="560"/>
      <c r="G548" s="560"/>
      <c r="H548" s="460">
        <v>0</v>
      </c>
      <c r="I548" s="461" t="e">
        <v>#DIV/0!</v>
      </c>
      <c r="M548" s="455"/>
    </row>
    <row r="549" spans="6:13" ht="15" hidden="1">
      <c r="F549" s="560"/>
      <c r="G549" s="560"/>
      <c r="H549" s="460">
        <v>0</v>
      </c>
      <c r="I549" s="461" t="e">
        <v>#DIV/0!</v>
      </c>
      <c r="M549" s="455"/>
    </row>
    <row r="550" spans="6:13" ht="15" hidden="1">
      <c r="F550" s="560"/>
      <c r="G550" s="560"/>
      <c r="H550" s="460">
        <v>0</v>
      </c>
      <c r="I550" s="461" t="e">
        <v>#DIV/0!</v>
      </c>
      <c r="M550" s="455"/>
    </row>
    <row r="551" spans="6:13" ht="15" hidden="1">
      <c r="F551" s="560"/>
      <c r="G551" s="560"/>
      <c r="H551" s="460">
        <v>0</v>
      </c>
      <c r="I551" s="461" t="e">
        <v>#DIV/0!</v>
      </c>
      <c r="M551" s="455"/>
    </row>
    <row r="552" spans="6:13" ht="15" hidden="1">
      <c r="F552" s="560"/>
      <c r="G552" s="560"/>
      <c r="H552" s="460">
        <v>0</v>
      </c>
      <c r="I552" s="461" t="e">
        <v>#DIV/0!</v>
      </c>
      <c r="M552" s="455"/>
    </row>
    <row r="553" spans="6:13" ht="15" hidden="1">
      <c r="F553" s="560"/>
      <c r="G553" s="560"/>
      <c r="H553" s="460">
        <v>0</v>
      </c>
      <c r="I553" s="461" t="e">
        <v>#DIV/0!</v>
      </c>
      <c r="M553" s="455"/>
    </row>
    <row r="554" spans="6:13" ht="15" hidden="1">
      <c r="F554" s="560"/>
      <c r="G554" s="560"/>
      <c r="H554" s="460">
        <v>0</v>
      </c>
      <c r="I554" s="461" t="e">
        <v>#DIV/0!</v>
      </c>
      <c r="M554" s="455"/>
    </row>
    <row r="555" spans="6:13" ht="15" hidden="1">
      <c r="F555" s="560"/>
      <c r="G555" s="560"/>
      <c r="H555" s="460">
        <v>0</v>
      </c>
      <c r="I555" s="461" t="e">
        <v>#DIV/0!</v>
      </c>
      <c r="M555" s="455"/>
    </row>
    <row r="556" spans="6:13" ht="15" hidden="1">
      <c r="F556" s="560"/>
      <c r="G556" s="560"/>
      <c r="H556" s="460">
        <v>0</v>
      </c>
      <c r="I556" s="461" t="e">
        <v>#DIV/0!</v>
      </c>
      <c r="M556" s="455"/>
    </row>
    <row r="557" spans="6:13" ht="15" hidden="1">
      <c r="F557" s="560"/>
      <c r="G557" s="560"/>
      <c r="H557" s="460">
        <v>0</v>
      </c>
      <c r="I557" s="461" t="e">
        <v>#DIV/0!</v>
      </c>
      <c r="M557" s="455"/>
    </row>
    <row r="558" spans="6:13" ht="15" hidden="1">
      <c r="F558" s="560"/>
      <c r="G558" s="560"/>
      <c r="H558" s="460">
        <v>0</v>
      </c>
      <c r="I558" s="461" t="e">
        <v>#DIV/0!</v>
      </c>
      <c r="M558" s="455"/>
    </row>
    <row r="559" spans="6:13" ht="15" hidden="1">
      <c r="F559" s="560"/>
      <c r="G559" s="560"/>
      <c r="H559" s="460">
        <v>0</v>
      </c>
      <c r="I559" s="461" t="e">
        <v>#DIV/0!</v>
      </c>
      <c r="M559" s="455"/>
    </row>
    <row r="560" spans="6:13" ht="15" hidden="1">
      <c r="F560" s="560"/>
      <c r="G560" s="560"/>
      <c r="H560" s="460">
        <v>0</v>
      </c>
      <c r="I560" s="461" t="e">
        <v>#DIV/0!</v>
      </c>
      <c r="M560" s="455"/>
    </row>
    <row r="561" spans="6:13" ht="15" hidden="1">
      <c r="F561" s="560"/>
      <c r="G561" s="560"/>
      <c r="H561" s="460">
        <v>0</v>
      </c>
      <c r="I561" s="461" t="e">
        <v>#DIV/0!</v>
      </c>
      <c r="M561" s="455"/>
    </row>
    <row r="562" spans="6:13" ht="15" hidden="1">
      <c r="F562" s="560"/>
      <c r="G562" s="560"/>
      <c r="H562" s="460">
        <v>0</v>
      </c>
      <c r="I562" s="461" t="e">
        <v>#DIV/0!</v>
      </c>
      <c r="M562" s="455"/>
    </row>
    <row r="563" spans="6:13" ht="15" hidden="1">
      <c r="F563" s="560"/>
      <c r="G563" s="560"/>
      <c r="H563" s="460">
        <v>0</v>
      </c>
      <c r="I563" s="461" t="e">
        <v>#DIV/0!</v>
      </c>
      <c r="M563" s="455"/>
    </row>
    <row r="564" spans="6:13" ht="15" hidden="1">
      <c r="F564" s="560"/>
      <c r="G564" s="560"/>
      <c r="H564" s="460">
        <v>0</v>
      </c>
      <c r="I564" s="461" t="e">
        <v>#DIV/0!</v>
      </c>
      <c r="M564" s="455"/>
    </row>
    <row r="565" spans="6:13" ht="15" hidden="1">
      <c r="F565" s="560"/>
      <c r="G565" s="560"/>
      <c r="H565" s="460">
        <v>0</v>
      </c>
      <c r="I565" s="461" t="e">
        <v>#DIV/0!</v>
      </c>
      <c r="M565" s="455"/>
    </row>
    <row r="566" spans="6:13" ht="15" hidden="1">
      <c r="F566" s="560"/>
      <c r="G566" s="560"/>
      <c r="H566" s="460">
        <v>0</v>
      </c>
      <c r="I566" s="461" t="e">
        <v>#DIV/0!</v>
      </c>
      <c r="M566" s="455"/>
    </row>
    <row r="567" spans="6:13" ht="15" hidden="1">
      <c r="F567" s="560"/>
      <c r="G567" s="560"/>
      <c r="H567" s="460">
        <v>0</v>
      </c>
      <c r="I567" s="461" t="e">
        <v>#DIV/0!</v>
      </c>
      <c r="M567" s="455"/>
    </row>
    <row r="568" spans="6:13" ht="15" hidden="1">
      <c r="F568" s="560"/>
      <c r="G568" s="560"/>
      <c r="H568" s="460">
        <v>0</v>
      </c>
      <c r="I568" s="461" t="e">
        <v>#DIV/0!</v>
      </c>
      <c r="M568" s="455"/>
    </row>
    <row r="569" spans="6:13" ht="15" hidden="1">
      <c r="F569" s="560"/>
      <c r="G569" s="560"/>
      <c r="H569" s="460">
        <v>0</v>
      </c>
      <c r="I569" s="461" t="e">
        <v>#DIV/0!</v>
      </c>
      <c r="M569" s="455"/>
    </row>
    <row r="570" spans="6:13" ht="15" hidden="1">
      <c r="F570" s="560"/>
      <c r="G570" s="560"/>
      <c r="H570" s="460">
        <v>0</v>
      </c>
      <c r="I570" s="461" t="e">
        <v>#DIV/0!</v>
      </c>
      <c r="M570" s="455"/>
    </row>
    <row r="571" spans="6:13" ht="15" hidden="1">
      <c r="F571" s="560"/>
      <c r="G571" s="560"/>
      <c r="H571" s="460">
        <v>0</v>
      </c>
      <c r="I571" s="461" t="e">
        <v>#DIV/0!</v>
      </c>
      <c r="M571" s="455"/>
    </row>
    <row r="572" spans="6:13" ht="15" hidden="1">
      <c r="F572" s="560"/>
      <c r="G572" s="560"/>
      <c r="H572" s="460">
        <v>0</v>
      </c>
      <c r="I572" s="461" t="e">
        <v>#DIV/0!</v>
      </c>
      <c r="M572" s="455"/>
    </row>
    <row r="573" spans="6:13" ht="15" hidden="1">
      <c r="F573" s="560"/>
      <c r="G573" s="560"/>
      <c r="H573" s="460">
        <v>0</v>
      </c>
      <c r="I573" s="461" t="e">
        <v>#DIV/0!</v>
      </c>
      <c r="M573" s="455"/>
    </row>
    <row r="574" spans="6:13" ht="15" hidden="1">
      <c r="F574" s="560"/>
      <c r="G574" s="560"/>
      <c r="H574" s="460">
        <v>0</v>
      </c>
      <c r="I574" s="461" t="e">
        <v>#DIV/0!</v>
      </c>
      <c r="M574" s="455"/>
    </row>
    <row r="575" spans="6:13" ht="15" hidden="1">
      <c r="F575" s="560"/>
      <c r="G575" s="560"/>
      <c r="H575" s="460">
        <v>0</v>
      </c>
      <c r="I575" s="461" t="e">
        <v>#DIV/0!</v>
      </c>
      <c r="M575" s="455"/>
    </row>
    <row r="576" spans="6:13" ht="15" hidden="1">
      <c r="F576" s="560"/>
      <c r="G576" s="560"/>
      <c r="H576" s="460">
        <v>0</v>
      </c>
      <c r="I576" s="461" t="e">
        <v>#DIV/0!</v>
      </c>
      <c r="M576" s="455"/>
    </row>
    <row r="577" spans="6:13" ht="15" hidden="1">
      <c r="F577" s="560"/>
      <c r="G577" s="560"/>
      <c r="H577" s="460">
        <v>0</v>
      </c>
      <c r="I577" s="461" t="e">
        <v>#DIV/0!</v>
      </c>
      <c r="M577" s="455"/>
    </row>
    <row r="578" spans="6:13" ht="15" hidden="1">
      <c r="F578" s="560"/>
      <c r="G578" s="560"/>
      <c r="H578" s="460">
        <v>0</v>
      </c>
      <c r="I578" s="461" t="e">
        <v>#DIV/0!</v>
      </c>
      <c r="M578" s="455"/>
    </row>
    <row r="579" spans="6:13" ht="15" hidden="1">
      <c r="F579" s="560"/>
      <c r="G579" s="560"/>
      <c r="H579" s="460">
        <v>0</v>
      </c>
      <c r="I579" s="461" t="e">
        <v>#DIV/0!</v>
      </c>
      <c r="M579" s="455"/>
    </row>
    <row r="580" spans="6:13" ht="15" hidden="1">
      <c r="F580" s="560"/>
      <c r="G580" s="560"/>
      <c r="H580" s="460">
        <v>0</v>
      </c>
      <c r="I580" s="461" t="e">
        <v>#DIV/0!</v>
      </c>
      <c r="M580" s="455"/>
    </row>
    <row r="581" spans="6:13" ht="15" hidden="1">
      <c r="F581" s="560"/>
      <c r="G581" s="560"/>
      <c r="H581" s="460">
        <v>0</v>
      </c>
      <c r="I581" s="461" t="e">
        <v>#DIV/0!</v>
      </c>
      <c r="M581" s="455"/>
    </row>
    <row r="582" spans="6:13" ht="15" hidden="1">
      <c r="F582" s="560"/>
      <c r="G582" s="560"/>
      <c r="H582" s="460">
        <v>0</v>
      </c>
      <c r="I582" s="461" t="e">
        <v>#DIV/0!</v>
      </c>
      <c r="M582" s="455"/>
    </row>
    <row r="583" spans="6:13" ht="15" hidden="1">
      <c r="F583" s="560"/>
      <c r="G583" s="560"/>
      <c r="H583" s="460">
        <v>0</v>
      </c>
      <c r="I583" s="461" t="e">
        <v>#DIV/0!</v>
      </c>
      <c r="M583" s="455"/>
    </row>
    <row r="584" spans="6:13" ht="15" hidden="1">
      <c r="F584" s="560"/>
      <c r="G584" s="560"/>
      <c r="H584" s="460">
        <v>0</v>
      </c>
      <c r="I584" s="461" t="e">
        <v>#DIV/0!</v>
      </c>
      <c r="M584" s="455"/>
    </row>
    <row r="585" spans="6:13" ht="15" hidden="1">
      <c r="F585" s="560"/>
      <c r="G585" s="560"/>
      <c r="H585" s="460">
        <v>0</v>
      </c>
      <c r="I585" s="461" t="e">
        <v>#DIV/0!</v>
      </c>
      <c r="M585" s="455"/>
    </row>
    <row r="586" spans="6:13" ht="15" hidden="1">
      <c r="F586" s="560"/>
      <c r="G586" s="560"/>
      <c r="H586" s="460">
        <v>0</v>
      </c>
      <c r="I586" s="461" t="e">
        <v>#DIV/0!</v>
      </c>
      <c r="M586" s="455"/>
    </row>
    <row r="587" spans="6:13" ht="15" hidden="1">
      <c r="F587" s="560"/>
      <c r="G587" s="560"/>
      <c r="H587" s="460">
        <v>0</v>
      </c>
      <c r="I587" s="461" t="e">
        <v>#DIV/0!</v>
      </c>
      <c r="M587" s="455"/>
    </row>
    <row r="588" spans="6:13" ht="15" hidden="1">
      <c r="F588" s="560"/>
      <c r="G588" s="560"/>
      <c r="H588" s="460">
        <v>0</v>
      </c>
      <c r="I588" s="461" t="e">
        <v>#DIV/0!</v>
      </c>
      <c r="M588" s="455"/>
    </row>
    <row r="589" spans="6:13" ht="15" hidden="1">
      <c r="F589" s="560"/>
      <c r="G589" s="560"/>
      <c r="H589" s="460">
        <v>0</v>
      </c>
      <c r="I589" s="461" t="e">
        <v>#DIV/0!</v>
      </c>
      <c r="M589" s="455"/>
    </row>
    <row r="590" spans="6:13" ht="15" hidden="1">
      <c r="F590" s="560"/>
      <c r="G590" s="560"/>
      <c r="H590" s="460">
        <v>0</v>
      </c>
      <c r="I590" s="461" t="e">
        <v>#DIV/0!</v>
      </c>
      <c r="M590" s="455"/>
    </row>
    <row r="591" spans="6:13" ht="15" hidden="1">
      <c r="F591" s="560"/>
      <c r="G591" s="560"/>
      <c r="H591" s="460">
        <v>0</v>
      </c>
      <c r="I591" s="461" t="e">
        <v>#DIV/0!</v>
      </c>
      <c r="M591" s="455"/>
    </row>
    <row r="592" spans="6:13" ht="15" hidden="1">
      <c r="F592" s="560"/>
      <c r="G592" s="560"/>
      <c r="H592" s="460">
        <v>0</v>
      </c>
      <c r="I592" s="461" t="e">
        <v>#DIV/0!</v>
      </c>
      <c r="M592" s="455"/>
    </row>
    <row r="593" spans="6:13" ht="15" hidden="1">
      <c r="F593" s="560"/>
      <c r="G593" s="560"/>
      <c r="H593" s="460">
        <v>0</v>
      </c>
      <c r="I593" s="461" t="e">
        <v>#DIV/0!</v>
      </c>
      <c r="M593" s="455"/>
    </row>
    <row r="594" spans="6:13" ht="15" hidden="1">
      <c r="F594" s="560"/>
      <c r="G594" s="560"/>
      <c r="H594" s="460">
        <v>0</v>
      </c>
      <c r="I594" s="461" t="e">
        <v>#DIV/0!</v>
      </c>
      <c r="M594" s="455"/>
    </row>
    <row r="595" spans="6:13" ht="15" hidden="1">
      <c r="F595" s="560"/>
      <c r="G595" s="560"/>
      <c r="H595" s="460">
        <v>0</v>
      </c>
      <c r="I595" s="461" t="e">
        <v>#DIV/0!</v>
      </c>
      <c r="M595" s="455"/>
    </row>
    <row r="596" spans="6:13" ht="15" hidden="1">
      <c r="F596" s="560"/>
      <c r="G596" s="560"/>
      <c r="H596" s="460">
        <v>0</v>
      </c>
      <c r="I596" s="461" t="e">
        <v>#DIV/0!</v>
      </c>
      <c r="M596" s="455"/>
    </row>
    <row r="597" spans="6:13" ht="15" hidden="1">
      <c r="F597" s="560"/>
      <c r="G597" s="560"/>
      <c r="H597" s="460">
        <v>0</v>
      </c>
      <c r="I597" s="461" t="e">
        <v>#DIV/0!</v>
      </c>
      <c r="M597" s="455"/>
    </row>
    <row r="598" spans="6:13" ht="15" hidden="1">
      <c r="F598" s="560"/>
      <c r="G598" s="560"/>
      <c r="H598" s="460">
        <v>0</v>
      </c>
      <c r="I598" s="461" t="e">
        <v>#DIV/0!</v>
      </c>
      <c r="M598" s="455"/>
    </row>
    <row r="599" spans="6:13" ht="15" hidden="1">
      <c r="F599" s="560"/>
      <c r="G599" s="560"/>
      <c r="H599" s="460">
        <v>0</v>
      </c>
      <c r="I599" s="461" t="e">
        <v>#DIV/0!</v>
      </c>
      <c r="M599" s="455"/>
    </row>
    <row r="600" spans="6:13" ht="15" hidden="1">
      <c r="F600" s="560"/>
      <c r="G600" s="560"/>
      <c r="H600" s="460">
        <v>0</v>
      </c>
      <c r="I600" s="461" t="e">
        <v>#DIV/0!</v>
      </c>
      <c r="M600" s="455"/>
    </row>
    <row r="601" spans="6:13" ht="15" hidden="1">
      <c r="F601" s="560"/>
      <c r="G601" s="560"/>
      <c r="H601" s="460">
        <v>0</v>
      </c>
      <c r="I601" s="461" t="e">
        <v>#DIV/0!</v>
      </c>
      <c r="M601" s="455"/>
    </row>
    <row r="602" spans="6:13" ht="15" hidden="1">
      <c r="F602" s="560"/>
      <c r="G602" s="560"/>
      <c r="H602" s="460">
        <v>0</v>
      </c>
      <c r="I602" s="461" t="e">
        <v>#DIV/0!</v>
      </c>
      <c r="M602" s="455"/>
    </row>
    <row r="603" spans="6:13" ht="15" hidden="1">
      <c r="F603" s="560"/>
      <c r="G603" s="560"/>
      <c r="H603" s="460">
        <v>0</v>
      </c>
      <c r="I603" s="461" t="e">
        <v>#DIV/0!</v>
      </c>
      <c r="M603" s="455"/>
    </row>
    <row r="604" spans="6:13" ht="15" hidden="1">
      <c r="F604" s="560"/>
      <c r="G604" s="560"/>
      <c r="H604" s="460">
        <v>0</v>
      </c>
      <c r="I604" s="461" t="e">
        <v>#DIV/0!</v>
      </c>
      <c r="M604" s="455"/>
    </row>
    <row r="605" spans="6:13" ht="15" hidden="1">
      <c r="F605" s="560"/>
      <c r="G605" s="560"/>
      <c r="H605" s="460">
        <v>0</v>
      </c>
      <c r="I605" s="461" t="e">
        <v>#DIV/0!</v>
      </c>
      <c r="M605" s="455"/>
    </row>
    <row r="606" spans="6:13" ht="15" hidden="1">
      <c r="F606" s="560"/>
      <c r="G606" s="560"/>
      <c r="H606" s="460">
        <v>0</v>
      </c>
      <c r="I606" s="461" t="e">
        <v>#DIV/0!</v>
      </c>
      <c r="M606" s="455"/>
    </row>
    <row r="607" spans="6:13" ht="15" hidden="1">
      <c r="F607" s="560"/>
      <c r="G607" s="560"/>
      <c r="H607" s="460">
        <v>0</v>
      </c>
      <c r="I607" s="461" t="e">
        <v>#DIV/0!</v>
      </c>
      <c r="M607" s="455"/>
    </row>
    <row r="608" spans="6:13" ht="15" hidden="1">
      <c r="F608" s="560"/>
      <c r="G608" s="560"/>
      <c r="H608" s="460">
        <v>0</v>
      </c>
      <c r="I608" s="461" t="e">
        <v>#DIV/0!</v>
      </c>
      <c r="M608" s="455"/>
    </row>
    <row r="609" spans="6:13" ht="15" hidden="1">
      <c r="F609" s="560"/>
      <c r="G609" s="560"/>
      <c r="H609" s="460">
        <v>0</v>
      </c>
      <c r="I609" s="461" t="e">
        <v>#DIV/0!</v>
      </c>
      <c r="M609" s="455"/>
    </row>
    <row r="610" spans="6:13" ht="15" hidden="1">
      <c r="F610" s="560"/>
      <c r="G610" s="560"/>
      <c r="H610" s="460">
        <v>0</v>
      </c>
      <c r="I610" s="461" t="e">
        <v>#DIV/0!</v>
      </c>
      <c r="M610" s="455"/>
    </row>
    <row r="611" spans="6:13" ht="15" hidden="1">
      <c r="F611" s="560"/>
      <c r="G611" s="560"/>
      <c r="H611" s="460">
        <v>0</v>
      </c>
      <c r="I611" s="461" t="e">
        <v>#DIV/0!</v>
      </c>
      <c r="M611" s="455"/>
    </row>
    <row r="612" spans="6:13" ht="15" hidden="1">
      <c r="F612" s="560"/>
      <c r="G612" s="560"/>
      <c r="H612" s="460">
        <v>0</v>
      </c>
      <c r="I612" s="461" t="e">
        <v>#DIV/0!</v>
      </c>
      <c r="M612" s="455"/>
    </row>
    <row r="613" spans="6:13" ht="15" hidden="1">
      <c r="F613" s="560"/>
      <c r="G613" s="560"/>
      <c r="H613" s="460">
        <v>0</v>
      </c>
      <c r="I613" s="461" t="e">
        <v>#DIV/0!</v>
      </c>
      <c r="M613" s="455"/>
    </row>
    <row r="614" spans="6:13" ht="15" hidden="1">
      <c r="F614" s="560"/>
      <c r="G614" s="560"/>
      <c r="H614" s="460">
        <v>0</v>
      </c>
      <c r="I614" s="461" t="e">
        <v>#DIV/0!</v>
      </c>
      <c r="M614" s="455"/>
    </row>
    <row r="615" spans="6:13" ht="15" hidden="1">
      <c r="F615" s="560"/>
      <c r="G615" s="560"/>
      <c r="H615" s="460">
        <v>0</v>
      </c>
      <c r="I615" s="461" t="e">
        <v>#DIV/0!</v>
      </c>
      <c r="M615" s="455"/>
    </row>
    <row r="616" spans="6:13" ht="15" hidden="1">
      <c r="F616" s="560"/>
      <c r="G616" s="560"/>
      <c r="H616" s="460">
        <v>0</v>
      </c>
      <c r="I616" s="461" t="e">
        <v>#DIV/0!</v>
      </c>
      <c r="M616" s="455"/>
    </row>
    <row r="617" spans="6:13" ht="15" hidden="1">
      <c r="F617" s="560"/>
      <c r="G617" s="560"/>
      <c r="H617" s="460">
        <v>0</v>
      </c>
      <c r="I617" s="461" t="e">
        <v>#DIV/0!</v>
      </c>
      <c r="M617" s="455"/>
    </row>
    <row r="618" spans="6:13" ht="15" hidden="1">
      <c r="F618" s="560"/>
      <c r="G618" s="560"/>
      <c r="H618" s="460">
        <v>0</v>
      </c>
      <c r="I618" s="461" t="e">
        <v>#DIV/0!</v>
      </c>
      <c r="M618" s="455"/>
    </row>
    <row r="619" spans="6:13" ht="15" hidden="1">
      <c r="F619" s="560"/>
      <c r="G619" s="560"/>
      <c r="H619" s="460">
        <v>0</v>
      </c>
      <c r="I619" s="461" t="e">
        <v>#DIV/0!</v>
      </c>
      <c r="M619" s="455"/>
    </row>
    <row r="620" spans="6:13" ht="15" hidden="1">
      <c r="F620" s="560"/>
      <c r="G620" s="560"/>
      <c r="H620" s="460">
        <v>0</v>
      </c>
      <c r="I620" s="461" t="e">
        <v>#DIV/0!</v>
      </c>
      <c r="M620" s="455"/>
    </row>
    <row r="621" spans="6:13" ht="15" hidden="1">
      <c r="F621" s="560"/>
      <c r="G621" s="560"/>
      <c r="H621" s="460">
        <v>0</v>
      </c>
      <c r="I621" s="461" t="e">
        <v>#DIV/0!</v>
      </c>
      <c r="M621" s="455"/>
    </row>
    <row r="622" spans="6:13" ht="15" hidden="1">
      <c r="F622" s="560"/>
      <c r="G622" s="560"/>
      <c r="H622" s="460">
        <v>0</v>
      </c>
      <c r="I622" s="461" t="e">
        <v>#DIV/0!</v>
      </c>
      <c r="M622" s="455"/>
    </row>
    <row r="623" spans="6:13" ht="15" hidden="1">
      <c r="F623" s="560"/>
      <c r="G623" s="560"/>
      <c r="H623" s="460">
        <v>0</v>
      </c>
      <c r="I623" s="461" t="e">
        <v>#DIV/0!</v>
      </c>
      <c r="M623" s="455"/>
    </row>
    <row r="624" spans="6:13" ht="15" hidden="1">
      <c r="F624" s="560"/>
      <c r="G624" s="560"/>
      <c r="H624" s="460">
        <v>0</v>
      </c>
      <c r="I624" s="461" t="e">
        <v>#DIV/0!</v>
      </c>
      <c r="M624" s="455"/>
    </row>
    <row r="625" spans="6:13" ht="15" hidden="1">
      <c r="F625" s="560"/>
      <c r="G625" s="560"/>
      <c r="H625" s="460">
        <v>0</v>
      </c>
      <c r="I625" s="461" t="e">
        <v>#DIV/0!</v>
      </c>
      <c r="M625" s="455"/>
    </row>
    <row r="626" spans="6:13" ht="15" hidden="1">
      <c r="F626" s="560"/>
      <c r="G626" s="560"/>
      <c r="H626" s="460">
        <v>0</v>
      </c>
      <c r="I626" s="461" t="e">
        <v>#DIV/0!</v>
      </c>
      <c r="M626" s="455"/>
    </row>
    <row r="627" spans="6:13" ht="15" hidden="1">
      <c r="F627" s="560"/>
      <c r="G627" s="560"/>
      <c r="H627" s="460">
        <v>0</v>
      </c>
      <c r="I627" s="461" t="e">
        <v>#DIV/0!</v>
      </c>
      <c r="M627" s="455"/>
    </row>
    <row r="628" spans="6:13" ht="15" hidden="1">
      <c r="F628" s="560"/>
      <c r="G628" s="560"/>
      <c r="H628" s="460">
        <v>0</v>
      </c>
      <c r="I628" s="461" t="e">
        <v>#DIV/0!</v>
      </c>
      <c r="M628" s="455"/>
    </row>
    <row r="629" spans="6:13" ht="15" hidden="1">
      <c r="F629" s="560"/>
      <c r="G629" s="560"/>
      <c r="H629" s="460">
        <v>0</v>
      </c>
      <c r="I629" s="461" t="e">
        <v>#DIV/0!</v>
      </c>
      <c r="M629" s="455"/>
    </row>
    <row r="630" spans="6:13" ht="15" hidden="1">
      <c r="F630" s="560"/>
      <c r="G630" s="560"/>
      <c r="H630" s="460">
        <v>0</v>
      </c>
      <c r="I630" s="461" t="e">
        <v>#DIV/0!</v>
      </c>
      <c r="M630" s="455"/>
    </row>
    <row r="631" spans="6:13" ht="15" hidden="1">
      <c r="F631" s="560"/>
      <c r="G631" s="560"/>
      <c r="H631" s="460">
        <v>0</v>
      </c>
      <c r="I631" s="461" t="e">
        <v>#DIV/0!</v>
      </c>
      <c r="M631" s="455"/>
    </row>
    <row r="632" spans="6:13" ht="15" hidden="1">
      <c r="F632" s="560"/>
      <c r="G632" s="560"/>
      <c r="H632" s="460">
        <v>0</v>
      </c>
      <c r="I632" s="461" t="e">
        <v>#DIV/0!</v>
      </c>
      <c r="M632" s="455"/>
    </row>
    <row r="633" spans="6:13" ht="15" hidden="1">
      <c r="F633" s="560"/>
      <c r="G633" s="560"/>
      <c r="H633" s="460">
        <v>0</v>
      </c>
      <c r="I633" s="461" t="e">
        <v>#DIV/0!</v>
      </c>
      <c r="M633" s="455"/>
    </row>
    <row r="634" spans="6:13" ht="15" hidden="1">
      <c r="F634" s="560"/>
      <c r="G634" s="560"/>
      <c r="H634" s="460">
        <v>0</v>
      </c>
      <c r="I634" s="461" t="e">
        <v>#DIV/0!</v>
      </c>
      <c r="M634" s="455"/>
    </row>
    <row r="635" spans="6:13" ht="15" hidden="1">
      <c r="F635" s="560"/>
      <c r="G635" s="560"/>
      <c r="H635" s="460">
        <v>0</v>
      </c>
      <c r="I635" s="461" t="e">
        <v>#DIV/0!</v>
      </c>
      <c r="M635" s="455"/>
    </row>
    <row r="636" spans="6:13" ht="15" hidden="1">
      <c r="F636" s="560"/>
      <c r="G636" s="560"/>
      <c r="H636" s="460">
        <v>0</v>
      </c>
      <c r="I636" s="461" t="e">
        <v>#DIV/0!</v>
      </c>
      <c r="M636" s="455"/>
    </row>
    <row r="637" spans="6:13" ht="15" hidden="1">
      <c r="F637" s="560"/>
      <c r="G637" s="560"/>
      <c r="H637" s="460">
        <v>0</v>
      </c>
      <c r="I637" s="461" t="e">
        <v>#DIV/0!</v>
      </c>
      <c r="M637" s="455"/>
    </row>
    <row r="638" spans="6:13" ht="15" hidden="1">
      <c r="F638" s="560"/>
      <c r="G638" s="560"/>
      <c r="H638" s="460">
        <v>0</v>
      </c>
      <c r="I638" s="461" t="e">
        <v>#DIV/0!</v>
      </c>
      <c r="M638" s="455"/>
    </row>
    <row r="639" spans="6:13" ht="15" hidden="1">
      <c r="F639" s="560"/>
      <c r="G639" s="560"/>
      <c r="H639" s="460">
        <v>0</v>
      </c>
      <c r="I639" s="461" t="e">
        <v>#DIV/0!</v>
      </c>
      <c r="M639" s="455"/>
    </row>
    <row r="640" spans="6:13" ht="15" hidden="1">
      <c r="F640" s="560"/>
      <c r="G640" s="560"/>
      <c r="H640" s="460">
        <v>0</v>
      </c>
      <c r="I640" s="461" t="e">
        <v>#DIV/0!</v>
      </c>
      <c r="M640" s="455"/>
    </row>
    <row r="641" spans="6:13" ht="15" hidden="1">
      <c r="F641" s="560"/>
      <c r="G641" s="560"/>
      <c r="H641" s="460">
        <v>0</v>
      </c>
      <c r="I641" s="461" t="e">
        <v>#DIV/0!</v>
      </c>
      <c r="M641" s="455"/>
    </row>
    <row r="642" spans="6:13" ht="15" hidden="1">
      <c r="F642" s="560"/>
      <c r="G642" s="560"/>
      <c r="H642" s="460">
        <v>0</v>
      </c>
      <c r="I642" s="461" t="e">
        <v>#DIV/0!</v>
      </c>
      <c r="M642" s="455"/>
    </row>
    <row r="643" spans="6:13" ht="15" hidden="1">
      <c r="F643" s="560"/>
      <c r="G643" s="560"/>
      <c r="H643" s="460">
        <v>0</v>
      </c>
      <c r="I643" s="461" t="e">
        <v>#DIV/0!</v>
      </c>
      <c r="M643" s="455"/>
    </row>
    <row r="644" spans="6:13" ht="15" hidden="1">
      <c r="F644" s="560"/>
      <c r="G644" s="560"/>
      <c r="H644" s="460">
        <v>0</v>
      </c>
      <c r="I644" s="461" t="e">
        <v>#DIV/0!</v>
      </c>
      <c r="M644" s="455"/>
    </row>
    <row r="645" spans="6:13" ht="15" hidden="1">
      <c r="F645" s="560"/>
      <c r="G645" s="560"/>
      <c r="H645" s="460">
        <v>0</v>
      </c>
      <c r="I645" s="461" t="e">
        <v>#DIV/0!</v>
      </c>
      <c r="M645" s="455"/>
    </row>
    <row r="646" spans="6:13" ht="15" hidden="1">
      <c r="F646" s="560"/>
      <c r="G646" s="560"/>
      <c r="H646" s="460">
        <v>0</v>
      </c>
      <c r="I646" s="461" t="e">
        <v>#DIV/0!</v>
      </c>
      <c r="M646" s="455"/>
    </row>
    <row r="647" spans="6:13" ht="15" hidden="1">
      <c r="F647" s="560"/>
      <c r="G647" s="560"/>
      <c r="H647" s="460">
        <v>0</v>
      </c>
      <c r="I647" s="461" t="e">
        <v>#DIV/0!</v>
      </c>
      <c r="M647" s="455"/>
    </row>
    <row r="648" spans="6:13" ht="15" hidden="1">
      <c r="F648" s="560"/>
      <c r="G648" s="560"/>
      <c r="H648" s="460">
        <v>0</v>
      </c>
      <c r="I648" s="461" t="e">
        <v>#DIV/0!</v>
      </c>
      <c r="M648" s="455"/>
    </row>
    <row r="649" spans="6:13" ht="15" hidden="1">
      <c r="F649" s="560"/>
      <c r="G649" s="560"/>
      <c r="H649" s="460">
        <v>0</v>
      </c>
      <c r="I649" s="461" t="e">
        <v>#DIV/0!</v>
      </c>
      <c r="M649" s="455"/>
    </row>
    <row r="650" spans="6:13" ht="15" hidden="1">
      <c r="F650" s="560"/>
      <c r="G650" s="560"/>
      <c r="H650" s="460">
        <v>0</v>
      </c>
      <c r="I650" s="461" t="e">
        <v>#DIV/0!</v>
      </c>
      <c r="M650" s="455"/>
    </row>
    <row r="651" spans="6:13" ht="15" hidden="1">
      <c r="F651" s="560"/>
      <c r="G651" s="560"/>
      <c r="H651" s="460">
        <v>0</v>
      </c>
      <c r="I651" s="461" t="e">
        <v>#DIV/0!</v>
      </c>
      <c r="M651" s="455"/>
    </row>
    <row r="652" spans="6:13" ht="15" hidden="1">
      <c r="F652" s="560"/>
      <c r="G652" s="560"/>
      <c r="H652" s="460">
        <v>0</v>
      </c>
      <c r="I652" s="461" t="e">
        <v>#DIV/0!</v>
      </c>
      <c r="M652" s="455"/>
    </row>
    <row r="653" spans="6:13" ht="15" hidden="1">
      <c r="F653" s="560"/>
      <c r="G653" s="560"/>
      <c r="H653" s="460">
        <v>0</v>
      </c>
      <c r="I653" s="461" t="e">
        <v>#DIV/0!</v>
      </c>
      <c r="M653" s="455"/>
    </row>
    <row r="654" spans="6:13" ht="15" hidden="1">
      <c r="F654" s="560"/>
      <c r="G654" s="560"/>
      <c r="H654" s="460">
        <v>0</v>
      </c>
      <c r="I654" s="461" t="e">
        <v>#DIV/0!</v>
      </c>
      <c r="M654" s="455"/>
    </row>
    <row r="655" spans="6:13" ht="15" hidden="1">
      <c r="F655" s="560"/>
      <c r="G655" s="560"/>
      <c r="H655" s="460">
        <v>0</v>
      </c>
      <c r="I655" s="461" t="e">
        <v>#DIV/0!</v>
      </c>
      <c r="M655" s="455"/>
    </row>
    <row r="656" spans="6:13" ht="15" hidden="1">
      <c r="F656" s="560"/>
      <c r="G656" s="560"/>
      <c r="H656" s="460">
        <v>0</v>
      </c>
      <c r="I656" s="461" t="e">
        <v>#DIV/0!</v>
      </c>
      <c r="M656" s="455"/>
    </row>
    <row r="657" spans="6:13" ht="15" hidden="1">
      <c r="F657" s="560"/>
      <c r="G657" s="560"/>
      <c r="H657" s="460">
        <v>0</v>
      </c>
      <c r="I657" s="461" t="e">
        <v>#DIV/0!</v>
      </c>
      <c r="M657" s="455"/>
    </row>
    <row r="658" spans="6:13" ht="15" hidden="1">
      <c r="F658" s="560"/>
      <c r="G658" s="560"/>
      <c r="H658" s="460">
        <v>0</v>
      </c>
      <c r="I658" s="461" t="e">
        <v>#DIV/0!</v>
      </c>
      <c r="M658" s="455"/>
    </row>
    <row r="659" spans="6:13" ht="15" hidden="1">
      <c r="F659" s="560"/>
      <c r="G659" s="560"/>
      <c r="H659" s="460">
        <v>0</v>
      </c>
      <c r="I659" s="461" t="e">
        <v>#DIV/0!</v>
      </c>
      <c r="M659" s="455"/>
    </row>
    <row r="660" spans="6:13" ht="15" hidden="1">
      <c r="F660" s="560"/>
      <c r="G660" s="560"/>
      <c r="H660" s="460">
        <v>0</v>
      </c>
      <c r="I660" s="461" t="e">
        <v>#DIV/0!</v>
      </c>
      <c r="M660" s="455"/>
    </row>
    <row r="661" spans="6:13" ht="15" hidden="1">
      <c r="F661" s="560"/>
      <c r="G661" s="560"/>
      <c r="H661" s="460">
        <v>0</v>
      </c>
      <c r="I661" s="461" t="e">
        <v>#DIV/0!</v>
      </c>
      <c r="M661" s="455"/>
    </row>
    <row r="662" spans="6:13" ht="15" hidden="1">
      <c r="F662" s="560"/>
      <c r="G662" s="560"/>
      <c r="H662" s="460">
        <v>0</v>
      </c>
      <c r="I662" s="461" t="e">
        <v>#DIV/0!</v>
      </c>
      <c r="M662" s="455"/>
    </row>
    <row r="663" spans="6:13" ht="15" hidden="1">
      <c r="F663" s="560"/>
      <c r="G663" s="560"/>
      <c r="H663" s="460">
        <v>0</v>
      </c>
      <c r="I663" s="461" t="e">
        <v>#DIV/0!</v>
      </c>
      <c r="M663" s="455"/>
    </row>
    <row r="664" spans="6:13" ht="15" hidden="1">
      <c r="F664" s="560"/>
      <c r="G664" s="560"/>
      <c r="H664" s="460">
        <v>0</v>
      </c>
      <c r="I664" s="461" t="e">
        <v>#DIV/0!</v>
      </c>
      <c r="M664" s="455"/>
    </row>
    <row r="665" spans="6:13" ht="15" hidden="1">
      <c r="F665" s="560"/>
      <c r="G665" s="560"/>
      <c r="H665" s="460">
        <v>0</v>
      </c>
      <c r="I665" s="461" t="e">
        <v>#DIV/0!</v>
      </c>
      <c r="M665" s="455"/>
    </row>
    <row r="666" spans="6:13" ht="15" hidden="1">
      <c r="F666" s="560"/>
      <c r="G666" s="560"/>
      <c r="H666" s="460">
        <v>0</v>
      </c>
      <c r="I666" s="461" t="e">
        <v>#DIV/0!</v>
      </c>
      <c r="M666" s="455"/>
    </row>
    <row r="667" spans="6:13" ht="15" hidden="1">
      <c r="F667" s="560"/>
      <c r="G667" s="560"/>
      <c r="H667" s="460">
        <v>0</v>
      </c>
      <c r="I667" s="461" t="e">
        <v>#DIV/0!</v>
      </c>
      <c r="M667" s="455"/>
    </row>
    <row r="668" spans="6:13" ht="15" hidden="1">
      <c r="F668" s="560"/>
      <c r="G668" s="560"/>
      <c r="H668" s="460">
        <v>0</v>
      </c>
      <c r="I668" s="461" t="e">
        <v>#DIV/0!</v>
      </c>
      <c r="M668" s="455"/>
    </row>
    <row r="669" spans="6:13" ht="15" hidden="1">
      <c r="F669" s="560"/>
      <c r="G669" s="560"/>
      <c r="H669" s="460">
        <v>0</v>
      </c>
      <c r="I669" s="461" t="e">
        <v>#DIV/0!</v>
      </c>
      <c r="M669" s="455"/>
    </row>
    <row r="670" spans="6:13" ht="15" hidden="1">
      <c r="F670" s="560"/>
      <c r="G670" s="560"/>
      <c r="H670" s="460">
        <v>0</v>
      </c>
      <c r="I670" s="461" t="e">
        <v>#DIV/0!</v>
      </c>
      <c r="M670" s="455"/>
    </row>
    <row r="671" spans="6:13" ht="15" hidden="1">
      <c r="F671" s="560"/>
      <c r="G671" s="560"/>
      <c r="H671" s="460">
        <v>0</v>
      </c>
      <c r="I671" s="461" t="e">
        <v>#DIV/0!</v>
      </c>
      <c r="M671" s="455"/>
    </row>
    <row r="672" spans="6:13" ht="15" hidden="1">
      <c r="F672" s="560"/>
      <c r="G672" s="560"/>
      <c r="H672" s="460">
        <v>0</v>
      </c>
      <c r="I672" s="461" t="e">
        <v>#DIV/0!</v>
      </c>
      <c r="M672" s="455"/>
    </row>
    <row r="673" spans="6:13" ht="15" hidden="1">
      <c r="F673" s="560"/>
      <c r="G673" s="560"/>
      <c r="H673" s="460">
        <v>0</v>
      </c>
      <c r="I673" s="461" t="e">
        <v>#DIV/0!</v>
      </c>
      <c r="M673" s="455"/>
    </row>
    <row r="674" spans="6:13" ht="15" hidden="1">
      <c r="F674" s="560"/>
      <c r="G674" s="560"/>
      <c r="H674" s="460">
        <v>0</v>
      </c>
      <c r="I674" s="461" t="e">
        <v>#DIV/0!</v>
      </c>
      <c r="M674" s="455"/>
    </row>
    <row r="675" spans="6:13" ht="15" hidden="1">
      <c r="F675" s="560"/>
      <c r="G675" s="560"/>
      <c r="H675" s="460">
        <v>0</v>
      </c>
      <c r="I675" s="461" t="e">
        <v>#DIV/0!</v>
      </c>
      <c r="M675" s="455"/>
    </row>
    <row r="676" spans="6:13" ht="15" hidden="1">
      <c r="F676" s="560"/>
      <c r="G676" s="560"/>
      <c r="H676" s="460">
        <v>0</v>
      </c>
      <c r="I676" s="461" t="e">
        <v>#DIV/0!</v>
      </c>
      <c r="M676" s="455"/>
    </row>
    <row r="677" spans="6:13" ht="15" hidden="1">
      <c r="F677" s="560"/>
      <c r="G677" s="560"/>
      <c r="H677" s="460">
        <v>0</v>
      </c>
      <c r="I677" s="461" t="e">
        <v>#DIV/0!</v>
      </c>
      <c r="M677" s="455"/>
    </row>
    <row r="678" spans="6:13" ht="15" hidden="1">
      <c r="F678" s="560"/>
      <c r="G678" s="560"/>
      <c r="H678" s="460">
        <v>0</v>
      </c>
      <c r="I678" s="461" t="e">
        <v>#DIV/0!</v>
      </c>
      <c r="M678" s="455"/>
    </row>
    <row r="679" spans="6:13" ht="15" hidden="1">
      <c r="F679" s="560"/>
      <c r="G679" s="560"/>
      <c r="H679" s="460">
        <v>0</v>
      </c>
      <c r="I679" s="461" t="e">
        <v>#DIV/0!</v>
      </c>
      <c r="M679" s="455"/>
    </row>
    <row r="680" spans="6:13" ht="15" hidden="1">
      <c r="F680" s="560"/>
      <c r="G680" s="560"/>
      <c r="H680" s="460">
        <v>0</v>
      </c>
      <c r="I680" s="461" t="e">
        <v>#DIV/0!</v>
      </c>
      <c r="M680" s="455"/>
    </row>
    <row r="681" spans="6:13" ht="15" hidden="1">
      <c r="F681" s="560"/>
      <c r="G681" s="560"/>
      <c r="H681" s="460">
        <v>0</v>
      </c>
      <c r="I681" s="461" t="e">
        <v>#DIV/0!</v>
      </c>
      <c r="M681" s="455"/>
    </row>
    <row r="682" spans="6:13" ht="15" hidden="1">
      <c r="F682" s="560"/>
      <c r="G682" s="560"/>
      <c r="H682" s="460">
        <v>0</v>
      </c>
      <c r="I682" s="461" t="e">
        <v>#DIV/0!</v>
      </c>
      <c r="M682" s="455"/>
    </row>
    <row r="683" spans="6:13" ht="15" hidden="1">
      <c r="F683" s="560"/>
      <c r="G683" s="560"/>
      <c r="H683" s="460">
        <v>0</v>
      </c>
      <c r="I683" s="461" t="e">
        <v>#DIV/0!</v>
      </c>
      <c r="M683" s="455"/>
    </row>
    <row r="684" spans="6:13" ht="15" hidden="1">
      <c r="F684" s="560"/>
      <c r="G684" s="560"/>
      <c r="H684" s="460">
        <v>0</v>
      </c>
      <c r="I684" s="461" t="e">
        <v>#DIV/0!</v>
      </c>
      <c r="M684" s="455"/>
    </row>
    <row r="685" spans="6:13" ht="15" hidden="1">
      <c r="F685" s="560"/>
      <c r="G685" s="560"/>
      <c r="H685" s="460">
        <v>0</v>
      </c>
      <c r="I685" s="461" t="e">
        <v>#DIV/0!</v>
      </c>
      <c r="M685" s="455"/>
    </row>
    <row r="686" spans="6:13" ht="15" hidden="1">
      <c r="F686" s="560"/>
      <c r="G686" s="560"/>
      <c r="H686" s="460">
        <v>0</v>
      </c>
      <c r="I686" s="461" t="e">
        <v>#DIV/0!</v>
      </c>
      <c r="M686" s="455"/>
    </row>
    <row r="687" spans="6:13" ht="15" hidden="1">
      <c r="F687" s="560"/>
      <c r="G687" s="560"/>
      <c r="H687" s="460">
        <v>0</v>
      </c>
      <c r="I687" s="461" t="e">
        <v>#DIV/0!</v>
      </c>
      <c r="M687" s="455"/>
    </row>
    <row r="688" spans="6:13" ht="15" hidden="1">
      <c r="F688" s="560"/>
      <c r="G688" s="560"/>
      <c r="H688" s="460">
        <v>0</v>
      </c>
      <c r="I688" s="461" t="e">
        <v>#DIV/0!</v>
      </c>
      <c r="M688" s="455"/>
    </row>
    <row r="689" spans="6:13" ht="15" hidden="1">
      <c r="F689" s="560"/>
      <c r="G689" s="560"/>
      <c r="H689" s="460">
        <v>0</v>
      </c>
      <c r="I689" s="461" t="e">
        <v>#DIV/0!</v>
      </c>
      <c r="M689" s="455"/>
    </row>
    <row r="690" spans="6:13" ht="15" hidden="1">
      <c r="F690" s="560"/>
      <c r="G690" s="560"/>
      <c r="H690" s="460">
        <v>0</v>
      </c>
      <c r="I690" s="461" t="e">
        <v>#DIV/0!</v>
      </c>
      <c r="M690" s="455"/>
    </row>
    <row r="691" spans="6:13" ht="15" hidden="1">
      <c r="F691" s="560"/>
      <c r="G691" s="560"/>
      <c r="H691" s="460">
        <v>0</v>
      </c>
      <c r="I691" s="461" t="e">
        <v>#DIV/0!</v>
      </c>
      <c r="M691" s="455"/>
    </row>
    <row r="692" spans="6:13" ht="15" hidden="1">
      <c r="F692" s="560"/>
      <c r="G692" s="560"/>
      <c r="H692" s="460">
        <v>0</v>
      </c>
      <c r="I692" s="461" t="e">
        <v>#DIV/0!</v>
      </c>
      <c r="M692" s="455"/>
    </row>
    <row r="693" spans="6:13" ht="15" hidden="1">
      <c r="F693" s="560"/>
      <c r="G693" s="560"/>
      <c r="H693" s="460">
        <v>0</v>
      </c>
      <c r="I693" s="461" t="e">
        <v>#DIV/0!</v>
      </c>
      <c r="M693" s="455"/>
    </row>
    <row r="694" spans="6:13" ht="15" hidden="1">
      <c r="F694" s="560"/>
      <c r="G694" s="560"/>
      <c r="H694" s="460">
        <v>0</v>
      </c>
      <c r="I694" s="461" t="e">
        <v>#DIV/0!</v>
      </c>
      <c r="M694" s="455"/>
    </row>
    <row r="695" spans="6:13" ht="15" hidden="1">
      <c r="F695" s="560"/>
      <c r="G695" s="560"/>
      <c r="H695" s="460">
        <v>0</v>
      </c>
      <c r="I695" s="461" t="e">
        <v>#DIV/0!</v>
      </c>
      <c r="M695" s="455"/>
    </row>
    <row r="696" spans="6:13" ht="15" hidden="1">
      <c r="F696" s="560"/>
      <c r="G696" s="560"/>
      <c r="H696" s="460">
        <v>0</v>
      </c>
      <c r="I696" s="461" t="e">
        <v>#DIV/0!</v>
      </c>
      <c r="M696" s="455"/>
    </row>
    <row r="697" spans="6:13" ht="15" hidden="1">
      <c r="F697" s="560"/>
      <c r="G697" s="560"/>
      <c r="H697" s="460">
        <v>0</v>
      </c>
      <c r="I697" s="461" t="e">
        <v>#DIV/0!</v>
      </c>
      <c r="M697" s="455"/>
    </row>
    <row r="698" spans="6:13" ht="15" hidden="1">
      <c r="F698" s="560"/>
      <c r="G698" s="560"/>
      <c r="H698" s="460">
        <v>0</v>
      </c>
      <c r="I698" s="461" t="e">
        <v>#DIV/0!</v>
      </c>
      <c r="M698" s="455"/>
    </row>
    <row r="699" spans="6:13" ht="15" hidden="1">
      <c r="F699" s="560"/>
      <c r="G699" s="560"/>
      <c r="H699" s="460">
        <v>0</v>
      </c>
      <c r="I699" s="461" t="e">
        <v>#DIV/0!</v>
      </c>
      <c r="M699" s="455"/>
    </row>
    <row r="700" spans="6:13" ht="15" hidden="1">
      <c r="F700" s="560"/>
      <c r="G700" s="560"/>
      <c r="H700" s="460">
        <v>0</v>
      </c>
      <c r="I700" s="461" t="e">
        <v>#DIV/0!</v>
      </c>
      <c r="M700" s="455"/>
    </row>
    <row r="701" spans="6:13" ht="15" hidden="1">
      <c r="F701" s="560"/>
      <c r="G701" s="560"/>
      <c r="H701" s="460">
        <v>0</v>
      </c>
      <c r="I701" s="461" t="e">
        <v>#DIV/0!</v>
      </c>
      <c r="M701" s="455"/>
    </row>
    <row r="702" spans="6:13" ht="15" hidden="1">
      <c r="F702" s="560"/>
      <c r="G702" s="560"/>
      <c r="H702" s="460">
        <v>0</v>
      </c>
      <c r="I702" s="461" t="e">
        <v>#DIV/0!</v>
      </c>
      <c r="M702" s="455"/>
    </row>
    <row r="703" spans="6:13" ht="15" hidden="1">
      <c r="F703" s="560"/>
      <c r="G703" s="560"/>
      <c r="H703" s="460">
        <v>0</v>
      </c>
      <c r="I703" s="461" t="e">
        <v>#DIV/0!</v>
      </c>
      <c r="M703" s="455"/>
    </row>
    <row r="704" spans="6:13" ht="15" hidden="1">
      <c r="F704" s="560"/>
      <c r="G704" s="560"/>
      <c r="H704" s="460">
        <v>0</v>
      </c>
      <c r="I704" s="461" t="e">
        <v>#DIV/0!</v>
      </c>
      <c r="M704" s="455"/>
    </row>
    <row r="705" spans="6:13" ht="15" hidden="1">
      <c r="F705" s="560"/>
      <c r="G705" s="560"/>
      <c r="H705" s="460">
        <v>0</v>
      </c>
      <c r="I705" s="461" t="e">
        <v>#DIV/0!</v>
      </c>
      <c r="M705" s="455"/>
    </row>
    <row r="706" spans="6:13" ht="15" hidden="1">
      <c r="F706" s="560"/>
      <c r="G706" s="560"/>
      <c r="H706" s="460">
        <v>0</v>
      </c>
      <c r="I706" s="461" t="e">
        <v>#DIV/0!</v>
      </c>
      <c r="M706" s="455"/>
    </row>
    <row r="707" spans="6:13" ht="15" hidden="1">
      <c r="F707" s="560"/>
      <c r="G707" s="560"/>
      <c r="H707" s="460">
        <v>0</v>
      </c>
      <c r="I707" s="461" t="e">
        <v>#DIV/0!</v>
      </c>
      <c r="M707" s="455"/>
    </row>
    <row r="708" spans="6:13" ht="15" hidden="1">
      <c r="F708" s="560"/>
      <c r="G708" s="560"/>
      <c r="M708" s="455"/>
    </row>
    <row r="709" spans="6:13" ht="15" hidden="1">
      <c r="F709" s="560"/>
      <c r="G709" s="560"/>
      <c r="M709" s="455"/>
    </row>
    <row r="710" spans="6:13" ht="15" hidden="1">
      <c r="F710" s="560"/>
      <c r="G710" s="560"/>
      <c r="M710" s="455"/>
    </row>
    <row r="711" spans="6:13" ht="15" hidden="1">
      <c r="F711" s="560"/>
      <c r="G711" s="560"/>
      <c r="M711" s="455"/>
    </row>
    <row r="712" spans="6:13" ht="15" hidden="1">
      <c r="F712" s="560"/>
      <c r="G712" s="560"/>
      <c r="M712" s="455"/>
    </row>
    <row r="713" spans="6:13" ht="15" hidden="1">
      <c r="F713" s="560"/>
      <c r="G713" s="560"/>
      <c r="M713" s="455"/>
    </row>
    <row r="714" spans="6:13" ht="15" hidden="1">
      <c r="F714" s="560"/>
      <c r="G714" s="560"/>
      <c r="M714" s="455"/>
    </row>
    <row r="715" spans="6:13" ht="15" hidden="1">
      <c r="F715" s="560"/>
      <c r="G715" s="560"/>
      <c r="M715" s="455"/>
    </row>
    <row r="716" spans="6:13" ht="15" hidden="1">
      <c r="F716" s="560"/>
      <c r="G716" s="560"/>
      <c r="M716" s="455"/>
    </row>
    <row r="717" spans="6:13" ht="15" hidden="1">
      <c r="F717" s="560"/>
      <c r="G717" s="560"/>
      <c r="M717" s="455"/>
    </row>
    <row r="718" spans="6:13" ht="15" hidden="1">
      <c r="F718" s="560"/>
      <c r="G718" s="560"/>
      <c r="M718" s="455"/>
    </row>
    <row r="719" spans="6:13" ht="15" hidden="1">
      <c r="F719" s="560"/>
      <c r="G719" s="560"/>
      <c r="M719" s="455"/>
    </row>
    <row r="720" spans="6:13" ht="15" hidden="1">
      <c r="F720" s="560"/>
      <c r="G720" s="560"/>
      <c r="M720" s="455"/>
    </row>
    <row r="721" spans="6:13" ht="15" hidden="1">
      <c r="F721" s="560"/>
      <c r="G721" s="560"/>
      <c r="M721" s="455"/>
    </row>
    <row r="722" spans="6:13" ht="15" hidden="1">
      <c r="F722" s="560"/>
      <c r="G722" s="560"/>
      <c r="M722" s="455"/>
    </row>
    <row r="723" spans="6:13" ht="15" hidden="1">
      <c r="F723" s="560"/>
      <c r="G723" s="560"/>
      <c r="M723" s="455"/>
    </row>
    <row r="724" spans="6:13" ht="15" hidden="1">
      <c r="F724" s="560"/>
      <c r="G724" s="560"/>
      <c r="M724" s="455"/>
    </row>
    <row r="725" spans="6:13" ht="15" hidden="1">
      <c r="F725" s="560"/>
      <c r="G725" s="560"/>
      <c r="M725" s="455"/>
    </row>
    <row r="726" spans="6:13" ht="15" hidden="1">
      <c r="F726" s="560"/>
      <c r="G726" s="560"/>
      <c r="M726" s="455"/>
    </row>
    <row r="727" spans="6:13" ht="15" hidden="1">
      <c r="F727" s="560"/>
      <c r="G727" s="560"/>
      <c r="M727" s="455"/>
    </row>
    <row r="728" spans="6:13" ht="15" hidden="1">
      <c r="F728" s="560"/>
      <c r="G728" s="560"/>
      <c r="M728" s="455"/>
    </row>
    <row r="729" spans="6:13" ht="15" hidden="1">
      <c r="F729" s="560"/>
      <c r="G729" s="560"/>
      <c r="M729" s="455"/>
    </row>
    <row r="730" spans="6:13" ht="15" hidden="1">
      <c r="F730" s="560"/>
      <c r="G730" s="560"/>
      <c r="M730" s="455"/>
    </row>
    <row r="731" spans="6:13" ht="15" hidden="1">
      <c r="F731" s="560"/>
      <c r="G731" s="560"/>
      <c r="M731" s="455"/>
    </row>
    <row r="732" spans="6:13" ht="15" hidden="1">
      <c r="F732" s="560"/>
      <c r="G732" s="560"/>
      <c r="M732" s="455"/>
    </row>
    <row r="733" spans="6:13" ht="15" hidden="1">
      <c r="F733" s="560"/>
      <c r="G733" s="560"/>
      <c r="M733" s="455"/>
    </row>
    <row r="734" spans="6:13" ht="15" hidden="1">
      <c r="F734" s="560"/>
      <c r="G734" s="560"/>
      <c r="M734" s="455"/>
    </row>
    <row r="735" spans="6:13" ht="15" hidden="1">
      <c r="F735" s="560"/>
      <c r="G735" s="560"/>
      <c r="M735" s="455"/>
    </row>
    <row r="736" spans="6:13" ht="15" hidden="1">
      <c r="F736" s="560"/>
      <c r="G736" s="560"/>
      <c r="M736" s="455"/>
    </row>
    <row r="737" spans="6:13" ht="15" hidden="1">
      <c r="F737" s="560"/>
      <c r="G737" s="560"/>
      <c r="M737" s="455"/>
    </row>
    <row r="738" spans="6:13" ht="15" hidden="1">
      <c r="F738" s="560"/>
      <c r="G738" s="560"/>
      <c r="M738" s="455"/>
    </row>
    <row r="739" spans="6:13" ht="15" hidden="1">
      <c r="F739" s="560"/>
      <c r="G739" s="560"/>
      <c r="M739" s="455"/>
    </row>
    <row r="740" spans="6:13" ht="15" hidden="1">
      <c r="F740" s="560"/>
      <c r="G740" s="560"/>
      <c r="M740" s="455"/>
    </row>
    <row r="741" spans="6:13" ht="15" hidden="1">
      <c r="F741" s="560"/>
      <c r="G741" s="560"/>
      <c r="M741" s="455"/>
    </row>
    <row r="742" spans="6:13" ht="15" hidden="1">
      <c r="F742" s="560"/>
      <c r="G742" s="560"/>
      <c r="M742" s="455"/>
    </row>
    <row r="743" spans="6:13" ht="15" hidden="1">
      <c r="F743" s="560"/>
      <c r="G743" s="560"/>
      <c r="M743" s="455"/>
    </row>
    <row r="744" spans="6:13" ht="15" hidden="1">
      <c r="F744" s="560"/>
      <c r="G744" s="560"/>
      <c r="M744" s="455"/>
    </row>
    <row r="745" spans="6:13" ht="15" hidden="1">
      <c r="F745" s="560"/>
      <c r="G745" s="560"/>
      <c r="M745" s="455"/>
    </row>
    <row r="746" spans="6:13" ht="15" hidden="1">
      <c r="F746" s="560"/>
      <c r="G746" s="560"/>
      <c r="M746" s="455"/>
    </row>
    <row r="747" spans="6:13" ht="15" hidden="1">
      <c r="F747" s="560"/>
      <c r="G747" s="560"/>
      <c r="M747" s="455"/>
    </row>
    <row r="748" spans="6:13" ht="15" hidden="1">
      <c r="F748" s="560"/>
      <c r="G748" s="560"/>
      <c r="M748" s="455"/>
    </row>
    <row r="749" spans="6:13" ht="15" hidden="1">
      <c r="F749" s="560"/>
      <c r="G749" s="560"/>
      <c r="M749" s="455"/>
    </row>
    <row r="750" spans="6:13" ht="15" hidden="1">
      <c r="F750" s="560"/>
      <c r="G750" s="560"/>
      <c r="M750" s="455"/>
    </row>
    <row r="751" spans="6:13" ht="15" hidden="1">
      <c r="F751" s="560"/>
      <c r="G751" s="560"/>
      <c r="M751" s="455"/>
    </row>
    <row r="752" spans="6:13" ht="15" hidden="1">
      <c r="F752" s="560"/>
      <c r="G752" s="560"/>
      <c r="M752" s="455"/>
    </row>
    <row r="753" spans="6:13" ht="15" hidden="1">
      <c r="F753" s="560"/>
      <c r="G753" s="560"/>
      <c r="M753" s="455"/>
    </row>
    <row r="754" spans="6:13" ht="15" hidden="1">
      <c r="F754" s="560"/>
      <c r="G754" s="560"/>
      <c r="M754" s="455"/>
    </row>
    <row r="755" spans="6:13" ht="15" hidden="1">
      <c r="F755" s="560"/>
      <c r="G755" s="560"/>
      <c r="M755" s="455"/>
    </row>
    <row r="756" spans="6:13" ht="15" hidden="1">
      <c r="F756" s="560"/>
      <c r="G756" s="560"/>
      <c r="M756" s="455"/>
    </row>
    <row r="757" spans="6:13" ht="15" hidden="1">
      <c r="F757" s="560"/>
      <c r="G757" s="560"/>
      <c r="M757" s="455"/>
    </row>
    <row r="758" spans="6:13" ht="15" hidden="1">
      <c r="F758" s="560"/>
      <c r="G758" s="560"/>
      <c r="M758" s="455"/>
    </row>
    <row r="759" spans="6:13" ht="15" hidden="1">
      <c r="F759" s="560"/>
      <c r="G759" s="560"/>
      <c r="M759" s="455"/>
    </row>
    <row r="760" spans="6:13" ht="15" hidden="1">
      <c r="F760" s="560"/>
      <c r="G760" s="560"/>
      <c r="M760" s="455"/>
    </row>
    <row r="761" spans="6:13" ht="15" hidden="1">
      <c r="F761" s="560"/>
      <c r="G761" s="560"/>
      <c r="M761" s="455"/>
    </row>
    <row r="762" spans="6:13" ht="15" hidden="1">
      <c r="F762" s="560"/>
      <c r="G762" s="560"/>
      <c r="M762" s="455"/>
    </row>
    <row r="763" spans="6:13" ht="15" hidden="1">
      <c r="F763" s="560"/>
      <c r="G763" s="560"/>
      <c r="M763" s="455"/>
    </row>
    <row r="764" spans="6:13" ht="15" hidden="1">
      <c r="F764" s="560"/>
      <c r="G764" s="560"/>
      <c r="M764" s="455"/>
    </row>
    <row r="765" spans="6:13" ht="15" hidden="1">
      <c r="F765" s="560"/>
      <c r="G765" s="560"/>
      <c r="M765" s="455"/>
    </row>
    <row r="766" spans="6:13" ht="15" hidden="1">
      <c r="F766" s="560"/>
      <c r="G766" s="560"/>
      <c r="M766" s="455"/>
    </row>
    <row r="767" spans="6:13" ht="15" hidden="1">
      <c r="F767" s="560"/>
      <c r="G767" s="560"/>
      <c r="M767" s="455"/>
    </row>
    <row r="768" spans="6:13" ht="15" hidden="1">
      <c r="F768" s="560"/>
      <c r="G768" s="560"/>
      <c r="M768" s="455"/>
    </row>
    <row r="769" spans="6:13" ht="15" hidden="1">
      <c r="F769" s="560"/>
      <c r="G769" s="560"/>
      <c r="M769" s="455"/>
    </row>
    <row r="770" spans="6:13" ht="15" hidden="1">
      <c r="F770" s="560"/>
      <c r="G770" s="560"/>
      <c r="M770" s="455"/>
    </row>
    <row r="771" spans="6:13" ht="15" hidden="1">
      <c r="F771" s="560"/>
      <c r="G771" s="560"/>
      <c r="M771" s="455"/>
    </row>
    <row r="772" spans="6:13" ht="15" hidden="1">
      <c r="F772" s="560"/>
      <c r="G772" s="560"/>
      <c r="M772" s="455"/>
    </row>
    <row r="773" spans="6:13" ht="15" hidden="1">
      <c r="F773" s="560"/>
      <c r="G773" s="560"/>
      <c r="M773" s="455"/>
    </row>
    <row r="774" spans="6:13" ht="15" hidden="1">
      <c r="F774" s="560"/>
      <c r="G774" s="560"/>
      <c r="M774" s="455"/>
    </row>
    <row r="775" spans="6:13" ht="15" hidden="1">
      <c r="F775" s="560"/>
      <c r="G775" s="560"/>
      <c r="M775" s="455"/>
    </row>
    <row r="776" spans="6:13" ht="15" hidden="1">
      <c r="F776" s="560"/>
      <c r="G776" s="560"/>
      <c r="M776" s="455"/>
    </row>
    <row r="777" spans="6:13" ht="15">
      <c r="F777" s="560"/>
      <c r="G777" s="560"/>
      <c r="M777" s="455"/>
    </row>
    <row r="778" spans="1:256" s="586" customFormat="1" ht="15">
      <c r="A778" s="669"/>
      <c r="B778" s="670">
        <v>-1239869</v>
      </c>
      <c r="C778" s="669" t="s">
        <v>1235</v>
      </c>
      <c r="D778" s="669" t="s">
        <v>1236</v>
      </c>
      <c r="E778" s="669"/>
      <c r="F778" s="671"/>
      <c r="G778" s="671"/>
      <c r="H778" s="670">
        <v>1239869</v>
      </c>
      <c r="I778" s="672">
        <v>-2479.738</v>
      </c>
      <c r="K778" s="673"/>
      <c r="L778" s="674"/>
      <c r="M778" s="455">
        <v>500</v>
      </c>
      <c r="N778" s="674"/>
      <c r="O778" s="674"/>
      <c r="P778" s="674"/>
      <c r="Q778" s="674"/>
      <c r="R778" s="674"/>
      <c r="S778" s="674"/>
      <c r="T778" s="674"/>
      <c r="U778" s="674"/>
      <c r="V778" s="674"/>
      <c r="W778" s="674"/>
      <c r="X778" s="674"/>
      <c r="Y778" s="674"/>
      <c r="Z778" s="674"/>
      <c r="AA778" s="674"/>
      <c r="AB778" s="674"/>
      <c r="AC778" s="674"/>
      <c r="AD778" s="674"/>
      <c r="AE778" s="674"/>
      <c r="AF778" s="674"/>
      <c r="AG778" s="674"/>
      <c r="AH778" s="674"/>
      <c r="AI778" s="674"/>
      <c r="AJ778" s="674"/>
      <c r="AK778" s="674"/>
      <c r="AL778" s="674"/>
      <c r="AM778" s="674"/>
      <c r="AN778" s="674"/>
      <c r="AO778" s="674"/>
      <c r="AP778" s="674"/>
      <c r="AQ778" s="674"/>
      <c r="AR778" s="674"/>
      <c r="AS778" s="674"/>
      <c r="AT778" s="674"/>
      <c r="AU778" s="674"/>
      <c r="AV778" s="674"/>
      <c r="AW778" s="674"/>
      <c r="AX778" s="674"/>
      <c r="AY778" s="674"/>
      <c r="AZ778" s="674"/>
      <c r="BA778" s="674"/>
      <c r="BB778" s="674"/>
      <c r="BC778" s="674"/>
      <c r="BD778" s="674"/>
      <c r="BE778" s="674"/>
      <c r="BF778" s="674"/>
      <c r="BG778" s="674"/>
      <c r="BH778" s="674"/>
      <c r="BI778" s="674"/>
      <c r="BJ778" s="674"/>
      <c r="BK778" s="674"/>
      <c r="BL778" s="674"/>
      <c r="BM778" s="674"/>
      <c r="BN778" s="674"/>
      <c r="BO778" s="674"/>
      <c r="BP778" s="674"/>
      <c r="BQ778" s="674"/>
      <c r="BR778" s="674"/>
      <c r="BS778" s="674"/>
      <c r="BT778" s="674"/>
      <c r="BU778" s="674"/>
      <c r="BV778" s="674"/>
      <c r="BW778" s="674"/>
      <c r="BX778" s="674"/>
      <c r="BY778" s="674"/>
      <c r="BZ778" s="674"/>
      <c r="CA778" s="674"/>
      <c r="CB778" s="674"/>
      <c r="CC778" s="674"/>
      <c r="CD778" s="674"/>
      <c r="CE778" s="674"/>
      <c r="CF778" s="674"/>
      <c r="CG778" s="674"/>
      <c r="CH778" s="674"/>
      <c r="CI778" s="674"/>
      <c r="CJ778" s="674"/>
      <c r="CK778" s="674"/>
      <c r="CL778" s="674"/>
      <c r="CM778" s="674"/>
      <c r="CN778" s="674"/>
      <c r="CO778" s="674"/>
      <c r="CP778" s="674"/>
      <c r="CQ778" s="674"/>
      <c r="CR778" s="674"/>
      <c r="CS778" s="674"/>
      <c r="CT778" s="674"/>
      <c r="CU778" s="674"/>
      <c r="CV778" s="674"/>
      <c r="CW778" s="674"/>
      <c r="CX778" s="674"/>
      <c r="CY778" s="674"/>
      <c r="CZ778" s="674"/>
      <c r="DA778" s="674"/>
      <c r="DB778" s="674"/>
      <c r="DC778" s="674"/>
      <c r="DD778" s="674"/>
      <c r="DE778" s="674"/>
      <c r="DF778" s="674"/>
      <c r="DG778" s="674"/>
      <c r="DH778" s="674"/>
      <c r="DI778" s="674"/>
      <c r="DJ778" s="674"/>
      <c r="DK778" s="674"/>
      <c r="DL778" s="674"/>
      <c r="DM778" s="674"/>
      <c r="DN778" s="674"/>
      <c r="DO778" s="674"/>
      <c r="DP778" s="674"/>
      <c r="DQ778" s="674"/>
      <c r="DR778" s="674"/>
      <c r="DS778" s="674"/>
      <c r="DT778" s="674"/>
      <c r="DU778" s="674"/>
      <c r="DV778" s="674"/>
      <c r="DW778" s="674"/>
      <c r="DX778" s="674"/>
      <c r="DY778" s="674"/>
      <c r="DZ778" s="674"/>
      <c r="EA778" s="674"/>
      <c r="EB778" s="674"/>
      <c r="EC778" s="674"/>
      <c r="ED778" s="674"/>
      <c r="EE778" s="674"/>
      <c r="EF778" s="674"/>
      <c r="EG778" s="674"/>
      <c r="EH778" s="674"/>
      <c r="EI778" s="674"/>
      <c r="EJ778" s="674"/>
      <c r="EK778" s="674"/>
      <c r="EL778" s="674"/>
      <c r="EM778" s="674"/>
      <c r="EN778" s="674"/>
      <c r="EO778" s="674"/>
      <c r="EP778" s="674"/>
      <c r="EQ778" s="674"/>
      <c r="ER778" s="674"/>
      <c r="ES778" s="674"/>
      <c r="ET778" s="674"/>
      <c r="EU778" s="674"/>
      <c r="EV778" s="674"/>
      <c r="EW778" s="674"/>
      <c r="EX778" s="674"/>
      <c r="EY778" s="674"/>
      <c r="EZ778" s="674"/>
      <c r="FA778" s="674"/>
      <c r="FB778" s="674"/>
      <c r="FC778" s="674"/>
      <c r="FD778" s="674"/>
      <c r="FE778" s="674"/>
      <c r="FF778" s="674"/>
      <c r="FG778" s="674"/>
      <c r="FH778" s="674"/>
      <c r="FI778" s="674"/>
      <c r="FJ778" s="674"/>
      <c r="FK778" s="674"/>
      <c r="FL778" s="674"/>
      <c r="FM778" s="674"/>
      <c r="FN778" s="674"/>
      <c r="FO778" s="674"/>
      <c r="FP778" s="674"/>
      <c r="FQ778" s="674"/>
      <c r="FR778" s="674"/>
      <c r="FS778" s="674"/>
      <c r="FT778" s="674"/>
      <c r="FU778" s="674"/>
      <c r="FV778" s="674"/>
      <c r="FW778" s="674"/>
      <c r="FX778" s="674"/>
      <c r="FY778" s="674"/>
      <c r="FZ778" s="674"/>
      <c r="GA778" s="674"/>
      <c r="GB778" s="674"/>
      <c r="GC778" s="674"/>
      <c r="GD778" s="674"/>
      <c r="GE778" s="674"/>
      <c r="GF778" s="674"/>
      <c r="GG778" s="674"/>
      <c r="GH778" s="674"/>
      <c r="GI778" s="674"/>
      <c r="GJ778" s="674"/>
      <c r="GK778" s="674"/>
      <c r="GL778" s="674"/>
      <c r="GM778" s="674"/>
      <c r="GN778" s="674"/>
      <c r="GO778" s="674"/>
      <c r="GP778" s="674"/>
      <c r="GQ778" s="674"/>
      <c r="GR778" s="674"/>
      <c r="GS778" s="674"/>
      <c r="GT778" s="674"/>
      <c r="GU778" s="674"/>
      <c r="GV778" s="674"/>
      <c r="GW778" s="674"/>
      <c r="GX778" s="674"/>
      <c r="GY778" s="674"/>
      <c r="GZ778" s="674"/>
      <c r="HA778" s="674"/>
      <c r="HB778" s="674"/>
      <c r="HC778" s="674"/>
      <c r="HD778" s="674"/>
      <c r="HE778" s="674"/>
      <c r="HF778" s="674"/>
      <c r="HG778" s="674"/>
      <c r="HH778" s="674"/>
      <c r="HI778" s="674"/>
      <c r="HJ778" s="674"/>
      <c r="HK778" s="674"/>
      <c r="HL778" s="674"/>
      <c r="HM778" s="674"/>
      <c r="HN778" s="674"/>
      <c r="HO778" s="674"/>
      <c r="HP778" s="674"/>
      <c r="HQ778" s="674"/>
      <c r="HR778" s="674"/>
      <c r="HS778" s="674"/>
      <c r="HT778" s="674"/>
      <c r="HU778" s="674"/>
      <c r="HV778" s="674"/>
      <c r="HW778" s="674"/>
      <c r="HX778" s="674"/>
      <c r="HY778" s="674"/>
      <c r="HZ778" s="674"/>
      <c r="IA778" s="674"/>
      <c r="IB778" s="674"/>
      <c r="IC778" s="674"/>
      <c r="ID778" s="674"/>
      <c r="IE778" s="674"/>
      <c r="IF778" s="674"/>
      <c r="IG778" s="674"/>
      <c r="IH778" s="674"/>
      <c r="II778" s="674"/>
      <c r="IJ778" s="674"/>
      <c r="IK778" s="674"/>
      <c r="IL778" s="674"/>
      <c r="IM778" s="674"/>
      <c r="IN778" s="674"/>
      <c r="IO778" s="674"/>
      <c r="IP778" s="674"/>
      <c r="IQ778" s="674"/>
      <c r="IR778" s="674"/>
      <c r="IS778" s="674"/>
      <c r="IT778" s="674"/>
      <c r="IU778" s="674"/>
      <c r="IV778" s="674"/>
    </row>
    <row r="779" spans="1:256" s="586" customFormat="1" ht="15">
      <c r="A779" s="669"/>
      <c r="B779" s="670">
        <v>-2885250</v>
      </c>
      <c r="C779" s="669" t="s">
        <v>1235</v>
      </c>
      <c r="D779" s="669" t="s">
        <v>1237</v>
      </c>
      <c r="E779" s="669"/>
      <c r="F779" s="671"/>
      <c r="G779" s="671"/>
      <c r="H779" s="670">
        <v>4125119</v>
      </c>
      <c r="I779" s="672">
        <v>-5888.265306122449</v>
      </c>
      <c r="K779" s="673"/>
      <c r="L779" s="674"/>
      <c r="M779" s="455">
        <v>490</v>
      </c>
      <c r="N779" s="674"/>
      <c r="O779" s="674"/>
      <c r="P779" s="674"/>
      <c r="Q779" s="674"/>
      <c r="R779" s="674"/>
      <c r="S779" s="674"/>
      <c r="T779" s="674"/>
      <c r="U779" s="674"/>
      <c r="V779" s="674"/>
      <c r="W779" s="674"/>
      <c r="X779" s="674"/>
      <c r="Y779" s="674"/>
      <c r="Z779" s="674"/>
      <c r="AA779" s="674"/>
      <c r="AB779" s="674"/>
      <c r="AC779" s="674"/>
      <c r="AD779" s="674"/>
      <c r="AE779" s="674"/>
      <c r="AF779" s="674"/>
      <c r="AG779" s="674"/>
      <c r="AH779" s="674"/>
      <c r="AI779" s="674"/>
      <c r="AJ779" s="674"/>
      <c r="AK779" s="674"/>
      <c r="AL779" s="674"/>
      <c r="AM779" s="674"/>
      <c r="AN779" s="674"/>
      <c r="AO779" s="674"/>
      <c r="AP779" s="674"/>
      <c r="AQ779" s="674"/>
      <c r="AR779" s="674"/>
      <c r="AS779" s="674"/>
      <c r="AT779" s="674"/>
      <c r="AU779" s="674"/>
      <c r="AV779" s="674"/>
      <c r="AW779" s="674"/>
      <c r="AX779" s="674"/>
      <c r="AY779" s="674"/>
      <c r="AZ779" s="674"/>
      <c r="BA779" s="674"/>
      <c r="BB779" s="674"/>
      <c r="BC779" s="674"/>
      <c r="BD779" s="674"/>
      <c r="BE779" s="674"/>
      <c r="BF779" s="674"/>
      <c r="BG779" s="674"/>
      <c r="BH779" s="674"/>
      <c r="BI779" s="674"/>
      <c r="BJ779" s="674"/>
      <c r="BK779" s="674"/>
      <c r="BL779" s="674"/>
      <c r="BM779" s="674"/>
      <c r="BN779" s="674"/>
      <c r="BO779" s="674"/>
      <c r="BP779" s="674"/>
      <c r="BQ779" s="674"/>
      <c r="BR779" s="674"/>
      <c r="BS779" s="674"/>
      <c r="BT779" s="674"/>
      <c r="BU779" s="674"/>
      <c r="BV779" s="674"/>
      <c r="BW779" s="674"/>
      <c r="BX779" s="674"/>
      <c r="BY779" s="674"/>
      <c r="BZ779" s="674"/>
      <c r="CA779" s="674"/>
      <c r="CB779" s="674"/>
      <c r="CC779" s="674"/>
      <c r="CD779" s="674"/>
      <c r="CE779" s="674"/>
      <c r="CF779" s="674"/>
      <c r="CG779" s="674"/>
      <c r="CH779" s="674"/>
      <c r="CI779" s="674"/>
      <c r="CJ779" s="674"/>
      <c r="CK779" s="674"/>
      <c r="CL779" s="674"/>
      <c r="CM779" s="674"/>
      <c r="CN779" s="674"/>
      <c r="CO779" s="674"/>
      <c r="CP779" s="674"/>
      <c r="CQ779" s="674"/>
      <c r="CR779" s="674"/>
      <c r="CS779" s="674"/>
      <c r="CT779" s="674"/>
      <c r="CU779" s="674"/>
      <c r="CV779" s="674"/>
      <c r="CW779" s="674"/>
      <c r="CX779" s="674"/>
      <c r="CY779" s="674"/>
      <c r="CZ779" s="674"/>
      <c r="DA779" s="674"/>
      <c r="DB779" s="674"/>
      <c r="DC779" s="674"/>
      <c r="DD779" s="674"/>
      <c r="DE779" s="674"/>
      <c r="DF779" s="674"/>
      <c r="DG779" s="674"/>
      <c r="DH779" s="674"/>
      <c r="DI779" s="674"/>
      <c r="DJ779" s="674"/>
      <c r="DK779" s="674"/>
      <c r="DL779" s="674"/>
      <c r="DM779" s="674"/>
      <c r="DN779" s="674"/>
      <c r="DO779" s="674"/>
      <c r="DP779" s="674"/>
      <c r="DQ779" s="674"/>
      <c r="DR779" s="674"/>
      <c r="DS779" s="674"/>
      <c r="DT779" s="674"/>
      <c r="DU779" s="674"/>
      <c r="DV779" s="674"/>
      <c r="DW779" s="674"/>
      <c r="DX779" s="674"/>
      <c r="DY779" s="674"/>
      <c r="DZ779" s="674"/>
      <c r="EA779" s="674"/>
      <c r="EB779" s="674"/>
      <c r="EC779" s="674"/>
      <c r="ED779" s="674"/>
      <c r="EE779" s="674"/>
      <c r="EF779" s="674"/>
      <c r="EG779" s="674"/>
      <c r="EH779" s="674"/>
      <c r="EI779" s="674"/>
      <c r="EJ779" s="674"/>
      <c r="EK779" s="674"/>
      <c r="EL779" s="674"/>
      <c r="EM779" s="674"/>
      <c r="EN779" s="674"/>
      <c r="EO779" s="674"/>
      <c r="EP779" s="674"/>
      <c r="EQ779" s="674"/>
      <c r="ER779" s="674"/>
      <c r="ES779" s="674"/>
      <c r="ET779" s="674"/>
      <c r="EU779" s="674"/>
      <c r="EV779" s="674"/>
      <c r="EW779" s="674"/>
      <c r="EX779" s="674"/>
      <c r="EY779" s="674"/>
      <c r="EZ779" s="674"/>
      <c r="FA779" s="674"/>
      <c r="FB779" s="674"/>
      <c r="FC779" s="674"/>
      <c r="FD779" s="674"/>
      <c r="FE779" s="674"/>
      <c r="FF779" s="674"/>
      <c r="FG779" s="674"/>
      <c r="FH779" s="674"/>
      <c r="FI779" s="674"/>
      <c r="FJ779" s="674"/>
      <c r="FK779" s="674"/>
      <c r="FL779" s="674"/>
      <c r="FM779" s="674"/>
      <c r="FN779" s="674"/>
      <c r="FO779" s="674"/>
      <c r="FP779" s="674"/>
      <c r="FQ779" s="674"/>
      <c r="FR779" s="674"/>
      <c r="FS779" s="674"/>
      <c r="FT779" s="674"/>
      <c r="FU779" s="674"/>
      <c r="FV779" s="674"/>
      <c r="FW779" s="674"/>
      <c r="FX779" s="674"/>
      <c r="FY779" s="674"/>
      <c r="FZ779" s="674"/>
      <c r="GA779" s="674"/>
      <c r="GB779" s="674"/>
      <c r="GC779" s="674"/>
      <c r="GD779" s="674"/>
      <c r="GE779" s="674"/>
      <c r="GF779" s="674"/>
      <c r="GG779" s="674"/>
      <c r="GH779" s="674"/>
      <c r="GI779" s="674"/>
      <c r="GJ779" s="674"/>
      <c r="GK779" s="674"/>
      <c r="GL779" s="674"/>
      <c r="GM779" s="674"/>
      <c r="GN779" s="674"/>
      <c r="GO779" s="674"/>
      <c r="GP779" s="674"/>
      <c r="GQ779" s="674"/>
      <c r="GR779" s="674"/>
      <c r="GS779" s="674"/>
      <c r="GT779" s="674"/>
      <c r="GU779" s="674"/>
      <c r="GV779" s="674"/>
      <c r="GW779" s="674"/>
      <c r="GX779" s="674"/>
      <c r="GY779" s="674"/>
      <c r="GZ779" s="674"/>
      <c r="HA779" s="674"/>
      <c r="HB779" s="674"/>
      <c r="HC779" s="674"/>
      <c r="HD779" s="674"/>
      <c r="HE779" s="674"/>
      <c r="HF779" s="674"/>
      <c r="HG779" s="674"/>
      <c r="HH779" s="674"/>
      <c r="HI779" s="674"/>
      <c r="HJ779" s="674"/>
      <c r="HK779" s="674"/>
      <c r="HL779" s="674"/>
      <c r="HM779" s="674"/>
      <c r="HN779" s="674"/>
      <c r="HO779" s="674"/>
      <c r="HP779" s="674"/>
      <c r="HQ779" s="674"/>
      <c r="HR779" s="674"/>
      <c r="HS779" s="674"/>
      <c r="HT779" s="674"/>
      <c r="HU779" s="674"/>
      <c r="HV779" s="674"/>
      <c r="HW779" s="674"/>
      <c r="HX779" s="674"/>
      <c r="HY779" s="674"/>
      <c r="HZ779" s="674"/>
      <c r="IA779" s="674"/>
      <c r="IB779" s="674"/>
      <c r="IC779" s="674"/>
      <c r="ID779" s="674"/>
      <c r="IE779" s="674"/>
      <c r="IF779" s="674"/>
      <c r="IG779" s="674"/>
      <c r="IH779" s="674"/>
      <c r="II779" s="674"/>
      <c r="IJ779" s="674"/>
      <c r="IK779" s="674"/>
      <c r="IL779" s="674"/>
      <c r="IM779" s="674"/>
      <c r="IN779" s="674"/>
      <c r="IO779" s="674"/>
      <c r="IP779" s="674"/>
      <c r="IQ779" s="674"/>
      <c r="IR779" s="674"/>
      <c r="IS779" s="674"/>
      <c r="IT779" s="674"/>
      <c r="IU779" s="674"/>
      <c r="IV779" s="674"/>
    </row>
    <row r="780" spans="1:256" s="586" customFormat="1" ht="15">
      <c r="A780" s="669"/>
      <c r="B780" s="670">
        <v>236539</v>
      </c>
      <c r="C780" s="669" t="s">
        <v>1235</v>
      </c>
      <c r="D780" s="669" t="s">
        <v>1233</v>
      </c>
      <c r="E780" s="669"/>
      <c r="F780" s="671"/>
      <c r="G780" s="671"/>
      <c r="H780" s="670">
        <v>3888580</v>
      </c>
      <c r="I780" s="672">
        <v>482.7326530612245</v>
      </c>
      <c r="K780" s="673"/>
      <c r="L780" s="674"/>
      <c r="M780" s="455">
        <v>490</v>
      </c>
      <c r="N780" s="674"/>
      <c r="O780" s="674"/>
      <c r="P780" s="674"/>
      <c r="Q780" s="674"/>
      <c r="R780" s="674"/>
      <c r="S780" s="674"/>
      <c r="T780" s="674"/>
      <c r="U780" s="674"/>
      <c r="V780" s="674"/>
      <c r="W780" s="674"/>
      <c r="X780" s="674"/>
      <c r="Y780" s="674"/>
      <c r="Z780" s="674"/>
      <c r="AA780" s="674"/>
      <c r="AB780" s="674"/>
      <c r="AC780" s="674"/>
      <c r="AD780" s="674"/>
      <c r="AE780" s="674"/>
      <c r="AF780" s="674"/>
      <c r="AG780" s="674"/>
      <c r="AH780" s="674"/>
      <c r="AI780" s="674"/>
      <c r="AJ780" s="674"/>
      <c r="AK780" s="674"/>
      <c r="AL780" s="674"/>
      <c r="AM780" s="674"/>
      <c r="AN780" s="674"/>
      <c r="AO780" s="674"/>
      <c r="AP780" s="674"/>
      <c r="AQ780" s="674"/>
      <c r="AR780" s="674"/>
      <c r="AS780" s="674"/>
      <c r="AT780" s="674"/>
      <c r="AU780" s="674"/>
      <c r="AV780" s="674"/>
      <c r="AW780" s="674"/>
      <c r="AX780" s="674"/>
      <c r="AY780" s="674"/>
      <c r="AZ780" s="674"/>
      <c r="BA780" s="674"/>
      <c r="BB780" s="674"/>
      <c r="BC780" s="674"/>
      <c r="BD780" s="674"/>
      <c r="BE780" s="674"/>
      <c r="BF780" s="674"/>
      <c r="BG780" s="674"/>
      <c r="BH780" s="674"/>
      <c r="BI780" s="674"/>
      <c r="BJ780" s="674"/>
      <c r="BK780" s="674"/>
      <c r="BL780" s="674"/>
      <c r="BM780" s="674"/>
      <c r="BN780" s="674"/>
      <c r="BO780" s="674"/>
      <c r="BP780" s="674"/>
      <c r="BQ780" s="674"/>
      <c r="BR780" s="674"/>
      <c r="BS780" s="674"/>
      <c r="BT780" s="674"/>
      <c r="BU780" s="674"/>
      <c r="BV780" s="674"/>
      <c r="BW780" s="674"/>
      <c r="BX780" s="674"/>
      <c r="BY780" s="674"/>
      <c r="BZ780" s="674"/>
      <c r="CA780" s="674"/>
      <c r="CB780" s="674"/>
      <c r="CC780" s="674"/>
      <c r="CD780" s="674"/>
      <c r="CE780" s="674"/>
      <c r="CF780" s="674"/>
      <c r="CG780" s="674"/>
      <c r="CH780" s="674"/>
      <c r="CI780" s="674"/>
      <c r="CJ780" s="674"/>
      <c r="CK780" s="674"/>
      <c r="CL780" s="674"/>
      <c r="CM780" s="674"/>
      <c r="CN780" s="674"/>
      <c r="CO780" s="674"/>
      <c r="CP780" s="674"/>
      <c r="CQ780" s="674"/>
      <c r="CR780" s="674"/>
      <c r="CS780" s="674"/>
      <c r="CT780" s="674"/>
      <c r="CU780" s="674"/>
      <c r="CV780" s="674"/>
      <c r="CW780" s="674"/>
      <c r="CX780" s="674"/>
      <c r="CY780" s="674"/>
      <c r="CZ780" s="674"/>
      <c r="DA780" s="674"/>
      <c r="DB780" s="674"/>
      <c r="DC780" s="674"/>
      <c r="DD780" s="674"/>
      <c r="DE780" s="674"/>
      <c r="DF780" s="674"/>
      <c r="DG780" s="674"/>
      <c r="DH780" s="674"/>
      <c r="DI780" s="674"/>
      <c r="DJ780" s="674"/>
      <c r="DK780" s="674"/>
      <c r="DL780" s="674"/>
      <c r="DM780" s="674"/>
      <c r="DN780" s="674"/>
      <c r="DO780" s="674"/>
      <c r="DP780" s="674"/>
      <c r="DQ780" s="674"/>
      <c r="DR780" s="674"/>
      <c r="DS780" s="674"/>
      <c r="DT780" s="674"/>
      <c r="DU780" s="674"/>
      <c r="DV780" s="674"/>
      <c r="DW780" s="674"/>
      <c r="DX780" s="674"/>
      <c r="DY780" s="674"/>
      <c r="DZ780" s="674"/>
      <c r="EA780" s="674"/>
      <c r="EB780" s="674"/>
      <c r="EC780" s="674"/>
      <c r="ED780" s="674"/>
      <c r="EE780" s="674"/>
      <c r="EF780" s="674"/>
      <c r="EG780" s="674"/>
      <c r="EH780" s="674"/>
      <c r="EI780" s="674"/>
      <c r="EJ780" s="674"/>
      <c r="EK780" s="674"/>
      <c r="EL780" s="674"/>
      <c r="EM780" s="674"/>
      <c r="EN780" s="674"/>
      <c r="EO780" s="674"/>
      <c r="EP780" s="674"/>
      <c r="EQ780" s="674"/>
      <c r="ER780" s="674"/>
      <c r="ES780" s="674"/>
      <c r="ET780" s="674"/>
      <c r="EU780" s="674"/>
      <c r="EV780" s="674"/>
      <c r="EW780" s="674"/>
      <c r="EX780" s="674"/>
      <c r="EY780" s="674"/>
      <c r="EZ780" s="674"/>
      <c r="FA780" s="674"/>
      <c r="FB780" s="674"/>
      <c r="FC780" s="674"/>
      <c r="FD780" s="674"/>
      <c r="FE780" s="674"/>
      <c r="FF780" s="674"/>
      <c r="FG780" s="674"/>
      <c r="FH780" s="674"/>
      <c r="FI780" s="674"/>
      <c r="FJ780" s="674"/>
      <c r="FK780" s="674"/>
      <c r="FL780" s="674"/>
      <c r="FM780" s="674"/>
      <c r="FN780" s="674"/>
      <c r="FO780" s="674"/>
      <c r="FP780" s="674"/>
      <c r="FQ780" s="674"/>
      <c r="FR780" s="674"/>
      <c r="FS780" s="674"/>
      <c r="FT780" s="674"/>
      <c r="FU780" s="674"/>
      <c r="FV780" s="674"/>
      <c r="FW780" s="674"/>
      <c r="FX780" s="674"/>
      <c r="FY780" s="674"/>
      <c r="FZ780" s="674"/>
      <c r="GA780" s="674"/>
      <c r="GB780" s="674"/>
      <c r="GC780" s="674"/>
      <c r="GD780" s="674"/>
      <c r="GE780" s="674"/>
      <c r="GF780" s="674"/>
      <c r="GG780" s="674"/>
      <c r="GH780" s="674"/>
      <c r="GI780" s="674"/>
      <c r="GJ780" s="674"/>
      <c r="GK780" s="674"/>
      <c r="GL780" s="674"/>
      <c r="GM780" s="674"/>
      <c r="GN780" s="674"/>
      <c r="GO780" s="674"/>
      <c r="GP780" s="674"/>
      <c r="GQ780" s="674"/>
      <c r="GR780" s="674"/>
      <c r="GS780" s="674"/>
      <c r="GT780" s="674"/>
      <c r="GU780" s="674"/>
      <c r="GV780" s="674"/>
      <c r="GW780" s="674"/>
      <c r="GX780" s="674"/>
      <c r="GY780" s="674"/>
      <c r="GZ780" s="674"/>
      <c r="HA780" s="674"/>
      <c r="HB780" s="674"/>
      <c r="HC780" s="674"/>
      <c r="HD780" s="674"/>
      <c r="HE780" s="674"/>
      <c r="HF780" s="674"/>
      <c r="HG780" s="674"/>
      <c r="HH780" s="674"/>
      <c r="HI780" s="674"/>
      <c r="HJ780" s="674"/>
      <c r="HK780" s="674"/>
      <c r="HL780" s="674"/>
      <c r="HM780" s="674"/>
      <c r="HN780" s="674"/>
      <c r="HO780" s="674"/>
      <c r="HP780" s="674"/>
      <c r="HQ780" s="674"/>
      <c r="HR780" s="674"/>
      <c r="HS780" s="674"/>
      <c r="HT780" s="674"/>
      <c r="HU780" s="674"/>
      <c r="HV780" s="674"/>
      <c r="HW780" s="674"/>
      <c r="HX780" s="674"/>
      <c r="HY780" s="674"/>
      <c r="HZ780" s="674"/>
      <c r="IA780" s="674"/>
      <c r="IB780" s="674"/>
      <c r="IC780" s="674"/>
      <c r="ID780" s="674"/>
      <c r="IE780" s="674"/>
      <c r="IF780" s="674"/>
      <c r="IG780" s="674"/>
      <c r="IH780" s="674"/>
      <c r="II780" s="674"/>
      <c r="IJ780" s="674"/>
      <c r="IK780" s="674"/>
      <c r="IL780" s="674"/>
      <c r="IM780" s="674"/>
      <c r="IN780" s="674"/>
      <c r="IO780" s="674"/>
      <c r="IP780" s="674"/>
      <c r="IQ780" s="674"/>
      <c r="IR780" s="674"/>
      <c r="IS780" s="674"/>
      <c r="IT780" s="674"/>
      <c r="IU780" s="674"/>
      <c r="IV780" s="674"/>
    </row>
    <row r="781" spans="1:256" s="586" customFormat="1" ht="15">
      <c r="A781" s="669"/>
      <c r="B781" s="670">
        <v>978117</v>
      </c>
      <c r="C781" s="669" t="s">
        <v>1235</v>
      </c>
      <c r="D781" s="669" t="s">
        <v>1234</v>
      </c>
      <c r="E781" s="669"/>
      <c r="F781" s="671"/>
      <c r="G781" s="671"/>
      <c r="H781" s="670">
        <v>2910463</v>
      </c>
      <c r="I781" s="672">
        <v>1988.0426829268292</v>
      </c>
      <c r="K781" s="673"/>
      <c r="L781" s="674"/>
      <c r="M781" s="470">
        <v>492</v>
      </c>
      <c r="N781" s="674"/>
      <c r="O781" s="674"/>
      <c r="P781" s="674"/>
      <c r="Q781" s="674"/>
      <c r="R781" s="674"/>
      <c r="S781" s="674"/>
      <c r="T781" s="674"/>
      <c r="U781" s="674"/>
      <c r="V781" s="674"/>
      <c r="W781" s="674"/>
      <c r="X781" s="674"/>
      <c r="Y781" s="674"/>
      <c r="Z781" s="674"/>
      <c r="AA781" s="674"/>
      <c r="AB781" s="674"/>
      <c r="AC781" s="674"/>
      <c r="AD781" s="674"/>
      <c r="AE781" s="674"/>
      <c r="AF781" s="674"/>
      <c r="AG781" s="674"/>
      <c r="AH781" s="674"/>
      <c r="AI781" s="674"/>
      <c r="AJ781" s="674"/>
      <c r="AK781" s="674"/>
      <c r="AL781" s="674"/>
      <c r="AM781" s="674"/>
      <c r="AN781" s="674"/>
      <c r="AO781" s="674"/>
      <c r="AP781" s="674"/>
      <c r="AQ781" s="674"/>
      <c r="AR781" s="674"/>
      <c r="AS781" s="674"/>
      <c r="AT781" s="674"/>
      <c r="AU781" s="674"/>
      <c r="AV781" s="674"/>
      <c r="AW781" s="674"/>
      <c r="AX781" s="674"/>
      <c r="AY781" s="674"/>
      <c r="AZ781" s="674"/>
      <c r="BA781" s="674"/>
      <c r="BB781" s="674"/>
      <c r="BC781" s="674"/>
      <c r="BD781" s="674"/>
      <c r="BE781" s="674"/>
      <c r="BF781" s="674"/>
      <c r="BG781" s="674"/>
      <c r="BH781" s="674"/>
      <c r="BI781" s="674"/>
      <c r="BJ781" s="674"/>
      <c r="BK781" s="674"/>
      <c r="BL781" s="674"/>
      <c r="BM781" s="674"/>
      <c r="BN781" s="674"/>
      <c r="BO781" s="674"/>
      <c r="BP781" s="674"/>
      <c r="BQ781" s="674"/>
      <c r="BR781" s="674"/>
      <c r="BS781" s="674"/>
      <c r="BT781" s="674"/>
      <c r="BU781" s="674"/>
      <c r="BV781" s="674"/>
      <c r="BW781" s="674"/>
      <c r="BX781" s="674"/>
      <c r="BY781" s="674"/>
      <c r="BZ781" s="674"/>
      <c r="CA781" s="674"/>
      <c r="CB781" s="674"/>
      <c r="CC781" s="674"/>
      <c r="CD781" s="674"/>
      <c r="CE781" s="674"/>
      <c r="CF781" s="674"/>
      <c r="CG781" s="674"/>
      <c r="CH781" s="674"/>
      <c r="CI781" s="674"/>
      <c r="CJ781" s="674"/>
      <c r="CK781" s="674"/>
      <c r="CL781" s="674"/>
      <c r="CM781" s="674"/>
      <c r="CN781" s="674"/>
      <c r="CO781" s="674"/>
      <c r="CP781" s="674"/>
      <c r="CQ781" s="674"/>
      <c r="CR781" s="674"/>
      <c r="CS781" s="674"/>
      <c r="CT781" s="674"/>
      <c r="CU781" s="674"/>
      <c r="CV781" s="674"/>
      <c r="CW781" s="674"/>
      <c r="CX781" s="674"/>
      <c r="CY781" s="674"/>
      <c r="CZ781" s="674"/>
      <c r="DA781" s="674"/>
      <c r="DB781" s="674"/>
      <c r="DC781" s="674"/>
      <c r="DD781" s="674"/>
      <c r="DE781" s="674"/>
      <c r="DF781" s="674"/>
      <c r="DG781" s="674"/>
      <c r="DH781" s="674"/>
      <c r="DI781" s="674"/>
      <c r="DJ781" s="674"/>
      <c r="DK781" s="674"/>
      <c r="DL781" s="674"/>
      <c r="DM781" s="674"/>
      <c r="DN781" s="674"/>
      <c r="DO781" s="674"/>
      <c r="DP781" s="674"/>
      <c r="DQ781" s="674"/>
      <c r="DR781" s="674"/>
      <c r="DS781" s="674"/>
      <c r="DT781" s="674"/>
      <c r="DU781" s="674"/>
      <c r="DV781" s="674"/>
      <c r="DW781" s="674"/>
      <c r="DX781" s="674"/>
      <c r="DY781" s="674"/>
      <c r="DZ781" s="674"/>
      <c r="EA781" s="674"/>
      <c r="EB781" s="674"/>
      <c r="EC781" s="674"/>
      <c r="ED781" s="674"/>
      <c r="EE781" s="674"/>
      <c r="EF781" s="674"/>
      <c r="EG781" s="674"/>
      <c r="EH781" s="674"/>
      <c r="EI781" s="674"/>
      <c r="EJ781" s="674"/>
      <c r="EK781" s="674"/>
      <c r="EL781" s="674"/>
      <c r="EM781" s="674"/>
      <c r="EN781" s="674"/>
      <c r="EO781" s="674"/>
      <c r="EP781" s="674"/>
      <c r="EQ781" s="674"/>
      <c r="ER781" s="674"/>
      <c r="ES781" s="674"/>
      <c r="ET781" s="674"/>
      <c r="EU781" s="674"/>
      <c r="EV781" s="674"/>
      <c r="EW781" s="674"/>
      <c r="EX781" s="674"/>
      <c r="EY781" s="674"/>
      <c r="EZ781" s="674"/>
      <c r="FA781" s="674"/>
      <c r="FB781" s="674"/>
      <c r="FC781" s="674"/>
      <c r="FD781" s="674"/>
      <c r="FE781" s="674"/>
      <c r="FF781" s="674"/>
      <c r="FG781" s="674"/>
      <c r="FH781" s="674"/>
      <c r="FI781" s="674"/>
      <c r="FJ781" s="674"/>
      <c r="FK781" s="674"/>
      <c r="FL781" s="674"/>
      <c r="FM781" s="674"/>
      <c r="FN781" s="674"/>
      <c r="FO781" s="674"/>
      <c r="FP781" s="674"/>
      <c r="FQ781" s="674"/>
      <c r="FR781" s="674"/>
      <c r="FS781" s="674"/>
      <c r="FT781" s="674"/>
      <c r="FU781" s="674"/>
      <c r="FV781" s="674"/>
      <c r="FW781" s="674"/>
      <c r="FX781" s="674"/>
      <c r="FY781" s="674"/>
      <c r="FZ781" s="674"/>
      <c r="GA781" s="674"/>
      <c r="GB781" s="674"/>
      <c r="GC781" s="674"/>
      <c r="GD781" s="674"/>
      <c r="GE781" s="674"/>
      <c r="GF781" s="674"/>
      <c r="GG781" s="674"/>
      <c r="GH781" s="674"/>
      <c r="GI781" s="674"/>
      <c r="GJ781" s="674"/>
      <c r="GK781" s="674"/>
      <c r="GL781" s="674"/>
      <c r="GM781" s="674"/>
      <c r="GN781" s="674"/>
      <c r="GO781" s="674"/>
      <c r="GP781" s="674"/>
      <c r="GQ781" s="674"/>
      <c r="GR781" s="674"/>
      <c r="GS781" s="674"/>
      <c r="GT781" s="674"/>
      <c r="GU781" s="674"/>
      <c r="GV781" s="674"/>
      <c r="GW781" s="674"/>
      <c r="GX781" s="674"/>
      <c r="GY781" s="674"/>
      <c r="GZ781" s="674"/>
      <c r="HA781" s="674"/>
      <c r="HB781" s="674"/>
      <c r="HC781" s="674"/>
      <c r="HD781" s="674"/>
      <c r="HE781" s="674"/>
      <c r="HF781" s="674"/>
      <c r="HG781" s="674"/>
      <c r="HH781" s="674"/>
      <c r="HI781" s="674"/>
      <c r="HJ781" s="674"/>
      <c r="HK781" s="674"/>
      <c r="HL781" s="674"/>
      <c r="HM781" s="674"/>
      <c r="HN781" s="674"/>
      <c r="HO781" s="674"/>
      <c r="HP781" s="674"/>
      <c r="HQ781" s="674"/>
      <c r="HR781" s="674"/>
      <c r="HS781" s="674"/>
      <c r="HT781" s="674"/>
      <c r="HU781" s="674"/>
      <c r="HV781" s="674"/>
      <c r="HW781" s="674"/>
      <c r="HX781" s="674"/>
      <c r="HY781" s="674"/>
      <c r="HZ781" s="674"/>
      <c r="IA781" s="674"/>
      <c r="IB781" s="674"/>
      <c r="IC781" s="674"/>
      <c r="ID781" s="674"/>
      <c r="IE781" s="674"/>
      <c r="IF781" s="674"/>
      <c r="IG781" s="674"/>
      <c r="IH781" s="674"/>
      <c r="II781" s="674"/>
      <c r="IJ781" s="674"/>
      <c r="IK781" s="674"/>
      <c r="IL781" s="674"/>
      <c r="IM781" s="674"/>
      <c r="IN781" s="674"/>
      <c r="IO781" s="674"/>
      <c r="IP781" s="674"/>
      <c r="IQ781" s="674"/>
      <c r="IR781" s="674"/>
      <c r="IS781" s="674"/>
      <c r="IT781" s="674"/>
      <c r="IU781" s="674"/>
      <c r="IV781" s="674"/>
    </row>
    <row r="782" spans="1:256" s="586" customFormat="1" ht="15">
      <c r="A782" s="669"/>
      <c r="B782" s="670">
        <v>1557633</v>
      </c>
      <c r="C782" s="669" t="s">
        <v>1235</v>
      </c>
      <c r="D782" s="669" t="s">
        <v>1228</v>
      </c>
      <c r="E782" s="669"/>
      <c r="F782" s="671"/>
      <c r="G782" s="671"/>
      <c r="H782" s="670">
        <v>1352830</v>
      </c>
      <c r="I782" s="672">
        <v>3090.5416666666665</v>
      </c>
      <c r="K782" s="673"/>
      <c r="L782" s="674"/>
      <c r="M782" s="470">
        <v>504</v>
      </c>
      <c r="N782" s="674"/>
      <c r="O782" s="674"/>
      <c r="P782" s="674"/>
      <c r="Q782" s="674"/>
      <c r="R782" s="674"/>
      <c r="S782" s="674"/>
      <c r="T782" s="674"/>
      <c r="U782" s="674"/>
      <c r="V782" s="674"/>
      <c r="W782" s="674"/>
      <c r="X782" s="674"/>
      <c r="Y782" s="674"/>
      <c r="Z782" s="674"/>
      <c r="AA782" s="674"/>
      <c r="AB782" s="674"/>
      <c r="AC782" s="674"/>
      <c r="AD782" s="674"/>
      <c r="AE782" s="674"/>
      <c r="AF782" s="674"/>
      <c r="AG782" s="674"/>
      <c r="AH782" s="674"/>
      <c r="AI782" s="674"/>
      <c r="AJ782" s="674"/>
      <c r="AK782" s="674"/>
      <c r="AL782" s="674"/>
      <c r="AM782" s="674"/>
      <c r="AN782" s="674"/>
      <c r="AO782" s="674"/>
      <c r="AP782" s="674"/>
      <c r="AQ782" s="674"/>
      <c r="AR782" s="674"/>
      <c r="AS782" s="674"/>
      <c r="AT782" s="674"/>
      <c r="AU782" s="674"/>
      <c r="AV782" s="674"/>
      <c r="AW782" s="674"/>
      <c r="AX782" s="674"/>
      <c r="AY782" s="674"/>
      <c r="AZ782" s="674"/>
      <c r="BA782" s="674"/>
      <c r="BB782" s="674"/>
      <c r="BC782" s="674"/>
      <c r="BD782" s="674"/>
      <c r="BE782" s="674"/>
      <c r="BF782" s="674"/>
      <c r="BG782" s="674"/>
      <c r="BH782" s="674"/>
      <c r="BI782" s="674"/>
      <c r="BJ782" s="674"/>
      <c r="BK782" s="674"/>
      <c r="BL782" s="674"/>
      <c r="BM782" s="674"/>
      <c r="BN782" s="674"/>
      <c r="BO782" s="674"/>
      <c r="BP782" s="674"/>
      <c r="BQ782" s="674"/>
      <c r="BR782" s="674"/>
      <c r="BS782" s="674"/>
      <c r="BT782" s="674"/>
      <c r="BU782" s="674"/>
      <c r="BV782" s="674"/>
      <c r="BW782" s="674"/>
      <c r="BX782" s="674"/>
      <c r="BY782" s="674"/>
      <c r="BZ782" s="674"/>
      <c r="CA782" s="674"/>
      <c r="CB782" s="674"/>
      <c r="CC782" s="674"/>
      <c r="CD782" s="674"/>
      <c r="CE782" s="674"/>
      <c r="CF782" s="674"/>
      <c r="CG782" s="674"/>
      <c r="CH782" s="674"/>
      <c r="CI782" s="674"/>
      <c r="CJ782" s="674"/>
      <c r="CK782" s="674"/>
      <c r="CL782" s="674"/>
      <c r="CM782" s="674"/>
      <c r="CN782" s="674"/>
      <c r="CO782" s="674"/>
      <c r="CP782" s="674"/>
      <c r="CQ782" s="674"/>
      <c r="CR782" s="674"/>
      <c r="CS782" s="674"/>
      <c r="CT782" s="674"/>
      <c r="CU782" s="674"/>
      <c r="CV782" s="674"/>
      <c r="CW782" s="674"/>
      <c r="CX782" s="674"/>
      <c r="CY782" s="674"/>
      <c r="CZ782" s="674"/>
      <c r="DA782" s="674"/>
      <c r="DB782" s="674"/>
      <c r="DC782" s="674"/>
      <c r="DD782" s="674"/>
      <c r="DE782" s="674"/>
      <c r="DF782" s="674"/>
      <c r="DG782" s="674"/>
      <c r="DH782" s="674"/>
      <c r="DI782" s="674"/>
      <c r="DJ782" s="674"/>
      <c r="DK782" s="674"/>
      <c r="DL782" s="674"/>
      <c r="DM782" s="674"/>
      <c r="DN782" s="674"/>
      <c r="DO782" s="674"/>
      <c r="DP782" s="674"/>
      <c r="DQ782" s="674"/>
      <c r="DR782" s="674"/>
      <c r="DS782" s="674"/>
      <c r="DT782" s="674"/>
      <c r="DU782" s="674"/>
      <c r="DV782" s="674"/>
      <c r="DW782" s="674"/>
      <c r="DX782" s="674"/>
      <c r="DY782" s="674"/>
      <c r="DZ782" s="674"/>
      <c r="EA782" s="674"/>
      <c r="EB782" s="674"/>
      <c r="EC782" s="674"/>
      <c r="ED782" s="674"/>
      <c r="EE782" s="674"/>
      <c r="EF782" s="674"/>
      <c r="EG782" s="674"/>
      <c r="EH782" s="674"/>
      <c r="EI782" s="674"/>
      <c r="EJ782" s="674"/>
      <c r="EK782" s="674"/>
      <c r="EL782" s="674"/>
      <c r="EM782" s="674"/>
      <c r="EN782" s="674"/>
      <c r="EO782" s="674"/>
      <c r="EP782" s="674"/>
      <c r="EQ782" s="674"/>
      <c r="ER782" s="674"/>
      <c r="ES782" s="674"/>
      <c r="ET782" s="674"/>
      <c r="EU782" s="674"/>
      <c r="EV782" s="674"/>
      <c r="EW782" s="674"/>
      <c r="EX782" s="674"/>
      <c r="EY782" s="674"/>
      <c r="EZ782" s="674"/>
      <c r="FA782" s="674"/>
      <c r="FB782" s="674"/>
      <c r="FC782" s="674"/>
      <c r="FD782" s="674"/>
      <c r="FE782" s="674"/>
      <c r="FF782" s="674"/>
      <c r="FG782" s="674"/>
      <c r="FH782" s="674"/>
      <c r="FI782" s="674"/>
      <c r="FJ782" s="674"/>
      <c r="FK782" s="674"/>
      <c r="FL782" s="674"/>
      <c r="FM782" s="674"/>
      <c r="FN782" s="674"/>
      <c r="FO782" s="674"/>
      <c r="FP782" s="674"/>
      <c r="FQ782" s="674"/>
      <c r="FR782" s="674"/>
      <c r="FS782" s="674"/>
      <c r="FT782" s="674"/>
      <c r="FU782" s="674"/>
      <c r="FV782" s="674"/>
      <c r="FW782" s="674"/>
      <c r="FX782" s="674"/>
      <c r="FY782" s="674"/>
      <c r="FZ782" s="674"/>
      <c r="GA782" s="674"/>
      <c r="GB782" s="674"/>
      <c r="GC782" s="674"/>
      <c r="GD782" s="674"/>
      <c r="GE782" s="674"/>
      <c r="GF782" s="674"/>
      <c r="GG782" s="674"/>
      <c r="GH782" s="674"/>
      <c r="GI782" s="674"/>
      <c r="GJ782" s="674"/>
      <c r="GK782" s="674"/>
      <c r="GL782" s="674"/>
      <c r="GM782" s="674"/>
      <c r="GN782" s="674"/>
      <c r="GO782" s="674"/>
      <c r="GP782" s="674"/>
      <c r="GQ782" s="674"/>
      <c r="GR782" s="674"/>
      <c r="GS782" s="674"/>
      <c r="GT782" s="674"/>
      <c r="GU782" s="674"/>
      <c r="GV782" s="674"/>
      <c r="GW782" s="674"/>
      <c r="GX782" s="674"/>
      <c r="GY782" s="674"/>
      <c r="GZ782" s="674"/>
      <c r="HA782" s="674"/>
      <c r="HB782" s="674"/>
      <c r="HC782" s="674"/>
      <c r="HD782" s="674"/>
      <c r="HE782" s="674"/>
      <c r="HF782" s="674"/>
      <c r="HG782" s="674"/>
      <c r="HH782" s="674"/>
      <c r="HI782" s="674"/>
      <c r="HJ782" s="674"/>
      <c r="HK782" s="674"/>
      <c r="HL782" s="674"/>
      <c r="HM782" s="674"/>
      <c r="HN782" s="674"/>
      <c r="HO782" s="674"/>
      <c r="HP782" s="674"/>
      <c r="HQ782" s="674"/>
      <c r="HR782" s="674"/>
      <c r="HS782" s="674"/>
      <c r="HT782" s="674"/>
      <c r="HU782" s="674"/>
      <c r="HV782" s="674"/>
      <c r="HW782" s="674"/>
      <c r="HX782" s="674"/>
      <c r="HY782" s="674"/>
      <c r="HZ782" s="674"/>
      <c r="IA782" s="674"/>
      <c r="IB782" s="674"/>
      <c r="IC782" s="674"/>
      <c r="ID782" s="674"/>
      <c r="IE782" s="674"/>
      <c r="IF782" s="674"/>
      <c r="IG782" s="674"/>
      <c r="IH782" s="674"/>
      <c r="II782" s="674"/>
      <c r="IJ782" s="674"/>
      <c r="IK782" s="674"/>
      <c r="IL782" s="674"/>
      <c r="IM782" s="674"/>
      <c r="IN782" s="674"/>
      <c r="IO782" s="674"/>
      <c r="IP782" s="674"/>
      <c r="IQ782" s="674"/>
      <c r="IR782" s="674"/>
      <c r="IS782" s="674"/>
      <c r="IT782" s="674"/>
      <c r="IU782" s="674"/>
      <c r="IV782" s="674"/>
    </row>
    <row r="783" spans="1:256" s="586" customFormat="1" ht="15">
      <c r="A783" s="669"/>
      <c r="B783" s="670">
        <v>1482096</v>
      </c>
      <c r="C783" s="669" t="s">
        <v>1235</v>
      </c>
      <c r="D783" s="669" t="s">
        <v>1229</v>
      </c>
      <c r="E783" s="669"/>
      <c r="F783" s="671"/>
      <c r="G783" s="671"/>
      <c r="H783" s="670">
        <v>-129266</v>
      </c>
      <c r="I783" s="672">
        <v>2940.6666666666665</v>
      </c>
      <c r="K783" s="673"/>
      <c r="L783" s="674"/>
      <c r="M783" s="470">
        <v>504</v>
      </c>
      <c r="N783" s="674"/>
      <c r="O783" s="674"/>
      <c r="P783" s="674"/>
      <c r="Q783" s="674"/>
      <c r="R783" s="674"/>
      <c r="S783" s="674"/>
      <c r="T783" s="674"/>
      <c r="U783" s="674"/>
      <c r="V783" s="674"/>
      <c r="W783" s="674"/>
      <c r="X783" s="674"/>
      <c r="Y783" s="674"/>
      <c r="Z783" s="674"/>
      <c r="AA783" s="674"/>
      <c r="AB783" s="674"/>
      <c r="AC783" s="674"/>
      <c r="AD783" s="674"/>
      <c r="AE783" s="674"/>
      <c r="AF783" s="674"/>
      <c r="AG783" s="674"/>
      <c r="AH783" s="674"/>
      <c r="AI783" s="674"/>
      <c r="AJ783" s="674"/>
      <c r="AK783" s="674"/>
      <c r="AL783" s="674"/>
      <c r="AM783" s="674"/>
      <c r="AN783" s="674"/>
      <c r="AO783" s="674"/>
      <c r="AP783" s="674"/>
      <c r="AQ783" s="674"/>
      <c r="AR783" s="674"/>
      <c r="AS783" s="674"/>
      <c r="AT783" s="674"/>
      <c r="AU783" s="674"/>
      <c r="AV783" s="674"/>
      <c r="AW783" s="674"/>
      <c r="AX783" s="674"/>
      <c r="AY783" s="674"/>
      <c r="AZ783" s="674"/>
      <c r="BA783" s="674"/>
      <c r="BB783" s="674"/>
      <c r="BC783" s="674"/>
      <c r="BD783" s="674"/>
      <c r="BE783" s="674"/>
      <c r="BF783" s="674"/>
      <c r="BG783" s="674"/>
      <c r="BH783" s="674"/>
      <c r="BI783" s="674"/>
      <c r="BJ783" s="674"/>
      <c r="BK783" s="674"/>
      <c r="BL783" s="674"/>
      <c r="BM783" s="674"/>
      <c r="BN783" s="674"/>
      <c r="BO783" s="674"/>
      <c r="BP783" s="674"/>
      <c r="BQ783" s="674"/>
      <c r="BR783" s="674"/>
      <c r="BS783" s="674"/>
      <c r="BT783" s="674"/>
      <c r="BU783" s="674"/>
      <c r="BV783" s="674"/>
      <c r="BW783" s="674"/>
      <c r="BX783" s="674"/>
      <c r="BY783" s="674"/>
      <c r="BZ783" s="674"/>
      <c r="CA783" s="674"/>
      <c r="CB783" s="674"/>
      <c r="CC783" s="674"/>
      <c r="CD783" s="674"/>
      <c r="CE783" s="674"/>
      <c r="CF783" s="674"/>
      <c r="CG783" s="674"/>
      <c r="CH783" s="674"/>
      <c r="CI783" s="674"/>
      <c r="CJ783" s="674"/>
      <c r="CK783" s="674"/>
      <c r="CL783" s="674"/>
      <c r="CM783" s="674"/>
      <c r="CN783" s="674"/>
      <c r="CO783" s="674"/>
      <c r="CP783" s="674"/>
      <c r="CQ783" s="674"/>
      <c r="CR783" s="674"/>
      <c r="CS783" s="674"/>
      <c r="CT783" s="674"/>
      <c r="CU783" s="674"/>
      <c r="CV783" s="674"/>
      <c r="CW783" s="674"/>
      <c r="CX783" s="674"/>
      <c r="CY783" s="674"/>
      <c r="CZ783" s="674"/>
      <c r="DA783" s="674"/>
      <c r="DB783" s="674"/>
      <c r="DC783" s="674"/>
      <c r="DD783" s="674"/>
      <c r="DE783" s="674"/>
      <c r="DF783" s="674"/>
      <c r="DG783" s="674"/>
      <c r="DH783" s="674"/>
      <c r="DI783" s="674"/>
      <c r="DJ783" s="674"/>
      <c r="DK783" s="674"/>
      <c r="DL783" s="674"/>
      <c r="DM783" s="674"/>
      <c r="DN783" s="674"/>
      <c r="DO783" s="674"/>
      <c r="DP783" s="674"/>
      <c r="DQ783" s="674"/>
      <c r="DR783" s="674"/>
      <c r="DS783" s="674"/>
      <c r="DT783" s="674"/>
      <c r="DU783" s="674"/>
      <c r="DV783" s="674"/>
      <c r="DW783" s="674"/>
      <c r="DX783" s="674"/>
      <c r="DY783" s="674"/>
      <c r="DZ783" s="674"/>
      <c r="EA783" s="674"/>
      <c r="EB783" s="674"/>
      <c r="EC783" s="674"/>
      <c r="ED783" s="674"/>
      <c r="EE783" s="674"/>
      <c r="EF783" s="674"/>
      <c r="EG783" s="674"/>
      <c r="EH783" s="674"/>
      <c r="EI783" s="674"/>
      <c r="EJ783" s="674"/>
      <c r="EK783" s="674"/>
      <c r="EL783" s="674"/>
      <c r="EM783" s="674"/>
      <c r="EN783" s="674"/>
      <c r="EO783" s="674"/>
      <c r="EP783" s="674"/>
      <c r="EQ783" s="674"/>
      <c r="ER783" s="674"/>
      <c r="ES783" s="674"/>
      <c r="ET783" s="674"/>
      <c r="EU783" s="674"/>
      <c r="EV783" s="674"/>
      <c r="EW783" s="674"/>
      <c r="EX783" s="674"/>
      <c r="EY783" s="674"/>
      <c r="EZ783" s="674"/>
      <c r="FA783" s="674"/>
      <c r="FB783" s="674"/>
      <c r="FC783" s="674"/>
      <c r="FD783" s="674"/>
      <c r="FE783" s="674"/>
      <c r="FF783" s="674"/>
      <c r="FG783" s="674"/>
      <c r="FH783" s="674"/>
      <c r="FI783" s="674"/>
      <c r="FJ783" s="674"/>
      <c r="FK783" s="674"/>
      <c r="FL783" s="674"/>
      <c r="FM783" s="674"/>
      <c r="FN783" s="674"/>
      <c r="FO783" s="674"/>
      <c r="FP783" s="674"/>
      <c r="FQ783" s="674"/>
      <c r="FR783" s="674"/>
      <c r="FS783" s="674"/>
      <c r="FT783" s="674"/>
      <c r="FU783" s="674"/>
      <c r="FV783" s="674"/>
      <c r="FW783" s="674"/>
      <c r="FX783" s="674"/>
      <c r="FY783" s="674"/>
      <c r="FZ783" s="674"/>
      <c r="GA783" s="674"/>
      <c r="GB783" s="674"/>
      <c r="GC783" s="674"/>
      <c r="GD783" s="674"/>
      <c r="GE783" s="674"/>
      <c r="GF783" s="674"/>
      <c r="GG783" s="674"/>
      <c r="GH783" s="674"/>
      <c r="GI783" s="674"/>
      <c r="GJ783" s="674"/>
      <c r="GK783" s="674"/>
      <c r="GL783" s="674"/>
      <c r="GM783" s="674"/>
      <c r="GN783" s="674"/>
      <c r="GO783" s="674"/>
      <c r="GP783" s="674"/>
      <c r="GQ783" s="674"/>
      <c r="GR783" s="674"/>
      <c r="GS783" s="674"/>
      <c r="GT783" s="674"/>
      <c r="GU783" s="674"/>
      <c r="GV783" s="674"/>
      <c r="GW783" s="674"/>
      <c r="GX783" s="674"/>
      <c r="GY783" s="674"/>
      <c r="GZ783" s="674"/>
      <c r="HA783" s="674"/>
      <c r="HB783" s="674"/>
      <c r="HC783" s="674"/>
      <c r="HD783" s="674"/>
      <c r="HE783" s="674"/>
      <c r="HF783" s="674"/>
      <c r="HG783" s="674"/>
      <c r="HH783" s="674"/>
      <c r="HI783" s="674"/>
      <c r="HJ783" s="674"/>
      <c r="HK783" s="674"/>
      <c r="HL783" s="674"/>
      <c r="HM783" s="674"/>
      <c r="HN783" s="674"/>
      <c r="HO783" s="674"/>
      <c r="HP783" s="674"/>
      <c r="HQ783" s="674"/>
      <c r="HR783" s="674"/>
      <c r="HS783" s="674"/>
      <c r="HT783" s="674"/>
      <c r="HU783" s="674"/>
      <c r="HV783" s="674"/>
      <c r="HW783" s="674"/>
      <c r="HX783" s="674"/>
      <c r="HY783" s="674"/>
      <c r="HZ783" s="674"/>
      <c r="IA783" s="674"/>
      <c r="IB783" s="674"/>
      <c r="IC783" s="674"/>
      <c r="ID783" s="674"/>
      <c r="IE783" s="674"/>
      <c r="IF783" s="674"/>
      <c r="IG783" s="674"/>
      <c r="IH783" s="674"/>
      <c r="II783" s="674"/>
      <c r="IJ783" s="674"/>
      <c r="IK783" s="674"/>
      <c r="IL783" s="674"/>
      <c r="IM783" s="674"/>
      <c r="IN783" s="674"/>
      <c r="IO783" s="674"/>
      <c r="IP783" s="674"/>
      <c r="IQ783" s="674"/>
      <c r="IR783" s="674"/>
      <c r="IS783" s="674"/>
      <c r="IT783" s="674"/>
      <c r="IU783" s="674"/>
      <c r="IV783" s="674"/>
    </row>
    <row r="784" spans="1:256" s="586" customFormat="1" ht="15">
      <c r="A784" s="669"/>
      <c r="B784" s="670">
        <v>1027252.5</v>
      </c>
      <c r="C784" s="669" t="s">
        <v>1235</v>
      </c>
      <c r="D784" s="669" t="s">
        <v>1230</v>
      </c>
      <c r="E784" s="669"/>
      <c r="F784" s="671"/>
      <c r="G784" s="671"/>
      <c r="H784" s="670">
        <v>-1156518.5</v>
      </c>
      <c r="I784" s="672">
        <v>2014.2205882352941</v>
      </c>
      <c r="K784" s="673"/>
      <c r="L784" s="674"/>
      <c r="M784" s="470">
        <v>510</v>
      </c>
      <c r="N784" s="674"/>
      <c r="O784" s="674"/>
      <c r="P784" s="674"/>
      <c r="Q784" s="674"/>
      <c r="R784" s="674"/>
      <c r="S784" s="674"/>
      <c r="T784" s="674"/>
      <c r="U784" s="674"/>
      <c r="V784" s="674"/>
      <c r="W784" s="674"/>
      <c r="X784" s="674"/>
      <c r="Y784" s="674"/>
      <c r="Z784" s="674"/>
      <c r="AA784" s="674"/>
      <c r="AB784" s="674"/>
      <c r="AC784" s="674"/>
      <c r="AD784" s="674"/>
      <c r="AE784" s="674"/>
      <c r="AF784" s="674"/>
      <c r="AG784" s="674"/>
      <c r="AH784" s="674"/>
      <c r="AI784" s="674"/>
      <c r="AJ784" s="674"/>
      <c r="AK784" s="674"/>
      <c r="AL784" s="674"/>
      <c r="AM784" s="674"/>
      <c r="AN784" s="674"/>
      <c r="AO784" s="674"/>
      <c r="AP784" s="674"/>
      <c r="AQ784" s="674"/>
      <c r="AR784" s="674"/>
      <c r="AS784" s="674"/>
      <c r="AT784" s="674"/>
      <c r="AU784" s="674"/>
      <c r="AV784" s="674"/>
      <c r="AW784" s="674"/>
      <c r="AX784" s="674"/>
      <c r="AY784" s="674"/>
      <c r="AZ784" s="674"/>
      <c r="BA784" s="674"/>
      <c r="BB784" s="674"/>
      <c r="BC784" s="674"/>
      <c r="BD784" s="674"/>
      <c r="BE784" s="674"/>
      <c r="BF784" s="674"/>
      <c r="BG784" s="674"/>
      <c r="BH784" s="674"/>
      <c r="BI784" s="674"/>
      <c r="BJ784" s="674"/>
      <c r="BK784" s="674"/>
      <c r="BL784" s="674"/>
      <c r="BM784" s="674"/>
      <c r="BN784" s="674"/>
      <c r="BO784" s="674"/>
      <c r="BP784" s="674"/>
      <c r="BQ784" s="674"/>
      <c r="BR784" s="674"/>
      <c r="BS784" s="674"/>
      <c r="BT784" s="674"/>
      <c r="BU784" s="674"/>
      <c r="BV784" s="674"/>
      <c r="BW784" s="674"/>
      <c r="BX784" s="674"/>
      <c r="BY784" s="674"/>
      <c r="BZ784" s="674"/>
      <c r="CA784" s="674"/>
      <c r="CB784" s="674"/>
      <c r="CC784" s="674"/>
      <c r="CD784" s="674"/>
      <c r="CE784" s="674"/>
      <c r="CF784" s="674"/>
      <c r="CG784" s="674"/>
      <c r="CH784" s="674"/>
      <c r="CI784" s="674"/>
      <c r="CJ784" s="674"/>
      <c r="CK784" s="674"/>
      <c r="CL784" s="674"/>
      <c r="CM784" s="674"/>
      <c r="CN784" s="674"/>
      <c r="CO784" s="674"/>
      <c r="CP784" s="674"/>
      <c r="CQ784" s="674"/>
      <c r="CR784" s="674"/>
      <c r="CS784" s="674"/>
      <c r="CT784" s="674"/>
      <c r="CU784" s="674"/>
      <c r="CV784" s="674"/>
      <c r="CW784" s="674"/>
      <c r="CX784" s="674"/>
      <c r="CY784" s="674"/>
      <c r="CZ784" s="674"/>
      <c r="DA784" s="674"/>
      <c r="DB784" s="674"/>
      <c r="DC784" s="674"/>
      <c r="DD784" s="674"/>
      <c r="DE784" s="674"/>
      <c r="DF784" s="674"/>
      <c r="DG784" s="674"/>
      <c r="DH784" s="674"/>
      <c r="DI784" s="674"/>
      <c r="DJ784" s="674"/>
      <c r="DK784" s="674"/>
      <c r="DL784" s="674"/>
      <c r="DM784" s="674"/>
      <c r="DN784" s="674"/>
      <c r="DO784" s="674"/>
      <c r="DP784" s="674"/>
      <c r="DQ784" s="674"/>
      <c r="DR784" s="674"/>
      <c r="DS784" s="674"/>
      <c r="DT784" s="674"/>
      <c r="DU784" s="674"/>
      <c r="DV784" s="674"/>
      <c r="DW784" s="674"/>
      <c r="DX784" s="674"/>
      <c r="DY784" s="674"/>
      <c r="DZ784" s="674"/>
      <c r="EA784" s="674"/>
      <c r="EB784" s="674"/>
      <c r="EC784" s="674"/>
      <c r="ED784" s="674"/>
      <c r="EE784" s="674"/>
      <c r="EF784" s="674"/>
      <c r="EG784" s="674"/>
      <c r="EH784" s="674"/>
      <c r="EI784" s="674"/>
      <c r="EJ784" s="674"/>
      <c r="EK784" s="674"/>
      <c r="EL784" s="674"/>
      <c r="EM784" s="674"/>
      <c r="EN784" s="674"/>
      <c r="EO784" s="674"/>
      <c r="EP784" s="674"/>
      <c r="EQ784" s="674"/>
      <c r="ER784" s="674"/>
      <c r="ES784" s="674"/>
      <c r="ET784" s="674"/>
      <c r="EU784" s="674"/>
      <c r="EV784" s="674"/>
      <c r="EW784" s="674"/>
      <c r="EX784" s="674"/>
      <c r="EY784" s="674"/>
      <c r="EZ784" s="674"/>
      <c r="FA784" s="674"/>
      <c r="FB784" s="674"/>
      <c r="FC784" s="674"/>
      <c r="FD784" s="674"/>
      <c r="FE784" s="674"/>
      <c r="FF784" s="674"/>
      <c r="FG784" s="674"/>
      <c r="FH784" s="674"/>
      <c r="FI784" s="674"/>
      <c r="FJ784" s="674"/>
      <c r="FK784" s="674"/>
      <c r="FL784" s="674"/>
      <c r="FM784" s="674"/>
      <c r="FN784" s="674"/>
      <c r="FO784" s="674"/>
      <c r="FP784" s="674"/>
      <c r="FQ784" s="674"/>
      <c r="FR784" s="674"/>
      <c r="FS784" s="674"/>
      <c r="FT784" s="674"/>
      <c r="FU784" s="674"/>
      <c r="FV784" s="674"/>
      <c r="FW784" s="674"/>
      <c r="FX784" s="674"/>
      <c r="FY784" s="674"/>
      <c r="FZ784" s="674"/>
      <c r="GA784" s="674"/>
      <c r="GB784" s="674"/>
      <c r="GC784" s="674"/>
      <c r="GD784" s="674"/>
      <c r="GE784" s="674"/>
      <c r="GF784" s="674"/>
      <c r="GG784" s="674"/>
      <c r="GH784" s="674"/>
      <c r="GI784" s="674"/>
      <c r="GJ784" s="674"/>
      <c r="GK784" s="674"/>
      <c r="GL784" s="674"/>
      <c r="GM784" s="674"/>
      <c r="GN784" s="674"/>
      <c r="GO784" s="674"/>
      <c r="GP784" s="674"/>
      <c r="GQ784" s="674"/>
      <c r="GR784" s="674"/>
      <c r="GS784" s="674"/>
      <c r="GT784" s="674"/>
      <c r="GU784" s="674"/>
      <c r="GV784" s="674"/>
      <c r="GW784" s="674"/>
      <c r="GX784" s="674"/>
      <c r="GY784" s="674"/>
      <c r="GZ784" s="674"/>
      <c r="HA784" s="674"/>
      <c r="HB784" s="674"/>
      <c r="HC784" s="674"/>
      <c r="HD784" s="674"/>
      <c r="HE784" s="674"/>
      <c r="HF784" s="674"/>
      <c r="HG784" s="674"/>
      <c r="HH784" s="674"/>
      <c r="HI784" s="674"/>
      <c r="HJ784" s="674"/>
      <c r="HK784" s="674"/>
      <c r="HL784" s="674"/>
      <c r="HM784" s="674"/>
      <c r="HN784" s="674"/>
      <c r="HO784" s="674"/>
      <c r="HP784" s="674"/>
      <c r="HQ784" s="674"/>
      <c r="HR784" s="674"/>
      <c r="HS784" s="674"/>
      <c r="HT784" s="674"/>
      <c r="HU784" s="674"/>
      <c r="HV784" s="674"/>
      <c r="HW784" s="674"/>
      <c r="HX784" s="674"/>
      <c r="HY784" s="674"/>
      <c r="HZ784" s="674"/>
      <c r="IA784" s="674"/>
      <c r="IB784" s="674"/>
      <c r="IC784" s="674"/>
      <c r="ID784" s="674"/>
      <c r="IE784" s="674"/>
      <c r="IF784" s="674"/>
      <c r="IG784" s="674"/>
      <c r="IH784" s="674"/>
      <c r="II784" s="674"/>
      <c r="IJ784" s="674"/>
      <c r="IK784" s="674"/>
      <c r="IL784" s="674"/>
      <c r="IM784" s="674"/>
      <c r="IN784" s="674"/>
      <c r="IO784" s="674"/>
      <c r="IP784" s="674"/>
      <c r="IQ784" s="674"/>
      <c r="IR784" s="674"/>
      <c r="IS784" s="674"/>
      <c r="IT784" s="674"/>
      <c r="IU784" s="674"/>
      <c r="IV784" s="674"/>
    </row>
    <row r="785" spans="1:256" s="586" customFormat="1" ht="15">
      <c r="A785" s="669"/>
      <c r="B785" s="670">
        <v>0</v>
      </c>
      <c r="C785" s="669" t="s">
        <v>1235</v>
      </c>
      <c r="D785" s="669" t="s">
        <v>1231</v>
      </c>
      <c r="E785" s="669"/>
      <c r="F785" s="671"/>
      <c r="G785" s="671"/>
      <c r="H785" s="670">
        <v>-1156518.5</v>
      </c>
      <c r="I785" s="672">
        <v>0</v>
      </c>
      <c r="K785" s="673"/>
      <c r="L785" s="674"/>
      <c r="M785" s="470">
        <v>510</v>
      </c>
      <c r="N785" s="674"/>
      <c r="O785" s="674"/>
      <c r="P785" s="674"/>
      <c r="Q785" s="674"/>
      <c r="R785" s="674"/>
      <c r="S785" s="674"/>
      <c r="T785" s="674"/>
      <c r="U785" s="674"/>
      <c r="V785" s="674"/>
      <c r="W785" s="674"/>
      <c r="X785" s="674"/>
      <c r="Y785" s="674"/>
      <c r="Z785" s="674"/>
      <c r="AA785" s="674"/>
      <c r="AB785" s="674"/>
      <c r="AC785" s="674"/>
      <c r="AD785" s="674"/>
      <c r="AE785" s="674"/>
      <c r="AF785" s="674"/>
      <c r="AG785" s="674"/>
      <c r="AH785" s="674"/>
      <c r="AI785" s="674"/>
      <c r="AJ785" s="674"/>
      <c r="AK785" s="674"/>
      <c r="AL785" s="674"/>
      <c r="AM785" s="674"/>
      <c r="AN785" s="674"/>
      <c r="AO785" s="674"/>
      <c r="AP785" s="674"/>
      <c r="AQ785" s="674"/>
      <c r="AR785" s="674"/>
      <c r="AS785" s="674"/>
      <c r="AT785" s="674"/>
      <c r="AU785" s="674"/>
      <c r="AV785" s="674"/>
      <c r="AW785" s="674"/>
      <c r="AX785" s="674"/>
      <c r="AY785" s="674"/>
      <c r="AZ785" s="674"/>
      <c r="BA785" s="674"/>
      <c r="BB785" s="674"/>
      <c r="BC785" s="674"/>
      <c r="BD785" s="674"/>
      <c r="BE785" s="674"/>
      <c r="BF785" s="674"/>
      <c r="BG785" s="674"/>
      <c r="BH785" s="674"/>
      <c r="BI785" s="674"/>
      <c r="BJ785" s="674"/>
      <c r="BK785" s="674"/>
      <c r="BL785" s="674"/>
      <c r="BM785" s="674"/>
      <c r="BN785" s="674"/>
      <c r="BO785" s="674"/>
      <c r="BP785" s="674"/>
      <c r="BQ785" s="674"/>
      <c r="BR785" s="674"/>
      <c r="BS785" s="674"/>
      <c r="BT785" s="674"/>
      <c r="BU785" s="674"/>
      <c r="BV785" s="674"/>
      <c r="BW785" s="674"/>
      <c r="BX785" s="674"/>
      <c r="BY785" s="674"/>
      <c r="BZ785" s="674"/>
      <c r="CA785" s="674"/>
      <c r="CB785" s="674"/>
      <c r="CC785" s="674"/>
      <c r="CD785" s="674"/>
      <c r="CE785" s="674"/>
      <c r="CF785" s="674"/>
      <c r="CG785" s="674"/>
      <c r="CH785" s="674"/>
      <c r="CI785" s="674"/>
      <c r="CJ785" s="674"/>
      <c r="CK785" s="674"/>
      <c r="CL785" s="674"/>
      <c r="CM785" s="674"/>
      <c r="CN785" s="674"/>
      <c r="CO785" s="674"/>
      <c r="CP785" s="674"/>
      <c r="CQ785" s="674"/>
      <c r="CR785" s="674"/>
      <c r="CS785" s="674"/>
      <c r="CT785" s="674"/>
      <c r="CU785" s="674"/>
      <c r="CV785" s="674"/>
      <c r="CW785" s="674"/>
      <c r="CX785" s="674"/>
      <c r="CY785" s="674"/>
      <c r="CZ785" s="674"/>
      <c r="DA785" s="674"/>
      <c r="DB785" s="674"/>
      <c r="DC785" s="674"/>
      <c r="DD785" s="674"/>
      <c r="DE785" s="674"/>
      <c r="DF785" s="674"/>
      <c r="DG785" s="674"/>
      <c r="DH785" s="674"/>
      <c r="DI785" s="674"/>
      <c r="DJ785" s="674"/>
      <c r="DK785" s="674"/>
      <c r="DL785" s="674"/>
      <c r="DM785" s="674"/>
      <c r="DN785" s="674"/>
      <c r="DO785" s="674"/>
      <c r="DP785" s="674"/>
      <c r="DQ785" s="674"/>
      <c r="DR785" s="674"/>
      <c r="DS785" s="674"/>
      <c r="DT785" s="674"/>
      <c r="DU785" s="674"/>
      <c r="DV785" s="674"/>
      <c r="DW785" s="674"/>
      <c r="DX785" s="674"/>
      <c r="DY785" s="674"/>
      <c r="DZ785" s="674"/>
      <c r="EA785" s="674"/>
      <c r="EB785" s="674"/>
      <c r="EC785" s="674"/>
      <c r="ED785" s="674"/>
      <c r="EE785" s="674"/>
      <c r="EF785" s="674"/>
      <c r="EG785" s="674"/>
      <c r="EH785" s="674"/>
      <c r="EI785" s="674"/>
      <c r="EJ785" s="674"/>
      <c r="EK785" s="674"/>
      <c r="EL785" s="674"/>
      <c r="EM785" s="674"/>
      <c r="EN785" s="674"/>
      <c r="EO785" s="674"/>
      <c r="EP785" s="674"/>
      <c r="EQ785" s="674"/>
      <c r="ER785" s="674"/>
      <c r="ES785" s="674"/>
      <c r="ET785" s="674"/>
      <c r="EU785" s="674"/>
      <c r="EV785" s="674"/>
      <c r="EW785" s="674"/>
      <c r="EX785" s="674"/>
      <c r="EY785" s="674"/>
      <c r="EZ785" s="674"/>
      <c r="FA785" s="674"/>
      <c r="FB785" s="674"/>
      <c r="FC785" s="674"/>
      <c r="FD785" s="674"/>
      <c r="FE785" s="674"/>
      <c r="FF785" s="674"/>
      <c r="FG785" s="674"/>
      <c r="FH785" s="674"/>
      <c r="FI785" s="674"/>
      <c r="FJ785" s="674"/>
      <c r="FK785" s="674"/>
      <c r="FL785" s="674"/>
      <c r="FM785" s="674"/>
      <c r="FN785" s="674"/>
      <c r="FO785" s="674"/>
      <c r="FP785" s="674"/>
      <c r="FQ785" s="674"/>
      <c r="FR785" s="674"/>
      <c r="FS785" s="674"/>
      <c r="FT785" s="674"/>
      <c r="FU785" s="674"/>
      <c r="FV785" s="674"/>
      <c r="FW785" s="674"/>
      <c r="FX785" s="674"/>
      <c r="FY785" s="674"/>
      <c r="FZ785" s="674"/>
      <c r="GA785" s="674"/>
      <c r="GB785" s="674"/>
      <c r="GC785" s="674"/>
      <c r="GD785" s="674"/>
      <c r="GE785" s="674"/>
      <c r="GF785" s="674"/>
      <c r="GG785" s="674"/>
      <c r="GH785" s="674"/>
      <c r="GI785" s="674"/>
      <c r="GJ785" s="674"/>
      <c r="GK785" s="674"/>
      <c r="GL785" s="674"/>
      <c r="GM785" s="674"/>
      <c r="GN785" s="674"/>
      <c r="GO785" s="674"/>
      <c r="GP785" s="674"/>
      <c r="GQ785" s="674"/>
      <c r="GR785" s="674"/>
      <c r="GS785" s="674"/>
      <c r="GT785" s="674"/>
      <c r="GU785" s="674"/>
      <c r="GV785" s="674"/>
      <c r="GW785" s="674"/>
      <c r="GX785" s="674"/>
      <c r="GY785" s="674"/>
      <c r="GZ785" s="674"/>
      <c r="HA785" s="674"/>
      <c r="HB785" s="674"/>
      <c r="HC785" s="674"/>
      <c r="HD785" s="674"/>
      <c r="HE785" s="674"/>
      <c r="HF785" s="674"/>
      <c r="HG785" s="674"/>
      <c r="HH785" s="674"/>
      <c r="HI785" s="674"/>
      <c r="HJ785" s="674"/>
      <c r="HK785" s="674"/>
      <c r="HL785" s="674"/>
      <c r="HM785" s="674"/>
      <c r="HN785" s="674"/>
      <c r="HO785" s="674"/>
      <c r="HP785" s="674"/>
      <c r="HQ785" s="674"/>
      <c r="HR785" s="674"/>
      <c r="HS785" s="674"/>
      <c r="HT785" s="674"/>
      <c r="HU785" s="674"/>
      <c r="HV785" s="674"/>
      <c r="HW785" s="674"/>
      <c r="HX785" s="674"/>
      <c r="HY785" s="674"/>
      <c r="HZ785" s="674"/>
      <c r="IA785" s="674"/>
      <c r="IB785" s="674"/>
      <c r="IC785" s="674"/>
      <c r="ID785" s="674"/>
      <c r="IE785" s="674"/>
      <c r="IF785" s="674"/>
      <c r="IG785" s="674"/>
      <c r="IH785" s="674"/>
      <c r="II785" s="674"/>
      <c r="IJ785" s="674"/>
      <c r="IK785" s="674"/>
      <c r="IL785" s="674"/>
      <c r="IM785" s="674"/>
      <c r="IN785" s="674"/>
      <c r="IO785" s="674"/>
      <c r="IP785" s="674"/>
      <c r="IQ785" s="674"/>
      <c r="IR785" s="674"/>
      <c r="IS785" s="674"/>
      <c r="IT785" s="674"/>
      <c r="IU785" s="674"/>
      <c r="IV785" s="674"/>
    </row>
    <row r="786" spans="1:256" s="586" customFormat="1" ht="15">
      <c r="A786" s="669"/>
      <c r="B786" s="670">
        <v>0</v>
      </c>
      <c r="C786" s="669" t="s">
        <v>1235</v>
      </c>
      <c r="D786" s="669" t="s">
        <v>1242</v>
      </c>
      <c r="E786" s="669"/>
      <c r="F786" s="671"/>
      <c r="G786" s="671"/>
      <c r="H786" s="670">
        <v>-1156518.5</v>
      </c>
      <c r="I786" s="672">
        <v>0</v>
      </c>
      <c r="K786" s="673"/>
      <c r="L786" s="674"/>
      <c r="M786" s="470">
        <v>505</v>
      </c>
      <c r="N786" s="674"/>
      <c r="O786" s="674"/>
      <c r="P786" s="674"/>
      <c r="Q786" s="674"/>
      <c r="R786" s="674"/>
      <c r="S786" s="674"/>
      <c r="T786" s="674"/>
      <c r="U786" s="674"/>
      <c r="V786" s="674"/>
      <c r="W786" s="674"/>
      <c r="X786" s="674"/>
      <c r="Y786" s="674"/>
      <c r="Z786" s="674"/>
      <c r="AA786" s="674"/>
      <c r="AB786" s="674"/>
      <c r="AC786" s="674"/>
      <c r="AD786" s="674"/>
      <c r="AE786" s="674"/>
      <c r="AF786" s="674"/>
      <c r="AG786" s="674"/>
      <c r="AH786" s="674"/>
      <c r="AI786" s="674"/>
      <c r="AJ786" s="674"/>
      <c r="AK786" s="674"/>
      <c r="AL786" s="674"/>
      <c r="AM786" s="674"/>
      <c r="AN786" s="674"/>
      <c r="AO786" s="674"/>
      <c r="AP786" s="674"/>
      <c r="AQ786" s="674"/>
      <c r="AR786" s="674"/>
      <c r="AS786" s="674"/>
      <c r="AT786" s="674"/>
      <c r="AU786" s="674"/>
      <c r="AV786" s="674"/>
      <c r="AW786" s="674"/>
      <c r="AX786" s="674"/>
      <c r="AY786" s="674"/>
      <c r="AZ786" s="674"/>
      <c r="BA786" s="674"/>
      <c r="BB786" s="674"/>
      <c r="BC786" s="674"/>
      <c r="BD786" s="674"/>
      <c r="BE786" s="674"/>
      <c r="BF786" s="674"/>
      <c r="BG786" s="674"/>
      <c r="BH786" s="674"/>
      <c r="BI786" s="674"/>
      <c r="BJ786" s="674"/>
      <c r="BK786" s="674"/>
      <c r="BL786" s="674"/>
      <c r="BM786" s="674"/>
      <c r="BN786" s="674"/>
      <c r="BO786" s="674"/>
      <c r="BP786" s="674"/>
      <c r="BQ786" s="674"/>
      <c r="BR786" s="674"/>
      <c r="BS786" s="674"/>
      <c r="BT786" s="674"/>
      <c r="BU786" s="674"/>
      <c r="BV786" s="674"/>
      <c r="BW786" s="674"/>
      <c r="BX786" s="674"/>
      <c r="BY786" s="674"/>
      <c r="BZ786" s="674"/>
      <c r="CA786" s="674"/>
      <c r="CB786" s="674"/>
      <c r="CC786" s="674"/>
      <c r="CD786" s="674"/>
      <c r="CE786" s="674"/>
      <c r="CF786" s="674"/>
      <c r="CG786" s="674"/>
      <c r="CH786" s="674"/>
      <c r="CI786" s="674"/>
      <c r="CJ786" s="674"/>
      <c r="CK786" s="674"/>
      <c r="CL786" s="674"/>
      <c r="CM786" s="674"/>
      <c r="CN786" s="674"/>
      <c r="CO786" s="674"/>
      <c r="CP786" s="674"/>
      <c r="CQ786" s="674"/>
      <c r="CR786" s="674"/>
      <c r="CS786" s="674"/>
      <c r="CT786" s="674"/>
      <c r="CU786" s="674"/>
      <c r="CV786" s="674"/>
      <c r="CW786" s="674"/>
      <c r="CX786" s="674"/>
      <c r="CY786" s="674"/>
      <c r="CZ786" s="674"/>
      <c r="DA786" s="674"/>
      <c r="DB786" s="674"/>
      <c r="DC786" s="674"/>
      <c r="DD786" s="674"/>
      <c r="DE786" s="674"/>
      <c r="DF786" s="674"/>
      <c r="DG786" s="674"/>
      <c r="DH786" s="674"/>
      <c r="DI786" s="674"/>
      <c r="DJ786" s="674"/>
      <c r="DK786" s="674"/>
      <c r="DL786" s="674"/>
      <c r="DM786" s="674"/>
      <c r="DN786" s="674"/>
      <c r="DO786" s="674"/>
      <c r="DP786" s="674"/>
      <c r="DQ786" s="674"/>
      <c r="DR786" s="674"/>
      <c r="DS786" s="674"/>
      <c r="DT786" s="674"/>
      <c r="DU786" s="674"/>
      <c r="DV786" s="674"/>
      <c r="DW786" s="674"/>
      <c r="DX786" s="674"/>
      <c r="DY786" s="674"/>
      <c r="DZ786" s="674"/>
      <c r="EA786" s="674"/>
      <c r="EB786" s="674"/>
      <c r="EC786" s="674"/>
      <c r="ED786" s="674"/>
      <c r="EE786" s="674"/>
      <c r="EF786" s="674"/>
      <c r="EG786" s="674"/>
      <c r="EH786" s="674"/>
      <c r="EI786" s="674"/>
      <c r="EJ786" s="674"/>
      <c r="EK786" s="674"/>
      <c r="EL786" s="674"/>
      <c r="EM786" s="674"/>
      <c r="EN786" s="674"/>
      <c r="EO786" s="674"/>
      <c r="EP786" s="674"/>
      <c r="EQ786" s="674"/>
      <c r="ER786" s="674"/>
      <c r="ES786" s="674"/>
      <c r="ET786" s="674"/>
      <c r="EU786" s="674"/>
      <c r="EV786" s="674"/>
      <c r="EW786" s="674"/>
      <c r="EX786" s="674"/>
      <c r="EY786" s="674"/>
      <c r="EZ786" s="674"/>
      <c r="FA786" s="674"/>
      <c r="FB786" s="674"/>
      <c r="FC786" s="674"/>
      <c r="FD786" s="674"/>
      <c r="FE786" s="674"/>
      <c r="FF786" s="674"/>
      <c r="FG786" s="674"/>
      <c r="FH786" s="674"/>
      <c r="FI786" s="674"/>
      <c r="FJ786" s="674"/>
      <c r="FK786" s="674"/>
      <c r="FL786" s="674"/>
      <c r="FM786" s="674"/>
      <c r="FN786" s="674"/>
      <c r="FO786" s="674"/>
      <c r="FP786" s="674"/>
      <c r="FQ786" s="674"/>
      <c r="FR786" s="674"/>
      <c r="FS786" s="674"/>
      <c r="FT786" s="674"/>
      <c r="FU786" s="674"/>
      <c r="FV786" s="674"/>
      <c r="FW786" s="674"/>
      <c r="FX786" s="674"/>
      <c r="FY786" s="674"/>
      <c r="FZ786" s="674"/>
      <c r="GA786" s="674"/>
      <c r="GB786" s="674"/>
      <c r="GC786" s="674"/>
      <c r="GD786" s="674"/>
      <c r="GE786" s="674"/>
      <c r="GF786" s="674"/>
      <c r="GG786" s="674"/>
      <c r="GH786" s="674"/>
      <c r="GI786" s="674"/>
      <c r="GJ786" s="674"/>
      <c r="GK786" s="674"/>
      <c r="GL786" s="674"/>
      <c r="GM786" s="674"/>
      <c r="GN786" s="674"/>
      <c r="GO786" s="674"/>
      <c r="GP786" s="674"/>
      <c r="GQ786" s="674"/>
      <c r="GR786" s="674"/>
      <c r="GS786" s="674"/>
      <c r="GT786" s="674"/>
      <c r="GU786" s="674"/>
      <c r="GV786" s="674"/>
      <c r="GW786" s="674"/>
      <c r="GX786" s="674"/>
      <c r="GY786" s="674"/>
      <c r="GZ786" s="674"/>
      <c r="HA786" s="674"/>
      <c r="HB786" s="674"/>
      <c r="HC786" s="674"/>
      <c r="HD786" s="674"/>
      <c r="HE786" s="674"/>
      <c r="HF786" s="674"/>
      <c r="HG786" s="674"/>
      <c r="HH786" s="674"/>
      <c r="HI786" s="674"/>
      <c r="HJ786" s="674"/>
      <c r="HK786" s="674"/>
      <c r="HL786" s="674"/>
      <c r="HM786" s="674"/>
      <c r="HN786" s="674"/>
      <c r="HO786" s="674"/>
      <c r="HP786" s="674"/>
      <c r="HQ786" s="674"/>
      <c r="HR786" s="674"/>
      <c r="HS786" s="674"/>
      <c r="HT786" s="674"/>
      <c r="HU786" s="674"/>
      <c r="HV786" s="674"/>
      <c r="HW786" s="674"/>
      <c r="HX786" s="674"/>
      <c r="HY786" s="674"/>
      <c r="HZ786" s="674"/>
      <c r="IA786" s="674"/>
      <c r="IB786" s="674"/>
      <c r="IC786" s="674"/>
      <c r="ID786" s="674"/>
      <c r="IE786" s="674"/>
      <c r="IF786" s="674"/>
      <c r="IG786" s="674"/>
      <c r="IH786" s="674"/>
      <c r="II786" s="674"/>
      <c r="IJ786" s="674"/>
      <c r="IK786" s="674"/>
      <c r="IL786" s="674"/>
      <c r="IM786" s="674"/>
      <c r="IN786" s="674"/>
      <c r="IO786" s="674"/>
      <c r="IP786" s="674"/>
      <c r="IQ786" s="674"/>
      <c r="IR786" s="674"/>
      <c r="IS786" s="674"/>
      <c r="IT786" s="674"/>
      <c r="IU786" s="674"/>
      <c r="IV786" s="674"/>
    </row>
    <row r="787" spans="1:13" s="658" customFormat="1" ht="15">
      <c r="A787" s="675"/>
      <c r="B787" s="676">
        <v>1156518.5</v>
      </c>
      <c r="C787" s="675" t="s">
        <v>1235</v>
      </c>
      <c r="D787" s="675" t="s">
        <v>1243</v>
      </c>
      <c r="E787" s="675"/>
      <c r="F787" s="677"/>
      <c r="G787" s="678"/>
      <c r="H787" s="676">
        <v>-1285784.5</v>
      </c>
      <c r="I787" s="679">
        <v>2290.1356435643565</v>
      </c>
      <c r="M787" s="667">
        <v>505</v>
      </c>
    </row>
    <row r="788" spans="6:13" ht="15">
      <c r="F788" s="680"/>
      <c r="M788" s="455"/>
    </row>
    <row r="789" spans="6:13" ht="15">
      <c r="F789" s="680"/>
      <c r="M789" s="455"/>
    </row>
    <row r="790" spans="6:13" ht="15">
      <c r="F790" s="680"/>
      <c r="M790" s="455"/>
    </row>
    <row r="791" spans="1:13" s="626" customFormat="1" ht="15">
      <c r="A791" s="681"/>
      <c r="B791" s="512">
        <v>-73994745.86</v>
      </c>
      <c r="C791" s="681" t="s">
        <v>1220</v>
      </c>
      <c r="D791" s="681" t="s">
        <v>1236</v>
      </c>
      <c r="E791" s="681"/>
      <c r="F791" s="682"/>
      <c r="G791" s="683"/>
      <c r="H791" s="499">
        <v>73994745.86</v>
      </c>
      <c r="I791" s="684">
        <v>-147989.49172</v>
      </c>
      <c r="M791" s="455">
        <v>500</v>
      </c>
    </row>
    <row r="792" spans="2:13" ht="15">
      <c r="B792" s="512">
        <v>3332212.5</v>
      </c>
      <c r="C792" s="681" t="s">
        <v>1220</v>
      </c>
      <c r="D792" s="681" t="s">
        <v>1233</v>
      </c>
      <c r="F792" s="680"/>
      <c r="H792" s="499">
        <v>70662533.36</v>
      </c>
      <c r="I792" s="684">
        <v>6800.433673469388</v>
      </c>
      <c r="M792" s="455">
        <v>490</v>
      </c>
    </row>
    <row r="793" spans="2:13" ht="15">
      <c r="B793" s="512">
        <v>8918578</v>
      </c>
      <c r="C793" s="681" t="s">
        <v>1220</v>
      </c>
      <c r="D793" s="681" t="s">
        <v>1234</v>
      </c>
      <c r="F793" s="680"/>
      <c r="H793" s="499">
        <v>61743955.36</v>
      </c>
      <c r="I793" s="684">
        <v>18127.191056910568</v>
      </c>
      <c r="M793" s="455">
        <v>492</v>
      </c>
    </row>
    <row r="794" spans="2:13" ht="15">
      <c r="B794" s="512">
        <v>6610340</v>
      </c>
      <c r="C794" s="681" t="s">
        <v>1220</v>
      </c>
      <c r="D794" s="681" t="s">
        <v>1228</v>
      </c>
      <c r="F794" s="680"/>
      <c r="H794" s="499">
        <v>55133615.36</v>
      </c>
      <c r="I794" s="684">
        <v>13115.753968253968</v>
      </c>
      <c r="M794" s="470">
        <v>504</v>
      </c>
    </row>
    <row r="795" spans="2:13" ht="15">
      <c r="B795" s="512">
        <v>3874282.5</v>
      </c>
      <c r="C795" s="681" t="s">
        <v>1220</v>
      </c>
      <c r="D795" s="681" t="s">
        <v>1229</v>
      </c>
      <c r="F795" s="680"/>
      <c r="H795" s="499">
        <v>51259332.86</v>
      </c>
      <c r="I795" s="684">
        <v>7687.068452380952</v>
      </c>
      <c r="M795" s="470">
        <v>504</v>
      </c>
    </row>
    <row r="796" spans="2:13" ht="15">
      <c r="B796" s="512">
        <v>4588542.5</v>
      </c>
      <c r="C796" s="681" t="s">
        <v>1220</v>
      </c>
      <c r="D796" s="681" t="s">
        <v>1230</v>
      </c>
      <c r="F796" s="680"/>
      <c r="H796" s="499">
        <v>46670790.36</v>
      </c>
      <c r="I796" s="684">
        <v>8997.142156862745</v>
      </c>
      <c r="M796" s="470">
        <v>510</v>
      </c>
    </row>
    <row r="797" spans="2:13" ht="15">
      <c r="B797" s="512">
        <v>4335622.5</v>
      </c>
      <c r="C797" s="681" t="s">
        <v>1220</v>
      </c>
      <c r="D797" s="681" t="s">
        <v>1231</v>
      </c>
      <c r="F797" s="680"/>
      <c r="H797" s="499">
        <v>42335167.86</v>
      </c>
      <c r="I797" s="684">
        <v>8501.220588235294</v>
      </c>
      <c r="M797" s="470">
        <v>510</v>
      </c>
    </row>
    <row r="798" spans="2:13" ht="15">
      <c r="B798" s="512">
        <v>5402087.5</v>
      </c>
      <c r="C798" s="681" t="s">
        <v>1220</v>
      </c>
      <c r="D798" s="681" t="s">
        <v>1242</v>
      </c>
      <c r="F798" s="680"/>
      <c r="H798" s="499">
        <v>36933080.36</v>
      </c>
      <c r="I798" s="684">
        <v>10697.20297029703</v>
      </c>
      <c r="M798" s="470">
        <v>505</v>
      </c>
    </row>
    <row r="799" spans="1:13" s="687" customFormat="1" ht="15">
      <c r="A799" s="655"/>
      <c r="B799" s="517">
        <v>-36933080.36</v>
      </c>
      <c r="C799" s="655" t="s">
        <v>1220</v>
      </c>
      <c r="D799" s="655" t="s">
        <v>1243</v>
      </c>
      <c r="E799" s="655"/>
      <c r="F799" s="656"/>
      <c r="G799" s="685"/>
      <c r="H799" s="517">
        <v>0</v>
      </c>
      <c r="I799" s="686">
        <v>-73134.8125940594</v>
      </c>
      <c r="M799" s="667">
        <v>505</v>
      </c>
    </row>
    <row r="800" spans="6:13" ht="15">
      <c r="F800" s="560"/>
      <c r="M800" s="455"/>
    </row>
    <row r="801" ht="15" hidden="1">
      <c r="M801" s="455"/>
    </row>
    <row r="802" ht="15" hidden="1">
      <c r="M802" s="455"/>
    </row>
    <row r="803" ht="15" hidden="1">
      <c r="M803" s="455"/>
    </row>
    <row r="804" ht="15" hidden="1">
      <c r="M804" s="455"/>
    </row>
    <row r="805" ht="15" hidden="1">
      <c r="M805" s="455"/>
    </row>
    <row r="806" ht="15" hidden="1">
      <c r="M806" s="455"/>
    </row>
    <row r="807" ht="15" hidden="1">
      <c r="M807" s="455"/>
    </row>
    <row r="808" ht="15" hidden="1">
      <c r="M808" s="455"/>
    </row>
    <row r="809" ht="15" hidden="1">
      <c r="M809" s="455"/>
    </row>
    <row r="810" ht="15" hidden="1">
      <c r="M810" s="455"/>
    </row>
    <row r="811" ht="15" hidden="1">
      <c r="M811" s="455"/>
    </row>
    <row r="812" ht="15" hidden="1">
      <c r="M812" s="455"/>
    </row>
    <row r="813" ht="15" hidden="1">
      <c r="M813" s="455"/>
    </row>
    <row r="814" ht="15" hidden="1">
      <c r="M814" s="455"/>
    </row>
    <row r="815" ht="15" hidden="1">
      <c r="M815" s="455"/>
    </row>
    <row r="816" ht="15" hidden="1">
      <c r="M816" s="455"/>
    </row>
    <row r="817" ht="15" hidden="1">
      <c r="M817" s="455"/>
    </row>
    <row r="818" ht="15">
      <c r="M818" s="455"/>
    </row>
    <row r="819" spans="1:13" s="693" customFormat="1" ht="15.75">
      <c r="A819" s="688"/>
      <c r="B819" s="689"/>
      <c r="C819" s="690"/>
      <c r="D819" s="688"/>
      <c r="E819" s="688"/>
      <c r="F819" s="691"/>
      <c r="G819" s="691"/>
      <c r="H819" s="689"/>
      <c r="I819" s="692"/>
      <c r="K819" s="694"/>
      <c r="M819" s="455"/>
    </row>
    <row r="820" spans="1:13" s="601" customFormat="1" ht="15">
      <c r="A820" s="695"/>
      <c r="B820" s="696">
        <v>-4092741</v>
      </c>
      <c r="C820" s="695" t="s">
        <v>1218</v>
      </c>
      <c r="D820" s="695" t="s">
        <v>1236</v>
      </c>
      <c r="E820" s="695"/>
      <c r="F820" s="697"/>
      <c r="G820" s="697"/>
      <c r="H820" s="696">
        <v>4092741</v>
      </c>
      <c r="I820" s="698">
        <v>-8185.482</v>
      </c>
      <c r="M820" s="455">
        <v>500</v>
      </c>
    </row>
    <row r="821" spans="1:13" s="601" customFormat="1" ht="15">
      <c r="A821" s="695"/>
      <c r="B821" s="696">
        <v>0</v>
      </c>
      <c r="C821" s="695" t="s">
        <v>1218</v>
      </c>
      <c r="D821" s="695" t="s">
        <v>1233</v>
      </c>
      <c r="E821" s="695"/>
      <c r="F821" s="697"/>
      <c r="G821" s="697"/>
      <c r="H821" s="696">
        <v>0</v>
      </c>
      <c r="I821" s="698">
        <v>0</v>
      </c>
      <c r="M821" s="455">
        <v>490</v>
      </c>
    </row>
    <row r="822" spans="1:13" s="601" customFormat="1" ht="15">
      <c r="A822" s="695"/>
      <c r="B822" s="696">
        <v>0</v>
      </c>
      <c r="C822" s="695" t="s">
        <v>1218</v>
      </c>
      <c r="D822" s="695" t="s">
        <v>1227</v>
      </c>
      <c r="E822" s="695"/>
      <c r="F822" s="697"/>
      <c r="G822" s="697"/>
      <c r="H822" s="696">
        <v>0</v>
      </c>
      <c r="I822" s="698">
        <v>0</v>
      </c>
      <c r="M822" s="455">
        <v>492</v>
      </c>
    </row>
    <row r="823" spans="1:13" s="601" customFormat="1" ht="15">
      <c r="A823" s="695"/>
      <c r="B823" s="696">
        <v>0</v>
      </c>
      <c r="C823" s="695" t="s">
        <v>1218</v>
      </c>
      <c r="D823" s="695" t="s">
        <v>1228</v>
      </c>
      <c r="E823" s="695"/>
      <c r="F823" s="697"/>
      <c r="G823" s="697"/>
      <c r="H823" s="696">
        <v>0</v>
      </c>
      <c r="I823" s="698">
        <v>0</v>
      </c>
      <c r="M823" s="470">
        <v>504</v>
      </c>
    </row>
    <row r="824" spans="1:13" s="601" customFormat="1" ht="15">
      <c r="A824" s="695"/>
      <c r="B824" s="696">
        <v>0</v>
      </c>
      <c r="C824" s="695" t="s">
        <v>1218</v>
      </c>
      <c r="D824" s="695" t="s">
        <v>1229</v>
      </c>
      <c r="E824" s="695"/>
      <c r="F824" s="697"/>
      <c r="G824" s="697"/>
      <c r="H824" s="696">
        <v>0</v>
      </c>
      <c r="I824" s="698">
        <v>0</v>
      </c>
      <c r="M824" s="470">
        <v>504</v>
      </c>
    </row>
    <row r="825" spans="1:13" s="601" customFormat="1" ht="15">
      <c r="A825" s="695"/>
      <c r="B825" s="696">
        <v>61000</v>
      </c>
      <c r="C825" s="695" t="s">
        <v>1218</v>
      </c>
      <c r="D825" s="695" t="s">
        <v>1230</v>
      </c>
      <c r="E825" s="695"/>
      <c r="F825" s="697"/>
      <c r="G825" s="697"/>
      <c r="H825" s="696">
        <v>-61000</v>
      </c>
      <c r="I825" s="698">
        <v>119.6078431372549</v>
      </c>
      <c r="M825" s="470">
        <v>510</v>
      </c>
    </row>
    <row r="826" spans="1:13" s="601" customFormat="1" ht="15">
      <c r="A826" s="695"/>
      <c r="B826" s="696">
        <v>1028160</v>
      </c>
      <c r="C826" s="695" t="s">
        <v>1218</v>
      </c>
      <c r="D826" s="695" t="s">
        <v>1231</v>
      </c>
      <c r="E826" s="695"/>
      <c r="F826" s="697"/>
      <c r="G826" s="697"/>
      <c r="H826" s="696">
        <v>-1028160</v>
      </c>
      <c r="I826" s="698">
        <v>2016</v>
      </c>
      <c r="M826" s="470">
        <v>510</v>
      </c>
    </row>
    <row r="827" spans="1:13" s="601" customFormat="1" ht="15">
      <c r="A827" s="695"/>
      <c r="B827" s="696">
        <v>0</v>
      </c>
      <c r="C827" s="695" t="s">
        <v>1218</v>
      </c>
      <c r="D827" s="695" t="s">
        <v>1242</v>
      </c>
      <c r="E827" s="695"/>
      <c r="F827" s="697"/>
      <c r="G827" s="697"/>
      <c r="H827" s="696">
        <v>0</v>
      </c>
      <c r="I827" s="698">
        <v>0</v>
      </c>
      <c r="M827" s="470">
        <v>510</v>
      </c>
    </row>
    <row r="828" spans="1:13" s="704" customFormat="1" ht="15">
      <c r="A828" s="699"/>
      <c r="B828" s="700">
        <v>-3003581</v>
      </c>
      <c r="C828" s="699" t="s">
        <v>1218</v>
      </c>
      <c r="D828" s="699" t="s">
        <v>1243</v>
      </c>
      <c r="E828" s="699"/>
      <c r="F828" s="701"/>
      <c r="G828" s="702"/>
      <c r="H828" s="700">
        <v>3003581</v>
      </c>
      <c r="I828" s="703">
        <v>-6129.757142857143</v>
      </c>
      <c r="M828" s="667">
        <v>490</v>
      </c>
    </row>
    <row r="829" spans="6:13" ht="15">
      <c r="F829" s="560"/>
      <c r="M829" s="455"/>
    </row>
    <row r="830" ht="15" hidden="1">
      <c r="M830" s="455"/>
    </row>
    <row r="831" ht="15" hidden="1">
      <c r="M831" s="455"/>
    </row>
    <row r="832" ht="15" hidden="1">
      <c r="M832" s="455"/>
    </row>
    <row r="833" ht="15" hidden="1">
      <c r="M833" s="455"/>
    </row>
    <row r="834" ht="15" hidden="1">
      <c r="M834" s="455"/>
    </row>
    <row r="835" ht="15" hidden="1">
      <c r="M835" s="455"/>
    </row>
    <row r="836" ht="15" hidden="1">
      <c r="M836" s="455"/>
    </row>
    <row r="837" ht="15" hidden="1">
      <c r="M837" s="455"/>
    </row>
    <row r="838" ht="15" hidden="1">
      <c r="M838" s="455"/>
    </row>
    <row r="839" ht="15" hidden="1">
      <c r="M839" s="455"/>
    </row>
    <row r="840" ht="15" hidden="1">
      <c r="M840" s="455"/>
    </row>
    <row r="841" ht="15" hidden="1">
      <c r="M841" s="455"/>
    </row>
    <row r="842" ht="15" hidden="1">
      <c r="M842" s="455"/>
    </row>
    <row r="843" ht="15" hidden="1">
      <c r="M843" s="455"/>
    </row>
    <row r="844" ht="15" hidden="1">
      <c r="M844" s="455"/>
    </row>
    <row r="845" ht="15" hidden="1">
      <c r="M845" s="455"/>
    </row>
    <row r="846" ht="15" hidden="1">
      <c r="M846" s="455"/>
    </row>
    <row r="847" ht="15">
      <c r="M847" s="455"/>
    </row>
    <row r="848" spans="1:13" s="693" customFormat="1" ht="15.75">
      <c r="A848" s="688"/>
      <c r="B848" s="689"/>
      <c r="C848" s="690"/>
      <c r="D848" s="688"/>
      <c r="E848" s="688"/>
      <c r="F848" s="691"/>
      <c r="G848" s="691"/>
      <c r="H848" s="689"/>
      <c r="I848" s="692"/>
      <c r="K848" s="694"/>
      <c r="M848" s="455"/>
    </row>
    <row r="849" spans="1:13" s="594" customFormat="1" ht="15">
      <c r="A849" s="705"/>
      <c r="B849" s="706">
        <v>-2620171.5</v>
      </c>
      <c r="C849" s="705" t="s">
        <v>1217</v>
      </c>
      <c r="D849" s="705" t="s">
        <v>1236</v>
      </c>
      <c r="E849" s="705"/>
      <c r="F849" s="707"/>
      <c r="G849" s="707"/>
      <c r="H849" s="706">
        <v>2620171.5</v>
      </c>
      <c r="I849" s="708">
        <v>-5240.343</v>
      </c>
      <c r="M849" s="455">
        <v>500</v>
      </c>
    </row>
    <row r="850" spans="1:13" s="594" customFormat="1" ht="15">
      <c r="A850" s="705"/>
      <c r="B850" s="706">
        <v>1797912.5</v>
      </c>
      <c r="C850" s="705" t="s">
        <v>1217</v>
      </c>
      <c r="D850" s="705" t="s">
        <v>1233</v>
      </c>
      <c r="E850" s="705"/>
      <c r="F850" s="707"/>
      <c r="G850" s="707"/>
      <c r="H850" s="706">
        <v>822259</v>
      </c>
      <c r="I850" s="708">
        <v>3669.2091836734694</v>
      </c>
      <c r="M850" s="455">
        <v>490</v>
      </c>
    </row>
    <row r="851" spans="1:13" s="594" customFormat="1" ht="15">
      <c r="A851" s="705"/>
      <c r="B851" s="706">
        <v>331500</v>
      </c>
      <c r="C851" s="705" t="s">
        <v>1217</v>
      </c>
      <c r="D851" s="705" t="s">
        <v>1234</v>
      </c>
      <c r="E851" s="705"/>
      <c r="F851" s="707"/>
      <c r="G851" s="707"/>
      <c r="H851" s="706">
        <v>490759</v>
      </c>
      <c r="I851" s="708">
        <v>673.780487804878</v>
      </c>
      <c r="M851" s="455">
        <v>492</v>
      </c>
    </row>
    <row r="852" spans="1:13" s="594" customFormat="1" ht="15">
      <c r="A852" s="705"/>
      <c r="B852" s="706">
        <v>286300</v>
      </c>
      <c r="C852" s="705" t="s">
        <v>1217</v>
      </c>
      <c r="D852" s="705" t="s">
        <v>1228</v>
      </c>
      <c r="E852" s="705"/>
      <c r="F852" s="707"/>
      <c r="G852" s="707"/>
      <c r="H852" s="706">
        <v>204459</v>
      </c>
      <c r="I852" s="708">
        <v>568.0555555555555</v>
      </c>
      <c r="M852" s="470">
        <v>504</v>
      </c>
    </row>
    <row r="853" spans="1:13" s="594" customFormat="1" ht="15">
      <c r="A853" s="705"/>
      <c r="B853" s="706">
        <v>46700</v>
      </c>
      <c r="C853" s="705" t="s">
        <v>1217</v>
      </c>
      <c r="D853" s="705" t="s">
        <v>1229</v>
      </c>
      <c r="E853" s="705"/>
      <c r="F853" s="707"/>
      <c r="G853" s="707"/>
      <c r="H853" s="706">
        <v>157759</v>
      </c>
      <c r="I853" s="708">
        <v>92.65873015873017</v>
      </c>
      <c r="M853" s="470">
        <v>504</v>
      </c>
    </row>
    <row r="854" spans="1:13" s="594" customFormat="1" ht="15">
      <c r="A854" s="705"/>
      <c r="B854" s="706">
        <v>-11456100</v>
      </c>
      <c r="C854" s="705" t="s">
        <v>1217</v>
      </c>
      <c r="D854" s="705" t="s">
        <v>1230</v>
      </c>
      <c r="E854" s="705"/>
      <c r="F854" s="707"/>
      <c r="G854" s="707"/>
      <c r="H854" s="706">
        <v>11660559</v>
      </c>
      <c r="I854" s="708">
        <v>-22462.941176470587</v>
      </c>
      <c r="M854" s="470">
        <v>510</v>
      </c>
    </row>
    <row r="855" spans="1:13" s="594" customFormat="1" ht="15">
      <c r="A855" s="705"/>
      <c r="B855" s="706">
        <v>3409482.2</v>
      </c>
      <c r="C855" s="705" t="s">
        <v>1217</v>
      </c>
      <c r="D855" s="705" t="s">
        <v>1230</v>
      </c>
      <c r="E855" s="705"/>
      <c r="F855" s="707"/>
      <c r="G855" s="707"/>
      <c r="H855" s="706">
        <v>-3251723.2</v>
      </c>
      <c r="I855" s="708">
        <v>6685.259215686275</v>
      </c>
      <c r="M855" s="470">
        <v>510</v>
      </c>
    </row>
    <row r="856" spans="1:13" s="594" customFormat="1" ht="15">
      <c r="A856" s="705"/>
      <c r="B856" s="706">
        <v>1875415</v>
      </c>
      <c r="C856" s="705" t="s">
        <v>1217</v>
      </c>
      <c r="D856" s="705" t="s">
        <v>1231</v>
      </c>
      <c r="E856" s="705"/>
      <c r="F856" s="707"/>
      <c r="G856" s="707"/>
      <c r="H856" s="706">
        <v>9785144</v>
      </c>
      <c r="I856" s="708">
        <v>3677.2843137254904</v>
      </c>
      <c r="M856" s="470">
        <v>510</v>
      </c>
    </row>
    <row r="857" spans="1:13" s="594" customFormat="1" ht="15">
      <c r="A857" s="705"/>
      <c r="B857" s="706">
        <v>1987303</v>
      </c>
      <c r="C857" s="705" t="s">
        <v>1217</v>
      </c>
      <c r="D857" s="705" t="s">
        <v>1242</v>
      </c>
      <c r="E857" s="705"/>
      <c r="F857" s="707"/>
      <c r="G857" s="707"/>
      <c r="H857" s="706">
        <v>-5239026.2</v>
      </c>
      <c r="I857" s="708">
        <v>3896.6725490196077</v>
      </c>
      <c r="M857" s="470">
        <v>510</v>
      </c>
    </row>
    <row r="858" spans="1:13" s="714" customFormat="1" ht="15">
      <c r="A858" s="709"/>
      <c r="B858" s="710">
        <v>-4341658.8</v>
      </c>
      <c r="C858" s="709" t="s">
        <v>1217</v>
      </c>
      <c r="D858" s="709" t="s">
        <v>1243</v>
      </c>
      <c r="E858" s="709"/>
      <c r="F858" s="711"/>
      <c r="G858" s="712"/>
      <c r="H858" s="710">
        <v>0</v>
      </c>
      <c r="I858" s="713">
        <v>-8614.40238095238</v>
      </c>
      <c r="M858" s="667">
        <v>504</v>
      </c>
    </row>
    <row r="859" spans="6:13" ht="15">
      <c r="F859" s="560"/>
      <c r="M859" s="455"/>
    </row>
    <row r="860" spans="6:13" ht="15">
      <c r="F860" s="560"/>
      <c r="M860" s="455"/>
    </row>
    <row r="861" spans="9:13" ht="15">
      <c r="I861" s="461"/>
      <c r="M861" s="455"/>
    </row>
    <row r="862" spans="1:13" s="619" customFormat="1" ht="15">
      <c r="A862" s="715"/>
      <c r="B862" s="716">
        <v>-920785</v>
      </c>
      <c r="C862" s="715" t="s">
        <v>1219</v>
      </c>
      <c r="D862" s="715" t="s">
        <v>1236</v>
      </c>
      <c r="E862" s="715"/>
      <c r="F862" s="717"/>
      <c r="G862" s="717"/>
      <c r="H862" s="706">
        <v>920785</v>
      </c>
      <c r="I862" s="708">
        <v>-1841.57</v>
      </c>
      <c r="M862" s="455">
        <v>500</v>
      </c>
    </row>
    <row r="863" spans="1:13" s="619" customFormat="1" ht="15">
      <c r="A863" s="715"/>
      <c r="B863" s="716">
        <v>-8199463</v>
      </c>
      <c r="C863" s="715" t="s">
        <v>1219</v>
      </c>
      <c r="D863" s="715" t="s">
        <v>1237</v>
      </c>
      <c r="E863" s="715"/>
      <c r="F863" s="717"/>
      <c r="G863" s="717"/>
      <c r="H863" s="706">
        <v>9120248</v>
      </c>
      <c r="I863" s="708">
        <v>-16733.597959183673</v>
      </c>
      <c r="M863" s="455">
        <v>490</v>
      </c>
    </row>
    <row r="864" spans="1:13" s="619" customFormat="1" ht="15">
      <c r="A864" s="715"/>
      <c r="B864" s="716">
        <v>0</v>
      </c>
      <c r="C864" s="715" t="s">
        <v>1219</v>
      </c>
      <c r="D864" s="715" t="s">
        <v>1233</v>
      </c>
      <c r="E864" s="715"/>
      <c r="F864" s="717"/>
      <c r="G864" s="717"/>
      <c r="H864" s="706">
        <v>9120248</v>
      </c>
      <c r="I864" s="708">
        <v>0</v>
      </c>
      <c r="M864" s="455">
        <v>490</v>
      </c>
    </row>
    <row r="865" spans="1:13" s="619" customFormat="1" ht="15">
      <c r="A865" s="715"/>
      <c r="B865" s="716">
        <v>1202013</v>
      </c>
      <c r="C865" s="715" t="s">
        <v>1219</v>
      </c>
      <c r="D865" s="715" t="s">
        <v>1227</v>
      </c>
      <c r="E865" s="715"/>
      <c r="F865" s="717"/>
      <c r="G865" s="717"/>
      <c r="H865" s="706">
        <v>7918235</v>
      </c>
      <c r="I865" s="708">
        <v>2443.1158536585367</v>
      </c>
      <c r="M865" s="470">
        <v>492</v>
      </c>
    </row>
    <row r="866" spans="1:13" s="619" customFormat="1" ht="15">
      <c r="A866" s="715"/>
      <c r="B866" s="716">
        <v>200000</v>
      </c>
      <c r="C866" s="715" t="s">
        <v>1219</v>
      </c>
      <c r="D866" s="715" t="s">
        <v>1238</v>
      </c>
      <c r="E866" s="715"/>
      <c r="F866" s="717"/>
      <c r="G866" s="717"/>
      <c r="H866" s="706">
        <v>7718235</v>
      </c>
      <c r="I866" s="708">
        <v>396.8253968253968</v>
      </c>
      <c r="M866" s="470">
        <v>504</v>
      </c>
    </row>
    <row r="867" spans="1:13" s="619" customFormat="1" ht="15">
      <c r="A867" s="715"/>
      <c r="B867" s="716">
        <v>80000</v>
      </c>
      <c r="C867" s="715" t="s">
        <v>1219</v>
      </c>
      <c r="D867" s="715" t="s">
        <v>1229</v>
      </c>
      <c r="E867" s="715"/>
      <c r="F867" s="717"/>
      <c r="G867" s="717"/>
      <c r="H867" s="706">
        <v>7638235</v>
      </c>
      <c r="I867" s="708">
        <v>158.73015873015873</v>
      </c>
      <c r="M867" s="470">
        <v>504</v>
      </c>
    </row>
    <row r="868" spans="1:13" s="619" customFormat="1" ht="15">
      <c r="A868" s="715"/>
      <c r="B868" s="716">
        <v>0</v>
      </c>
      <c r="C868" s="715" t="s">
        <v>1219</v>
      </c>
      <c r="D868" s="715" t="s">
        <v>1230</v>
      </c>
      <c r="E868" s="715"/>
      <c r="F868" s="717"/>
      <c r="G868" s="717"/>
      <c r="H868" s="706">
        <v>7638235</v>
      </c>
      <c r="I868" s="708">
        <v>0</v>
      </c>
      <c r="M868" s="470">
        <v>510</v>
      </c>
    </row>
    <row r="869" spans="1:13" s="619" customFormat="1" ht="15">
      <c r="A869" s="715"/>
      <c r="B869" s="716">
        <v>667500</v>
      </c>
      <c r="C869" s="715" t="s">
        <v>1219</v>
      </c>
      <c r="D869" s="715" t="s">
        <v>1231</v>
      </c>
      <c r="E869" s="715"/>
      <c r="F869" s="717"/>
      <c r="G869" s="717"/>
      <c r="H869" s="706">
        <v>6970735</v>
      </c>
      <c r="I869" s="708">
        <v>1308.8235294117646</v>
      </c>
      <c r="M869" s="470">
        <v>510</v>
      </c>
    </row>
    <row r="870" spans="1:13" s="619" customFormat="1" ht="15">
      <c r="A870" s="715"/>
      <c r="B870" s="716"/>
      <c r="C870" s="715" t="s">
        <v>1219</v>
      </c>
      <c r="D870" s="715" t="s">
        <v>1242</v>
      </c>
      <c r="E870" s="715"/>
      <c r="F870" s="717"/>
      <c r="G870" s="717"/>
      <c r="H870" s="706">
        <v>6970735</v>
      </c>
      <c r="I870" s="708">
        <v>0</v>
      </c>
      <c r="M870" s="470">
        <v>505</v>
      </c>
    </row>
    <row r="871" spans="1:13" s="723" customFormat="1" ht="15">
      <c r="A871" s="718"/>
      <c r="B871" s="719">
        <v>-6970735</v>
      </c>
      <c r="C871" s="718" t="s">
        <v>1219</v>
      </c>
      <c r="D871" s="718" t="s">
        <v>1244</v>
      </c>
      <c r="E871" s="718"/>
      <c r="F871" s="720"/>
      <c r="G871" s="721"/>
      <c r="H871" s="719"/>
      <c r="I871" s="722">
        <v>-13803.435643564357</v>
      </c>
      <c r="M871" s="667">
        <v>505</v>
      </c>
    </row>
    <row r="872" spans="1:13" s="729" customFormat="1" ht="15">
      <c r="A872" s="724"/>
      <c r="B872" s="725"/>
      <c r="C872" s="724"/>
      <c r="D872" s="724"/>
      <c r="E872" s="724"/>
      <c r="F872" s="726"/>
      <c r="G872" s="727"/>
      <c r="H872" s="725"/>
      <c r="I872" s="728"/>
      <c r="M872" s="455"/>
    </row>
    <row r="873" spans="1:13" s="729" customFormat="1" ht="15">
      <c r="A873" s="724"/>
      <c r="B873" s="725"/>
      <c r="C873" s="724"/>
      <c r="D873" s="724"/>
      <c r="E873" s="724"/>
      <c r="F873" s="726"/>
      <c r="G873" s="727"/>
      <c r="H873" s="725"/>
      <c r="I873" s="728"/>
      <c r="M873" s="455"/>
    </row>
    <row r="874" ht="15">
      <c r="M874" s="455"/>
    </row>
    <row r="875" spans="1:13" s="594" customFormat="1" ht="15">
      <c r="A875" s="705"/>
      <c r="B875" s="730">
        <v>-9643995</v>
      </c>
      <c r="C875" s="731" t="s">
        <v>1239</v>
      </c>
      <c r="D875" s="731" t="s">
        <v>1237</v>
      </c>
      <c r="E875" s="731"/>
      <c r="F875" s="732"/>
      <c r="G875" s="732"/>
      <c r="H875" s="730">
        <v>9643995</v>
      </c>
      <c r="I875" s="733">
        <v>-19287.99</v>
      </c>
      <c r="M875" s="455">
        <v>500</v>
      </c>
    </row>
    <row r="876" spans="1:13" s="594" customFormat="1" ht="15">
      <c r="A876" s="705"/>
      <c r="B876" s="730">
        <v>0</v>
      </c>
      <c r="C876" s="731" t="s">
        <v>1239</v>
      </c>
      <c r="D876" s="731" t="s">
        <v>1233</v>
      </c>
      <c r="E876" s="731"/>
      <c r="F876" s="732"/>
      <c r="G876" s="732"/>
      <c r="H876" s="730">
        <v>9643995</v>
      </c>
      <c r="I876" s="733">
        <v>0</v>
      </c>
      <c r="M876" s="455">
        <v>490</v>
      </c>
    </row>
    <row r="877" spans="1:13" s="594" customFormat="1" ht="15">
      <c r="A877" s="705"/>
      <c r="B877" s="730">
        <v>0</v>
      </c>
      <c r="C877" s="731" t="s">
        <v>1239</v>
      </c>
      <c r="D877" s="731" t="s">
        <v>1234</v>
      </c>
      <c r="E877" s="731"/>
      <c r="F877" s="732"/>
      <c r="G877" s="732"/>
      <c r="H877" s="730">
        <v>9643995</v>
      </c>
      <c r="I877" s="733">
        <v>0</v>
      </c>
      <c r="M877" s="455">
        <v>492</v>
      </c>
    </row>
    <row r="878" spans="1:13" s="594" customFormat="1" ht="15">
      <c r="A878" s="705"/>
      <c r="B878" s="730">
        <v>0</v>
      </c>
      <c r="C878" s="731" t="s">
        <v>1239</v>
      </c>
      <c r="D878" s="731" t="s">
        <v>1228</v>
      </c>
      <c r="E878" s="731"/>
      <c r="F878" s="732"/>
      <c r="G878" s="732"/>
      <c r="H878" s="730">
        <v>9643995</v>
      </c>
      <c r="I878" s="733">
        <v>0</v>
      </c>
      <c r="M878" s="470">
        <v>504</v>
      </c>
    </row>
    <row r="879" spans="1:13" s="594" customFormat="1" ht="15">
      <c r="A879" s="705"/>
      <c r="B879" s="730"/>
      <c r="C879" s="731" t="s">
        <v>1239</v>
      </c>
      <c r="D879" s="731" t="s">
        <v>1229</v>
      </c>
      <c r="E879" s="731"/>
      <c r="F879" s="732"/>
      <c r="G879" s="732"/>
      <c r="H879" s="730">
        <v>9643995</v>
      </c>
      <c r="I879" s="733">
        <v>0</v>
      </c>
      <c r="M879" s="470">
        <v>504</v>
      </c>
    </row>
    <row r="880" spans="1:13" s="594" customFormat="1" ht="15">
      <c r="A880" s="705"/>
      <c r="B880" s="730">
        <v>0</v>
      </c>
      <c r="C880" s="731" t="s">
        <v>1239</v>
      </c>
      <c r="D880" s="731" t="s">
        <v>1230</v>
      </c>
      <c r="E880" s="731"/>
      <c r="F880" s="732"/>
      <c r="G880" s="732"/>
      <c r="H880" s="730">
        <v>9643995</v>
      </c>
      <c r="I880" s="733">
        <v>0</v>
      </c>
      <c r="M880" s="470">
        <v>510</v>
      </c>
    </row>
    <row r="881" spans="1:13" s="594" customFormat="1" ht="15">
      <c r="A881" s="705"/>
      <c r="B881" s="730">
        <v>244000</v>
      </c>
      <c r="C881" s="731" t="s">
        <v>1239</v>
      </c>
      <c r="D881" s="731" t="s">
        <v>1231</v>
      </c>
      <c r="E881" s="731"/>
      <c r="F881" s="732"/>
      <c r="G881" s="732"/>
      <c r="H881" s="730">
        <v>9399995</v>
      </c>
      <c r="I881" s="733">
        <v>478.4313725490196</v>
      </c>
      <c r="M881" s="470">
        <v>510</v>
      </c>
    </row>
    <row r="882" spans="1:13" s="594" customFormat="1" ht="15">
      <c r="A882" s="705"/>
      <c r="B882" s="730">
        <v>4880550</v>
      </c>
      <c r="C882" s="731" t="s">
        <v>1239</v>
      </c>
      <c r="D882" s="731" t="s">
        <v>1245</v>
      </c>
      <c r="E882" s="731"/>
      <c r="F882" s="732"/>
      <c r="G882" s="732"/>
      <c r="H882" s="730">
        <v>4519445</v>
      </c>
      <c r="I882" s="733">
        <v>9683.630952380952</v>
      </c>
      <c r="M882" s="470">
        <v>504</v>
      </c>
    </row>
    <row r="883" spans="1:13" s="594" customFormat="1" ht="15">
      <c r="A883" s="705"/>
      <c r="B883" s="730">
        <v>0</v>
      </c>
      <c r="C883" s="731" t="s">
        <v>1239</v>
      </c>
      <c r="D883" s="731" t="s">
        <v>1242</v>
      </c>
      <c r="E883" s="731"/>
      <c r="F883" s="732"/>
      <c r="G883" s="732"/>
      <c r="H883" s="730">
        <v>9399995</v>
      </c>
      <c r="I883" s="733">
        <v>0</v>
      </c>
      <c r="M883" s="470">
        <v>505</v>
      </c>
    </row>
    <row r="884" spans="1:13" s="714" customFormat="1" ht="15">
      <c r="A884" s="709"/>
      <c r="B884" s="734">
        <v>-4519445</v>
      </c>
      <c r="C884" s="735" t="s">
        <v>1239</v>
      </c>
      <c r="D884" s="735" t="s">
        <v>1243</v>
      </c>
      <c r="E884" s="735"/>
      <c r="F884" s="736"/>
      <c r="G884" s="737"/>
      <c r="H884" s="734">
        <v>0</v>
      </c>
      <c r="I884" s="738">
        <v>-8949.39603960396</v>
      </c>
      <c r="M884" s="667">
        <v>505</v>
      </c>
    </row>
    <row r="885" spans="1:13" s="741" customFormat="1" ht="15">
      <c r="A885" s="659"/>
      <c r="B885" s="587"/>
      <c r="C885" s="659"/>
      <c r="D885" s="659"/>
      <c r="E885" s="659"/>
      <c r="F885" s="660"/>
      <c r="G885" s="739"/>
      <c r="H885" s="587"/>
      <c r="I885" s="740"/>
      <c r="M885" s="470"/>
    </row>
    <row r="886" spans="1:13" s="729" customFormat="1" ht="15">
      <c r="A886" s="724"/>
      <c r="B886" s="725"/>
      <c r="C886" s="724"/>
      <c r="D886" s="724"/>
      <c r="E886" s="724"/>
      <c r="F886" s="726"/>
      <c r="G886" s="727"/>
      <c r="H886" s="725"/>
      <c r="I886" s="728"/>
      <c r="M886" s="455"/>
    </row>
    <row r="887" spans="1:13" s="729" customFormat="1" ht="15">
      <c r="A887" s="724"/>
      <c r="B887" s="725"/>
      <c r="C887" s="724"/>
      <c r="D887" s="724"/>
      <c r="E887" s="724"/>
      <c r="F887" s="726"/>
      <c r="G887" s="727"/>
      <c r="H887" s="725"/>
      <c r="I887" s="728"/>
      <c r="M887" s="455"/>
    </row>
    <row r="888" ht="15">
      <c r="M888" s="455"/>
    </row>
    <row r="889" spans="1:13" s="637" customFormat="1" ht="15">
      <c r="A889" s="742"/>
      <c r="B889" s="743">
        <v>-37202750</v>
      </c>
      <c r="C889" s="742" t="s">
        <v>1222</v>
      </c>
      <c r="D889" s="742" t="s">
        <v>1240</v>
      </c>
      <c r="E889" s="742"/>
      <c r="F889" s="744"/>
      <c r="G889" s="744"/>
      <c r="H889" s="743">
        <v>37202750</v>
      </c>
      <c r="I889" s="745">
        <v>-74405.5</v>
      </c>
      <c r="M889" s="746">
        <v>500</v>
      </c>
    </row>
    <row r="890" spans="1:13" s="637" customFormat="1" ht="15">
      <c r="A890" s="742"/>
      <c r="B890" s="743">
        <v>3070755</v>
      </c>
      <c r="C890" s="742" t="s">
        <v>1222</v>
      </c>
      <c r="D890" s="742" t="s">
        <v>1231</v>
      </c>
      <c r="E890" s="742"/>
      <c r="F890" s="744"/>
      <c r="G890" s="744"/>
      <c r="H890" s="743">
        <v>34131995</v>
      </c>
      <c r="I890" s="745">
        <v>6021.088235294118</v>
      </c>
      <c r="M890" s="747">
        <v>510</v>
      </c>
    </row>
    <row r="891" spans="1:13" s="637" customFormat="1" ht="15">
      <c r="A891" s="742"/>
      <c r="B891" s="743"/>
      <c r="C891" s="742" t="s">
        <v>1222</v>
      </c>
      <c r="D891" s="742" t="s">
        <v>1242</v>
      </c>
      <c r="E891" s="742"/>
      <c r="F891" s="744"/>
      <c r="G891" s="744"/>
      <c r="H891" s="743">
        <v>34131995</v>
      </c>
      <c r="I891" s="745">
        <v>0</v>
      </c>
      <c r="M891" s="747">
        <v>505</v>
      </c>
    </row>
    <row r="892" spans="1:13" s="753" customFormat="1" ht="15">
      <c r="A892" s="748"/>
      <c r="B892" s="749">
        <v>-34131995</v>
      </c>
      <c r="C892" s="748" t="s">
        <v>1222</v>
      </c>
      <c r="D892" s="748" t="s">
        <v>1243</v>
      </c>
      <c r="E892" s="748"/>
      <c r="F892" s="750"/>
      <c r="G892" s="751"/>
      <c r="H892" s="749">
        <v>0</v>
      </c>
      <c r="I892" s="752">
        <v>-67588.10891089108</v>
      </c>
      <c r="M892" s="754">
        <v>505</v>
      </c>
    </row>
    <row r="893" spans="1:13" s="758" customFormat="1" ht="15">
      <c r="A893" s="631"/>
      <c r="B893" s="629"/>
      <c r="C893" s="631"/>
      <c r="D893" s="631"/>
      <c r="E893" s="631"/>
      <c r="F893" s="755"/>
      <c r="G893" s="756"/>
      <c r="H893" s="629"/>
      <c r="I893" s="757"/>
      <c r="M893" s="747"/>
    </row>
    <row r="894" spans="1:13" s="758" customFormat="1" ht="15">
      <c r="A894" s="631"/>
      <c r="B894" s="629"/>
      <c r="C894" s="631"/>
      <c r="D894" s="631"/>
      <c r="E894" s="631"/>
      <c r="F894" s="755"/>
      <c r="G894" s="756"/>
      <c r="H894" s="629"/>
      <c r="I894" s="757"/>
      <c r="M894" s="747"/>
    </row>
    <row r="895" spans="1:13" s="758" customFormat="1" ht="15">
      <c r="A895" s="631"/>
      <c r="B895" s="629"/>
      <c r="C895" s="631"/>
      <c r="D895" s="631"/>
      <c r="E895" s="631"/>
      <c r="F895" s="755"/>
      <c r="G895" s="756"/>
      <c r="H895" s="629"/>
      <c r="I895" s="757"/>
      <c r="M895" s="747"/>
    </row>
    <row r="896" spans="1:13" s="611" customFormat="1" ht="15">
      <c r="A896" s="759"/>
      <c r="B896" s="524">
        <v>-1907808</v>
      </c>
      <c r="C896" s="604" t="s">
        <v>1246</v>
      </c>
      <c r="D896" s="759" t="s">
        <v>1240</v>
      </c>
      <c r="E896" s="759"/>
      <c r="F896" s="760"/>
      <c r="G896" s="760"/>
      <c r="H896" s="524">
        <v>1907808</v>
      </c>
      <c r="I896" s="761">
        <v>-3815.616</v>
      </c>
      <c r="M896" s="610">
        <v>500</v>
      </c>
    </row>
    <row r="897" spans="1:13" s="611" customFormat="1" ht="15">
      <c r="A897" s="759"/>
      <c r="B897" s="524">
        <v>1028160</v>
      </c>
      <c r="C897" s="604" t="s">
        <v>1246</v>
      </c>
      <c r="D897" s="759" t="s">
        <v>1242</v>
      </c>
      <c r="E897" s="759"/>
      <c r="F897" s="760"/>
      <c r="G897" s="760"/>
      <c r="H897" s="524">
        <v>879648</v>
      </c>
      <c r="I897" s="761">
        <v>2035.960396039604</v>
      </c>
      <c r="M897" s="762">
        <v>505</v>
      </c>
    </row>
    <row r="898" spans="1:13" s="767" customFormat="1" ht="15">
      <c r="A898" s="763"/>
      <c r="B898" s="558">
        <v>-879648</v>
      </c>
      <c r="C898" s="763" t="s">
        <v>1222</v>
      </c>
      <c r="D898" s="763" t="s">
        <v>1243</v>
      </c>
      <c r="E898" s="763"/>
      <c r="F898" s="764"/>
      <c r="G898" s="765"/>
      <c r="H898" s="558">
        <v>0</v>
      </c>
      <c r="I898" s="766">
        <v>-1741.8772277227722</v>
      </c>
      <c r="M898" s="768">
        <v>505</v>
      </c>
    </row>
    <row r="899" spans="8:13" ht="15">
      <c r="H899" s="629"/>
      <c r="I899" s="461">
        <v>0</v>
      </c>
      <c r="M899" s="455">
        <v>500</v>
      </c>
    </row>
    <row r="900" spans="8:13" ht="15">
      <c r="H900" s="629"/>
      <c r="I900" s="461">
        <v>0</v>
      </c>
      <c r="M900" s="455">
        <v>500</v>
      </c>
    </row>
    <row r="901" spans="8:13" ht="15">
      <c r="H901" s="629"/>
      <c r="I901" s="461">
        <v>0</v>
      </c>
      <c r="M901" s="455">
        <v>500</v>
      </c>
    </row>
    <row r="902" spans="8:13" ht="15" hidden="1">
      <c r="H902" s="629"/>
      <c r="I902" s="461">
        <v>0</v>
      </c>
      <c r="M902" s="455">
        <v>500</v>
      </c>
    </row>
    <row r="903" spans="8:13" ht="15" hidden="1">
      <c r="H903" s="460">
        <v>0</v>
      </c>
      <c r="I903" s="461">
        <v>0</v>
      </c>
      <c r="M903" s="455">
        <v>500</v>
      </c>
    </row>
    <row r="904" spans="8:13" ht="15" hidden="1">
      <c r="H904" s="460">
        <v>0</v>
      </c>
      <c r="I904" s="461">
        <v>0</v>
      </c>
      <c r="M904" s="455">
        <v>500</v>
      </c>
    </row>
    <row r="905" spans="8:13" ht="15" hidden="1">
      <c r="H905" s="460">
        <v>0</v>
      </c>
      <c r="I905" s="461">
        <v>0</v>
      </c>
      <c r="M905" s="455">
        <v>500</v>
      </c>
    </row>
    <row r="906" spans="8:13" ht="15" hidden="1">
      <c r="H906" s="460">
        <v>0</v>
      </c>
      <c r="I906" s="461">
        <v>0</v>
      </c>
      <c r="M906" s="455">
        <v>500</v>
      </c>
    </row>
    <row r="907" spans="8:13" ht="15" hidden="1">
      <c r="H907" s="460">
        <v>0</v>
      </c>
      <c r="I907" s="461">
        <v>0</v>
      </c>
      <c r="M907" s="455">
        <v>500</v>
      </c>
    </row>
    <row r="908" spans="8:13" ht="15" hidden="1">
      <c r="H908" s="460">
        <v>0</v>
      </c>
      <c r="I908" s="461">
        <v>0</v>
      </c>
      <c r="M908" s="455">
        <v>500</v>
      </c>
    </row>
    <row r="909" spans="8:13" ht="15" hidden="1">
      <c r="H909" s="460">
        <v>0</v>
      </c>
      <c r="I909" s="461">
        <v>0</v>
      </c>
      <c r="M909" s="455">
        <v>500</v>
      </c>
    </row>
    <row r="910" spans="8:13" ht="15" hidden="1">
      <c r="H910" s="460">
        <v>0</v>
      </c>
      <c r="I910" s="461">
        <v>0</v>
      </c>
      <c r="M910" s="455">
        <v>500</v>
      </c>
    </row>
    <row r="911" spans="8:13" ht="15" hidden="1">
      <c r="H911" s="460">
        <v>0</v>
      </c>
      <c r="I911" s="461">
        <v>0</v>
      </c>
      <c r="M911" s="455">
        <v>500</v>
      </c>
    </row>
    <row r="912" spans="8:13" ht="15" hidden="1">
      <c r="H912" s="460">
        <v>0</v>
      </c>
      <c r="I912" s="461">
        <v>0</v>
      </c>
      <c r="M912" s="455">
        <v>500</v>
      </c>
    </row>
    <row r="913" spans="8:13" ht="15" hidden="1">
      <c r="H913" s="460">
        <v>0</v>
      </c>
      <c r="I913" s="461">
        <v>0</v>
      </c>
      <c r="M913" s="455">
        <v>500</v>
      </c>
    </row>
    <row r="914" spans="8:13" ht="15" hidden="1">
      <c r="H914" s="460">
        <v>0</v>
      </c>
      <c r="I914" s="461">
        <v>0</v>
      </c>
      <c r="M914" s="455">
        <v>500</v>
      </c>
    </row>
    <row r="915" spans="8:13" ht="15" hidden="1">
      <c r="H915" s="460">
        <v>0</v>
      </c>
      <c r="I915" s="461">
        <v>0</v>
      </c>
      <c r="M915" s="455">
        <v>500</v>
      </c>
    </row>
    <row r="916" spans="8:13" ht="15" hidden="1">
      <c r="H916" s="460">
        <v>0</v>
      </c>
      <c r="I916" s="461">
        <v>0</v>
      </c>
      <c r="M916" s="455">
        <v>500</v>
      </c>
    </row>
    <row r="917" spans="8:13" ht="15" hidden="1">
      <c r="H917" s="460">
        <v>0</v>
      </c>
      <c r="I917" s="461">
        <v>0</v>
      </c>
      <c r="M917" s="455">
        <v>500</v>
      </c>
    </row>
    <row r="918" spans="8:13" ht="15" hidden="1">
      <c r="H918" s="460">
        <v>0</v>
      </c>
      <c r="I918" s="461">
        <v>0</v>
      </c>
      <c r="M918" s="455">
        <v>500</v>
      </c>
    </row>
    <row r="919" spans="8:13" ht="15" hidden="1">
      <c r="H919" s="460">
        <v>0</v>
      </c>
      <c r="I919" s="461">
        <v>0</v>
      </c>
      <c r="M919" s="455">
        <v>500</v>
      </c>
    </row>
    <row r="920" spans="8:13" ht="15" hidden="1">
      <c r="H920" s="460">
        <v>0</v>
      </c>
      <c r="I920" s="461">
        <v>0</v>
      </c>
      <c r="M920" s="455">
        <v>500</v>
      </c>
    </row>
    <row r="921" spans="8:13" ht="15" hidden="1">
      <c r="H921" s="460">
        <v>0</v>
      </c>
      <c r="I921" s="461">
        <v>0</v>
      </c>
      <c r="M921" s="455">
        <v>500</v>
      </c>
    </row>
    <row r="922" spans="8:13" ht="15" hidden="1">
      <c r="H922" s="460">
        <v>0</v>
      </c>
      <c r="I922" s="461">
        <v>0</v>
      </c>
      <c r="M922" s="455">
        <v>500</v>
      </c>
    </row>
    <row r="923" spans="8:13" ht="15" hidden="1">
      <c r="H923" s="460">
        <v>0</v>
      </c>
      <c r="I923" s="461">
        <v>0</v>
      </c>
      <c r="M923" s="455">
        <v>500</v>
      </c>
    </row>
    <row r="924" spans="8:13" ht="15" hidden="1">
      <c r="H924" s="460">
        <v>0</v>
      </c>
      <c r="I924" s="461">
        <v>0</v>
      </c>
      <c r="M924" s="455">
        <v>500</v>
      </c>
    </row>
    <row r="925" spans="8:13" ht="15" hidden="1">
      <c r="H925" s="460">
        <v>0</v>
      </c>
      <c r="I925" s="461">
        <v>0</v>
      </c>
      <c r="M925" s="455">
        <v>500</v>
      </c>
    </row>
    <row r="926" spans="8:13" ht="15" hidden="1">
      <c r="H926" s="460">
        <v>0</v>
      </c>
      <c r="I926" s="461">
        <v>0</v>
      </c>
      <c r="M926" s="455">
        <v>500</v>
      </c>
    </row>
    <row r="927" spans="8:13" ht="15" hidden="1">
      <c r="H927" s="460">
        <v>0</v>
      </c>
      <c r="I927" s="461">
        <v>0</v>
      </c>
      <c r="M927" s="455">
        <v>500</v>
      </c>
    </row>
    <row r="928" spans="8:13" ht="15" hidden="1">
      <c r="H928" s="460">
        <v>0</v>
      </c>
      <c r="I928" s="461">
        <v>0</v>
      </c>
      <c r="M928" s="455">
        <v>500</v>
      </c>
    </row>
    <row r="929" spans="8:13" ht="15" hidden="1">
      <c r="H929" s="460">
        <v>0</v>
      </c>
      <c r="I929" s="461">
        <v>0</v>
      </c>
      <c r="M929" s="455">
        <v>500</v>
      </c>
    </row>
    <row r="930" spans="8:13" ht="15" hidden="1">
      <c r="H930" s="460">
        <v>0</v>
      </c>
      <c r="I930" s="461">
        <v>0</v>
      </c>
      <c r="M930" s="455">
        <v>500</v>
      </c>
    </row>
    <row r="931" spans="8:13" ht="15" hidden="1">
      <c r="H931" s="460">
        <v>0</v>
      </c>
      <c r="I931" s="461">
        <v>0</v>
      </c>
      <c r="M931" s="455">
        <v>500</v>
      </c>
    </row>
    <row r="932" spans="8:13" ht="15" hidden="1">
      <c r="H932" s="460">
        <v>0</v>
      </c>
      <c r="I932" s="461">
        <v>0</v>
      </c>
      <c r="M932" s="455">
        <v>500</v>
      </c>
    </row>
    <row r="933" spans="8:13" ht="15" hidden="1">
      <c r="H933" s="460">
        <v>0</v>
      </c>
      <c r="I933" s="461">
        <v>0</v>
      </c>
      <c r="M933" s="455">
        <v>500</v>
      </c>
    </row>
    <row r="934" spans="8:13" ht="15" hidden="1">
      <c r="H934" s="460">
        <v>0</v>
      </c>
      <c r="I934" s="461">
        <v>0</v>
      </c>
      <c r="M934" s="455">
        <v>500</v>
      </c>
    </row>
    <row r="935" spans="8:13" ht="15" hidden="1">
      <c r="H935" s="460">
        <v>0</v>
      </c>
      <c r="I935" s="461">
        <v>0</v>
      </c>
      <c r="M935" s="455">
        <v>500</v>
      </c>
    </row>
    <row r="936" spans="8:13" ht="15" hidden="1">
      <c r="H936" s="460">
        <v>0</v>
      </c>
      <c r="I936" s="461">
        <v>0</v>
      </c>
      <c r="M936" s="455">
        <v>500</v>
      </c>
    </row>
    <row r="937" spans="8:13" ht="15" hidden="1">
      <c r="H937" s="460">
        <v>0</v>
      </c>
      <c r="I937" s="461">
        <v>0</v>
      </c>
      <c r="M937" s="455">
        <v>500</v>
      </c>
    </row>
    <row r="938" spans="8:13" ht="15" hidden="1">
      <c r="H938" s="460">
        <v>0</v>
      </c>
      <c r="I938" s="461">
        <v>0</v>
      </c>
      <c r="M938" s="455">
        <v>500</v>
      </c>
    </row>
    <row r="939" spans="8:13" ht="15" hidden="1">
      <c r="H939" s="460">
        <v>0</v>
      </c>
      <c r="I939" s="461">
        <v>0</v>
      </c>
      <c r="M939" s="455">
        <v>500</v>
      </c>
    </row>
    <row r="940" spans="8:13" ht="15" hidden="1">
      <c r="H940" s="460">
        <v>0</v>
      </c>
      <c r="I940" s="461">
        <v>0</v>
      </c>
      <c r="M940" s="455">
        <v>500</v>
      </c>
    </row>
    <row r="941" spans="8:13" ht="15" hidden="1">
      <c r="H941" s="460">
        <v>0</v>
      </c>
      <c r="I941" s="461">
        <v>0</v>
      </c>
      <c r="M941" s="455">
        <v>500</v>
      </c>
    </row>
    <row r="942" spans="8:13" ht="15" hidden="1">
      <c r="H942" s="460">
        <v>0</v>
      </c>
      <c r="I942" s="461">
        <v>0</v>
      </c>
      <c r="M942" s="455">
        <v>500</v>
      </c>
    </row>
    <row r="943" spans="8:13" ht="15" hidden="1">
      <c r="H943" s="460">
        <v>0</v>
      </c>
      <c r="I943" s="461">
        <v>0</v>
      </c>
      <c r="M943" s="455">
        <v>500</v>
      </c>
    </row>
    <row r="944" spans="8:13" ht="15" hidden="1">
      <c r="H944" s="460">
        <v>0</v>
      </c>
      <c r="I944" s="461">
        <v>0</v>
      </c>
      <c r="M944" s="455">
        <v>500</v>
      </c>
    </row>
    <row r="945" spans="8:13" ht="15" hidden="1">
      <c r="H945" s="460">
        <v>0</v>
      </c>
      <c r="I945" s="461">
        <v>0</v>
      </c>
      <c r="M945" s="455">
        <v>500</v>
      </c>
    </row>
    <row r="946" spans="8:13" ht="15" hidden="1">
      <c r="H946" s="460">
        <v>0</v>
      </c>
      <c r="I946" s="461">
        <v>0</v>
      </c>
      <c r="M946" s="455">
        <v>500</v>
      </c>
    </row>
    <row r="947" spans="8:13" ht="15" hidden="1">
      <c r="H947" s="460">
        <v>0</v>
      </c>
      <c r="I947" s="461">
        <v>0</v>
      </c>
      <c r="M947" s="455">
        <v>500</v>
      </c>
    </row>
    <row r="948" spans="8:13" ht="15" hidden="1">
      <c r="H948" s="460">
        <v>0</v>
      </c>
      <c r="I948" s="461">
        <v>0</v>
      </c>
      <c r="M948" s="455">
        <v>500</v>
      </c>
    </row>
    <row r="949" spans="8:13" ht="15" hidden="1">
      <c r="H949" s="460">
        <v>0</v>
      </c>
      <c r="I949" s="461">
        <v>0</v>
      </c>
      <c r="M949" s="455">
        <v>500</v>
      </c>
    </row>
    <row r="950" spans="8:13" ht="15" hidden="1">
      <c r="H950" s="460">
        <v>0</v>
      </c>
      <c r="I950" s="461">
        <v>0</v>
      </c>
      <c r="M950" s="455">
        <v>500</v>
      </c>
    </row>
    <row r="951" spans="8:13" ht="15" hidden="1">
      <c r="H951" s="460">
        <v>0</v>
      </c>
      <c r="I951" s="461">
        <v>0</v>
      </c>
      <c r="M951" s="455">
        <v>500</v>
      </c>
    </row>
    <row r="952" spans="8:13" ht="15" hidden="1">
      <c r="H952" s="460">
        <v>0</v>
      </c>
      <c r="I952" s="461">
        <v>0</v>
      </c>
      <c r="M952" s="455">
        <v>500</v>
      </c>
    </row>
    <row r="953" spans="8:13" ht="15" hidden="1">
      <c r="H953" s="460">
        <v>0</v>
      </c>
      <c r="I953" s="461">
        <v>0</v>
      </c>
      <c r="M953" s="455">
        <v>500</v>
      </c>
    </row>
    <row r="954" spans="8:13" ht="15" hidden="1">
      <c r="H954" s="460">
        <v>0</v>
      </c>
      <c r="I954" s="461">
        <v>0</v>
      </c>
      <c r="M954" s="455">
        <v>500</v>
      </c>
    </row>
    <row r="955" spans="8:13" ht="15" hidden="1">
      <c r="H955" s="460">
        <v>0</v>
      </c>
      <c r="I955" s="461">
        <v>0</v>
      </c>
      <c r="M955" s="455">
        <v>500</v>
      </c>
    </row>
    <row r="956" spans="8:13" ht="15" hidden="1">
      <c r="H956" s="460">
        <v>0</v>
      </c>
      <c r="I956" s="461">
        <v>0</v>
      </c>
      <c r="M956" s="455">
        <v>500</v>
      </c>
    </row>
    <row r="957" spans="8:13" ht="15" hidden="1">
      <c r="H957" s="460">
        <v>0</v>
      </c>
      <c r="I957" s="461">
        <v>0</v>
      </c>
      <c r="M957" s="455">
        <v>500</v>
      </c>
    </row>
    <row r="958" spans="8:13" ht="15" hidden="1">
      <c r="H958" s="460">
        <v>0</v>
      </c>
      <c r="I958" s="461">
        <v>0</v>
      </c>
      <c r="M958" s="455">
        <v>500</v>
      </c>
    </row>
    <row r="959" spans="8:13" ht="15" hidden="1">
      <c r="H959" s="460">
        <v>0</v>
      </c>
      <c r="I959" s="461">
        <v>0</v>
      </c>
      <c r="M959" s="455">
        <v>500</v>
      </c>
    </row>
    <row r="960" spans="8:13" ht="15" hidden="1">
      <c r="H960" s="460">
        <v>0</v>
      </c>
      <c r="I960" s="461">
        <v>0</v>
      </c>
      <c r="M960" s="455">
        <v>500</v>
      </c>
    </row>
    <row r="961" spans="8:13" ht="15" hidden="1">
      <c r="H961" s="460">
        <v>0</v>
      </c>
      <c r="I961" s="461">
        <v>0</v>
      </c>
      <c r="M961" s="455">
        <v>500</v>
      </c>
    </row>
    <row r="962" spans="8:13" ht="15" hidden="1">
      <c r="H962" s="460">
        <v>0</v>
      </c>
      <c r="I962" s="461">
        <v>0</v>
      </c>
      <c r="M962" s="455">
        <v>500</v>
      </c>
    </row>
    <row r="963" spans="8:13" ht="15" hidden="1">
      <c r="H963" s="460">
        <v>0</v>
      </c>
      <c r="I963" s="461">
        <v>0</v>
      </c>
      <c r="M963" s="455">
        <v>500</v>
      </c>
    </row>
    <row r="964" spans="8:13" ht="15" hidden="1">
      <c r="H964" s="460">
        <v>0</v>
      </c>
      <c r="I964" s="461">
        <v>0</v>
      </c>
      <c r="M964" s="455">
        <v>500</v>
      </c>
    </row>
    <row r="965" spans="8:13" ht="15" hidden="1">
      <c r="H965" s="460">
        <v>0</v>
      </c>
      <c r="I965" s="461">
        <v>0</v>
      </c>
      <c r="M965" s="455">
        <v>500</v>
      </c>
    </row>
    <row r="966" spans="8:13" ht="15" hidden="1">
      <c r="H966" s="460">
        <v>0</v>
      </c>
      <c r="I966" s="461">
        <v>0</v>
      </c>
      <c r="M966" s="455">
        <v>500</v>
      </c>
    </row>
    <row r="967" spans="8:13" ht="15" hidden="1">
      <c r="H967" s="460">
        <v>0</v>
      </c>
      <c r="I967" s="461">
        <v>0</v>
      </c>
      <c r="M967" s="455">
        <v>500</v>
      </c>
    </row>
    <row r="968" spans="8:13" ht="15" hidden="1">
      <c r="H968" s="460">
        <v>0</v>
      </c>
      <c r="I968" s="461">
        <v>0</v>
      </c>
      <c r="M968" s="455">
        <v>500</v>
      </c>
    </row>
    <row r="969" spans="8:13" ht="15" hidden="1">
      <c r="H969" s="460">
        <v>0</v>
      </c>
      <c r="I969" s="461">
        <v>0</v>
      </c>
      <c r="M969" s="455">
        <v>500</v>
      </c>
    </row>
    <row r="970" spans="8:13" ht="15" hidden="1">
      <c r="H970" s="460">
        <v>0</v>
      </c>
      <c r="I970" s="461">
        <v>0</v>
      </c>
      <c r="M970" s="455">
        <v>500</v>
      </c>
    </row>
    <row r="971" spans="8:13" ht="15" hidden="1">
      <c r="H971" s="460">
        <v>0</v>
      </c>
      <c r="I971" s="461">
        <v>0</v>
      </c>
      <c r="M971" s="455">
        <v>500</v>
      </c>
    </row>
    <row r="972" spans="8:13" ht="15" hidden="1">
      <c r="H972" s="460">
        <v>0</v>
      </c>
      <c r="I972" s="461">
        <v>0</v>
      </c>
      <c r="M972" s="455">
        <v>500</v>
      </c>
    </row>
    <row r="973" spans="8:13" ht="15" hidden="1">
      <c r="H973" s="460">
        <v>0</v>
      </c>
      <c r="I973" s="461">
        <v>0</v>
      </c>
      <c r="M973" s="455">
        <v>500</v>
      </c>
    </row>
    <row r="974" spans="8:13" ht="15" hidden="1">
      <c r="H974" s="460">
        <v>0</v>
      </c>
      <c r="I974" s="461">
        <v>0</v>
      </c>
      <c r="M974" s="455">
        <v>500</v>
      </c>
    </row>
    <row r="975" spans="8:13" ht="15" hidden="1">
      <c r="H975" s="460">
        <v>0</v>
      </c>
      <c r="I975" s="461">
        <v>0</v>
      </c>
      <c r="M975" s="455">
        <v>500</v>
      </c>
    </row>
    <row r="976" spans="8:13" ht="15" hidden="1">
      <c r="H976" s="460">
        <v>0</v>
      </c>
      <c r="I976" s="461">
        <v>0</v>
      </c>
      <c r="M976" s="455">
        <v>500</v>
      </c>
    </row>
    <row r="977" spans="8:13" ht="15" hidden="1">
      <c r="H977" s="460">
        <v>0</v>
      </c>
      <c r="I977" s="461">
        <v>0</v>
      </c>
      <c r="M977" s="455">
        <v>500</v>
      </c>
    </row>
    <row r="978" spans="8:13" ht="15" hidden="1">
      <c r="H978" s="460">
        <v>0</v>
      </c>
      <c r="I978" s="461">
        <v>0</v>
      </c>
      <c r="M978" s="455">
        <v>500</v>
      </c>
    </row>
    <row r="979" spans="8:13" ht="15" hidden="1">
      <c r="H979" s="460">
        <v>0</v>
      </c>
      <c r="I979" s="461">
        <v>0</v>
      </c>
      <c r="M979" s="455">
        <v>500</v>
      </c>
    </row>
    <row r="980" spans="8:13" ht="15" hidden="1">
      <c r="H980" s="460">
        <v>0</v>
      </c>
      <c r="I980" s="461">
        <v>0</v>
      </c>
      <c r="M980" s="455">
        <v>500</v>
      </c>
    </row>
    <row r="981" spans="8:13" ht="15" hidden="1">
      <c r="H981" s="460">
        <v>0</v>
      </c>
      <c r="I981" s="461">
        <v>0</v>
      </c>
      <c r="M981" s="455">
        <v>500</v>
      </c>
    </row>
    <row r="982" spans="8:13" ht="15" hidden="1">
      <c r="H982" s="460">
        <v>0</v>
      </c>
      <c r="I982" s="461">
        <v>0</v>
      </c>
      <c r="M982" s="455">
        <v>500</v>
      </c>
    </row>
    <row r="983" spans="8:13" ht="15" hidden="1">
      <c r="H983" s="460">
        <v>0</v>
      </c>
      <c r="I983" s="461">
        <v>0</v>
      </c>
      <c r="M983" s="455">
        <v>500</v>
      </c>
    </row>
    <row r="984" spans="8:13" ht="15" hidden="1">
      <c r="H984" s="460">
        <v>0</v>
      </c>
      <c r="I984" s="461">
        <v>0</v>
      </c>
      <c r="M984" s="455">
        <v>500</v>
      </c>
    </row>
    <row r="985" spans="8:13" ht="15" hidden="1">
      <c r="H985" s="460">
        <v>0</v>
      </c>
      <c r="I985" s="461">
        <v>0</v>
      </c>
      <c r="M985" s="455">
        <v>500</v>
      </c>
    </row>
    <row r="986" spans="8:13" ht="15" hidden="1">
      <c r="H986" s="460">
        <v>0</v>
      </c>
      <c r="I986" s="461">
        <v>0</v>
      </c>
      <c r="M986" s="455">
        <v>500</v>
      </c>
    </row>
    <row r="987" spans="8:13" ht="15" hidden="1">
      <c r="H987" s="460">
        <v>0</v>
      </c>
      <c r="I987" s="461">
        <v>0</v>
      </c>
      <c r="M987" s="455">
        <v>500</v>
      </c>
    </row>
    <row r="988" spans="8:13" ht="15" hidden="1">
      <c r="H988" s="460">
        <v>0</v>
      </c>
      <c r="I988" s="461">
        <v>0</v>
      </c>
      <c r="M988" s="455">
        <v>500</v>
      </c>
    </row>
    <row r="989" spans="8:13" ht="15" hidden="1">
      <c r="H989" s="460">
        <v>0</v>
      </c>
      <c r="I989" s="461">
        <v>0</v>
      </c>
      <c r="M989" s="455">
        <v>500</v>
      </c>
    </row>
    <row r="990" spans="8:13" ht="15" hidden="1">
      <c r="H990" s="460">
        <v>0</v>
      </c>
      <c r="I990" s="461">
        <v>0</v>
      </c>
      <c r="M990" s="455">
        <v>500</v>
      </c>
    </row>
    <row r="991" spans="8:13" ht="15" hidden="1">
      <c r="H991" s="460">
        <v>0</v>
      </c>
      <c r="I991" s="461">
        <v>0</v>
      </c>
      <c r="M991" s="455">
        <v>500</v>
      </c>
    </row>
    <row r="992" spans="8:13" ht="15" hidden="1">
      <c r="H992" s="460">
        <v>0</v>
      </c>
      <c r="I992" s="461">
        <v>0</v>
      </c>
      <c r="M992" s="455">
        <v>500</v>
      </c>
    </row>
    <row r="993" spans="8:13" ht="15" hidden="1">
      <c r="H993" s="460">
        <v>0</v>
      </c>
      <c r="I993" s="461">
        <v>0</v>
      </c>
      <c r="M993" s="455">
        <v>500</v>
      </c>
    </row>
    <row r="994" spans="8:13" ht="15" hidden="1">
      <c r="H994" s="460">
        <v>0</v>
      </c>
      <c r="I994" s="461">
        <v>0</v>
      </c>
      <c r="M994" s="455">
        <v>500</v>
      </c>
    </row>
    <row r="995" spans="8:13" ht="15" hidden="1">
      <c r="H995" s="460">
        <v>0</v>
      </c>
      <c r="I995" s="461">
        <v>0</v>
      </c>
      <c r="M995" s="455">
        <v>500</v>
      </c>
    </row>
    <row r="996" spans="8:13" ht="15" hidden="1">
      <c r="H996" s="460">
        <v>0</v>
      </c>
      <c r="I996" s="461">
        <v>0</v>
      </c>
      <c r="M996" s="455">
        <v>500</v>
      </c>
    </row>
    <row r="997" spans="8:13" ht="15" hidden="1">
      <c r="H997" s="460">
        <v>0</v>
      </c>
      <c r="I997" s="461">
        <v>0</v>
      </c>
      <c r="M997" s="455">
        <v>500</v>
      </c>
    </row>
    <row r="998" spans="8:13" ht="15" hidden="1">
      <c r="H998" s="460">
        <v>0</v>
      </c>
      <c r="I998" s="461">
        <v>0</v>
      </c>
      <c r="M998" s="455">
        <v>500</v>
      </c>
    </row>
    <row r="999" spans="8:13" ht="15" hidden="1">
      <c r="H999" s="460">
        <v>0</v>
      </c>
      <c r="I999" s="461">
        <v>0</v>
      </c>
      <c r="M999" s="455">
        <v>500</v>
      </c>
    </row>
    <row r="1000" spans="8:13" ht="15" hidden="1">
      <c r="H1000" s="460">
        <v>0</v>
      </c>
      <c r="I1000" s="461">
        <v>0</v>
      </c>
      <c r="M1000" s="455">
        <v>500</v>
      </c>
    </row>
    <row r="1001" spans="8:13" ht="15" hidden="1">
      <c r="H1001" s="460">
        <v>0</v>
      </c>
      <c r="I1001" s="461">
        <v>0</v>
      </c>
      <c r="M1001" s="455">
        <v>500</v>
      </c>
    </row>
    <row r="1002" spans="8:13" ht="15" hidden="1">
      <c r="H1002" s="460">
        <v>0</v>
      </c>
      <c r="I1002" s="461">
        <v>0</v>
      </c>
      <c r="M1002" s="455">
        <v>500</v>
      </c>
    </row>
    <row r="1003" spans="8:13" ht="15" hidden="1">
      <c r="H1003" s="460">
        <v>0</v>
      </c>
      <c r="I1003" s="461">
        <v>0</v>
      </c>
      <c r="M1003" s="455">
        <v>500</v>
      </c>
    </row>
    <row r="1004" spans="8:13" ht="15" hidden="1">
      <c r="H1004" s="460">
        <v>0</v>
      </c>
      <c r="I1004" s="461">
        <v>0</v>
      </c>
      <c r="M1004" s="455">
        <v>500</v>
      </c>
    </row>
    <row r="1005" spans="8:13" ht="15" hidden="1">
      <c r="H1005" s="460">
        <v>0</v>
      </c>
      <c r="I1005" s="461">
        <v>0</v>
      </c>
      <c r="M1005" s="455">
        <v>500</v>
      </c>
    </row>
    <row r="1006" spans="8:13" ht="15" hidden="1">
      <c r="H1006" s="460">
        <v>0</v>
      </c>
      <c r="I1006" s="461">
        <v>0</v>
      </c>
      <c r="M1006" s="455">
        <v>500</v>
      </c>
    </row>
    <row r="1007" spans="8:13" ht="15" hidden="1">
      <c r="H1007" s="460">
        <v>0</v>
      </c>
      <c r="I1007" s="461">
        <v>0</v>
      </c>
      <c r="M1007" s="455">
        <v>500</v>
      </c>
    </row>
    <row r="1008" spans="8:13" ht="15" hidden="1">
      <c r="H1008" s="460">
        <v>0</v>
      </c>
      <c r="I1008" s="461">
        <v>0</v>
      </c>
      <c r="M1008" s="455">
        <v>500</v>
      </c>
    </row>
    <row r="1009" spans="8:13" ht="15" hidden="1">
      <c r="H1009" s="460">
        <v>0</v>
      </c>
      <c r="I1009" s="461">
        <v>0</v>
      </c>
      <c r="M1009" s="455">
        <v>500</v>
      </c>
    </row>
    <row r="1010" spans="8:13" ht="15" hidden="1">
      <c r="H1010" s="460">
        <v>0</v>
      </c>
      <c r="I1010" s="461">
        <v>0</v>
      </c>
      <c r="M1010" s="455">
        <v>500</v>
      </c>
    </row>
    <row r="1011" spans="8:13" ht="15" hidden="1">
      <c r="H1011" s="460">
        <v>0</v>
      </c>
      <c r="I1011" s="461">
        <v>0</v>
      </c>
      <c r="M1011" s="455">
        <v>500</v>
      </c>
    </row>
    <row r="1012" spans="8:13" ht="15" hidden="1">
      <c r="H1012" s="460">
        <v>0</v>
      </c>
      <c r="I1012" s="461">
        <v>0</v>
      </c>
      <c r="M1012" s="455">
        <v>500</v>
      </c>
    </row>
    <row r="1013" spans="8:13" ht="15" hidden="1">
      <c r="H1013" s="460">
        <v>0</v>
      </c>
      <c r="I1013" s="461">
        <v>0</v>
      </c>
      <c r="M1013" s="455">
        <v>500</v>
      </c>
    </row>
    <row r="1014" spans="8:13" ht="15" hidden="1">
      <c r="H1014" s="460">
        <v>0</v>
      </c>
      <c r="I1014" s="461">
        <v>0</v>
      </c>
      <c r="M1014" s="455">
        <v>500</v>
      </c>
    </row>
    <row r="1015" spans="8:13" ht="15" hidden="1">
      <c r="H1015" s="460">
        <v>0</v>
      </c>
      <c r="I1015" s="461">
        <v>0</v>
      </c>
      <c r="M1015" s="455">
        <v>500</v>
      </c>
    </row>
    <row r="1016" spans="8:13" ht="15" hidden="1">
      <c r="H1016" s="460">
        <v>0</v>
      </c>
      <c r="I1016" s="461">
        <v>0</v>
      </c>
      <c r="M1016" s="455">
        <v>500</v>
      </c>
    </row>
    <row r="1017" spans="8:13" ht="15" hidden="1">
      <c r="H1017" s="460">
        <v>0</v>
      </c>
      <c r="I1017" s="461">
        <v>0</v>
      </c>
      <c r="M1017" s="455">
        <v>500</v>
      </c>
    </row>
    <row r="1018" spans="8:13" ht="15" hidden="1">
      <c r="H1018" s="460">
        <v>0</v>
      </c>
      <c r="I1018" s="461">
        <v>0</v>
      </c>
      <c r="M1018" s="455">
        <v>500</v>
      </c>
    </row>
    <row r="1019" spans="8:13" ht="15" hidden="1">
      <c r="H1019" s="460">
        <v>0</v>
      </c>
      <c r="I1019" s="461">
        <v>0</v>
      </c>
      <c r="M1019" s="455">
        <v>500</v>
      </c>
    </row>
    <row r="1020" spans="8:13" ht="15" hidden="1">
      <c r="H1020" s="460">
        <v>0</v>
      </c>
      <c r="I1020" s="461">
        <v>0</v>
      </c>
      <c r="M1020" s="455">
        <v>500</v>
      </c>
    </row>
    <row r="1021" spans="8:13" ht="15" hidden="1">
      <c r="H1021" s="460">
        <v>0</v>
      </c>
      <c r="I1021" s="461">
        <v>0</v>
      </c>
      <c r="M1021" s="455">
        <v>500</v>
      </c>
    </row>
    <row r="1022" spans="8:13" ht="15" hidden="1">
      <c r="H1022" s="460">
        <v>0</v>
      </c>
      <c r="I1022" s="461">
        <v>0</v>
      </c>
      <c r="M1022" s="455">
        <v>500</v>
      </c>
    </row>
    <row r="1023" spans="8:13" ht="15" hidden="1">
      <c r="H1023" s="460">
        <v>0</v>
      </c>
      <c r="I1023" s="461">
        <v>0</v>
      </c>
      <c r="M1023" s="455">
        <v>500</v>
      </c>
    </row>
    <row r="1024" spans="8:13" ht="15" hidden="1">
      <c r="H1024" s="460">
        <v>0</v>
      </c>
      <c r="I1024" s="461">
        <v>0</v>
      </c>
      <c r="M1024" s="455">
        <v>500</v>
      </c>
    </row>
    <row r="1025" spans="8:13" ht="15" hidden="1">
      <c r="H1025" s="460">
        <v>0</v>
      </c>
      <c r="I1025" s="461">
        <v>0</v>
      </c>
      <c r="M1025" s="455">
        <v>500</v>
      </c>
    </row>
    <row r="1026" spans="8:13" ht="15" hidden="1">
      <c r="H1026" s="460">
        <v>0</v>
      </c>
      <c r="I1026" s="461">
        <v>0</v>
      </c>
      <c r="M1026" s="455">
        <v>500</v>
      </c>
    </row>
    <row r="1027" spans="8:13" ht="15" hidden="1">
      <c r="H1027" s="460">
        <v>0</v>
      </c>
      <c r="I1027" s="461">
        <v>0</v>
      </c>
      <c r="M1027" s="455">
        <v>500</v>
      </c>
    </row>
    <row r="1028" spans="8:13" ht="15" hidden="1">
      <c r="H1028" s="460">
        <v>0</v>
      </c>
      <c r="I1028" s="461">
        <v>0</v>
      </c>
      <c r="M1028" s="455">
        <v>500</v>
      </c>
    </row>
    <row r="1029" spans="8:13" ht="15" hidden="1">
      <c r="H1029" s="460">
        <v>0</v>
      </c>
      <c r="I1029" s="461">
        <v>0</v>
      </c>
      <c r="M1029" s="455">
        <v>500</v>
      </c>
    </row>
    <row r="1030" spans="8:13" ht="15" hidden="1">
      <c r="H1030" s="460">
        <v>0</v>
      </c>
      <c r="I1030" s="461">
        <v>0</v>
      </c>
      <c r="M1030" s="455">
        <v>500</v>
      </c>
    </row>
    <row r="1031" spans="8:13" ht="15" hidden="1">
      <c r="H1031" s="460">
        <v>0</v>
      </c>
      <c r="I1031" s="461">
        <v>0</v>
      </c>
      <c r="M1031" s="455">
        <v>500</v>
      </c>
    </row>
    <row r="1032" spans="8:13" ht="15" hidden="1">
      <c r="H1032" s="460">
        <v>0</v>
      </c>
      <c r="I1032" s="461">
        <v>0</v>
      </c>
      <c r="M1032" s="455">
        <v>500</v>
      </c>
    </row>
    <row r="1033" spans="8:13" ht="15" hidden="1">
      <c r="H1033" s="460">
        <v>0</v>
      </c>
      <c r="I1033" s="461">
        <v>0</v>
      </c>
      <c r="M1033" s="455">
        <v>500</v>
      </c>
    </row>
    <row r="1034" spans="8:13" ht="15" hidden="1">
      <c r="H1034" s="460">
        <v>0</v>
      </c>
      <c r="I1034" s="461">
        <v>0</v>
      </c>
      <c r="M1034" s="455">
        <v>500</v>
      </c>
    </row>
    <row r="1035" spans="8:13" ht="15" hidden="1">
      <c r="H1035" s="460">
        <v>0</v>
      </c>
      <c r="I1035" s="461">
        <v>0</v>
      </c>
      <c r="M1035" s="455">
        <v>500</v>
      </c>
    </row>
    <row r="1036" spans="8:13" ht="15" hidden="1">
      <c r="H1036" s="460">
        <v>0</v>
      </c>
      <c r="I1036" s="461">
        <v>0</v>
      </c>
      <c r="M1036" s="455">
        <v>500</v>
      </c>
    </row>
    <row r="1037" spans="8:13" ht="15" hidden="1">
      <c r="H1037" s="460">
        <v>0</v>
      </c>
      <c r="I1037" s="461">
        <v>0</v>
      </c>
      <c r="M1037" s="455">
        <v>500</v>
      </c>
    </row>
    <row r="1038" spans="8:13" ht="15" hidden="1">
      <c r="H1038" s="460">
        <v>0</v>
      </c>
      <c r="I1038" s="461">
        <v>0</v>
      </c>
      <c r="M1038" s="455">
        <v>500</v>
      </c>
    </row>
    <row r="1039" spans="8:13" ht="15" hidden="1">
      <c r="H1039" s="460">
        <v>0</v>
      </c>
      <c r="I1039" s="461">
        <v>0</v>
      </c>
      <c r="M1039" s="455">
        <v>500</v>
      </c>
    </row>
    <row r="1040" spans="8:13" ht="15" hidden="1">
      <c r="H1040" s="460">
        <v>0</v>
      </c>
      <c r="I1040" s="461">
        <v>0</v>
      </c>
      <c r="M1040" s="455">
        <v>500</v>
      </c>
    </row>
    <row r="1041" spans="8:13" ht="15" hidden="1">
      <c r="H1041" s="460">
        <v>0</v>
      </c>
      <c r="I1041" s="461">
        <v>0</v>
      </c>
      <c r="M1041" s="455">
        <v>500</v>
      </c>
    </row>
    <row r="1042" spans="8:13" ht="15" hidden="1">
      <c r="H1042" s="460">
        <v>0</v>
      </c>
      <c r="I1042" s="461">
        <v>0</v>
      </c>
      <c r="M1042" s="455">
        <v>500</v>
      </c>
    </row>
    <row r="1043" spans="8:13" ht="15" hidden="1">
      <c r="H1043" s="460">
        <v>0</v>
      </c>
      <c r="I1043" s="461">
        <v>0</v>
      </c>
      <c r="M1043" s="455">
        <v>500</v>
      </c>
    </row>
    <row r="1044" spans="8:13" ht="15" hidden="1">
      <c r="H1044" s="460">
        <v>0</v>
      </c>
      <c r="I1044" s="461">
        <v>0</v>
      </c>
      <c r="M1044" s="455">
        <v>500</v>
      </c>
    </row>
    <row r="1045" spans="8:13" ht="15" hidden="1">
      <c r="H1045" s="460">
        <v>0</v>
      </c>
      <c r="I1045" s="461">
        <v>0</v>
      </c>
      <c r="M1045" s="455">
        <v>500</v>
      </c>
    </row>
    <row r="1046" spans="8:13" ht="15" hidden="1">
      <c r="H1046" s="460">
        <v>0</v>
      </c>
      <c r="I1046" s="461">
        <v>0</v>
      </c>
      <c r="M1046" s="455">
        <v>500</v>
      </c>
    </row>
    <row r="1047" spans="8:13" ht="15" hidden="1">
      <c r="H1047" s="460">
        <v>0</v>
      </c>
      <c r="I1047" s="461">
        <v>0</v>
      </c>
      <c r="M1047" s="455">
        <v>500</v>
      </c>
    </row>
    <row r="1048" spans="8:13" ht="15" hidden="1">
      <c r="H1048" s="460">
        <v>0</v>
      </c>
      <c r="I1048" s="461">
        <v>0</v>
      </c>
      <c r="M1048" s="455">
        <v>500</v>
      </c>
    </row>
    <row r="1049" spans="8:13" ht="15" hidden="1">
      <c r="H1049" s="460">
        <v>0</v>
      </c>
      <c r="I1049" s="461">
        <v>0</v>
      </c>
      <c r="M1049" s="455">
        <v>500</v>
      </c>
    </row>
    <row r="1050" spans="8:13" ht="15" hidden="1">
      <c r="H1050" s="460">
        <v>0</v>
      </c>
      <c r="I1050" s="461">
        <v>0</v>
      </c>
      <c r="M1050" s="455">
        <v>500</v>
      </c>
    </row>
    <row r="1051" spans="8:13" ht="15" hidden="1">
      <c r="H1051" s="460">
        <v>0</v>
      </c>
      <c r="I1051" s="461">
        <v>0</v>
      </c>
      <c r="M1051" s="455">
        <v>500</v>
      </c>
    </row>
    <row r="1052" spans="8:13" ht="15" hidden="1">
      <c r="H1052" s="460">
        <v>0</v>
      </c>
      <c r="I1052" s="461">
        <v>0</v>
      </c>
      <c r="M1052" s="455">
        <v>500</v>
      </c>
    </row>
    <row r="1053" spans="8:13" ht="15" hidden="1">
      <c r="H1053" s="460">
        <v>0</v>
      </c>
      <c r="I1053" s="461">
        <v>0</v>
      </c>
      <c r="M1053" s="455">
        <v>500</v>
      </c>
    </row>
    <row r="1054" spans="8:13" ht="15" hidden="1">
      <c r="H1054" s="460">
        <v>0</v>
      </c>
      <c r="I1054" s="461">
        <v>0</v>
      </c>
      <c r="M1054" s="455">
        <v>500</v>
      </c>
    </row>
    <row r="1055" spans="8:13" ht="15" hidden="1">
      <c r="H1055" s="460">
        <v>0</v>
      </c>
      <c r="I1055" s="461">
        <v>0</v>
      </c>
      <c r="M1055" s="455">
        <v>500</v>
      </c>
    </row>
    <row r="1056" spans="8:13" ht="15" hidden="1">
      <c r="H1056" s="460">
        <v>0</v>
      </c>
      <c r="I1056" s="461">
        <v>0</v>
      </c>
      <c r="M1056" s="455">
        <v>500</v>
      </c>
    </row>
    <row r="1057" spans="8:13" ht="15" hidden="1">
      <c r="H1057" s="460">
        <v>0</v>
      </c>
      <c r="I1057" s="461">
        <v>0</v>
      </c>
      <c r="M1057" s="455">
        <v>500</v>
      </c>
    </row>
    <row r="1058" spans="8:13" ht="15" hidden="1">
      <c r="H1058" s="460">
        <v>0</v>
      </c>
      <c r="I1058" s="461">
        <v>0</v>
      </c>
      <c r="M1058" s="455">
        <v>500</v>
      </c>
    </row>
    <row r="1059" spans="8:13" ht="15" hidden="1">
      <c r="H1059" s="460">
        <v>0</v>
      </c>
      <c r="I1059" s="461">
        <v>0</v>
      </c>
      <c r="M1059" s="455">
        <v>500</v>
      </c>
    </row>
    <row r="1060" spans="8:13" ht="15" hidden="1">
      <c r="H1060" s="460">
        <v>0</v>
      </c>
      <c r="I1060" s="461">
        <v>0</v>
      </c>
      <c r="M1060" s="455">
        <v>500</v>
      </c>
    </row>
    <row r="1061" spans="8:13" ht="15" hidden="1">
      <c r="H1061" s="460">
        <v>0</v>
      </c>
      <c r="I1061" s="461">
        <v>0</v>
      </c>
      <c r="M1061" s="455">
        <v>500</v>
      </c>
    </row>
    <row r="1062" spans="8:13" ht="15" hidden="1">
      <c r="H1062" s="460">
        <v>0</v>
      </c>
      <c r="I1062" s="461">
        <v>0</v>
      </c>
      <c r="M1062" s="455">
        <v>500</v>
      </c>
    </row>
    <row r="1063" spans="8:13" ht="15" hidden="1">
      <c r="H1063" s="460">
        <v>0</v>
      </c>
      <c r="I1063" s="461">
        <v>0</v>
      </c>
      <c r="M1063" s="455">
        <v>500</v>
      </c>
    </row>
    <row r="1064" spans="8:13" ht="15" hidden="1">
      <c r="H1064" s="460">
        <v>0</v>
      </c>
      <c r="I1064" s="461">
        <v>0</v>
      </c>
      <c r="M1064" s="455">
        <v>500</v>
      </c>
    </row>
    <row r="1065" spans="8:13" ht="15" hidden="1">
      <c r="H1065" s="460">
        <v>0</v>
      </c>
      <c r="I1065" s="461">
        <v>0</v>
      </c>
      <c r="M1065" s="455">
        <v>500</v>
      </c>
    </row>
    <row r="1066" spans="8:13" ht="15" hidden="1">
      <c r="H1066" s="460">
        <v>0</v>
      </c>
      <c r="I1066" s="461">
        <v>0</v>
      </c>
      <c r="M1066" s="455">
        <v>500</v>
      </c>
    </row>
    <row r="1067" spans="8:13" ht="15" hidden="1">
      <c r="H1067" s="460">
        <v>0</v>
      </c>
      <c r="I1067" s="461">
        <v>0</v>
      </c>
      <c r="M1067" s="455">
        <v>500</v>
      </c>
    </row>
    <row r="1068" spans="8:13" ht="15" hidden="1">
      <c r="H1068" s="460">
        <v>0</v>
      </c>
      <c r="I1068" s="461">
        <v>0</v>
      </c>
      <c r="M1068" s="455">
        <v>500</v>
      </c>
    </row>
    <row r="1069" spans="8:13" ht="15" hidden="1">
      <c r="H1069" s="460">
        <v>0</v>
      </c>
      <c r="I1069" s="461">
        <v>0</v>
      </c>
      <c r="M1069" s="455">
        <v>500</v>
      </c>
    </row>
    <row r="1070" spans="8:13" ht="15" hidden="1">
      <c r="H1070" s="460">
        <v>0</v>
      </c>
      <c r="I1070" s="461">
        <v>0</v>
      </c>
      <c r="M1070" s="455">
        <v>500</v>
      </c>
    </row>
    <row r="1071" spans="8:13" ht="15" hidden="1">
      <c r="H1071" s="460">
        <v>0</v>
      </c>
      <c r="I1071" s="461">
        <v>0</v>
      </c>
      <c r="M1071" s="455">
        <v>500</v>
      </c>
    </row>
    <row r="1072" spans="8:13" ht="15" hidden="1">
      <c r="H1072" s="460">
        <v>0</v>
      </c>
      <c r="I1072" s="461">
        <v>0</v>
      </c>
      <c r="M1072" s="455">
        <v>500</v>
      </c>
    </row>
    <row r="1073" spans="8:13" ht="15" hidden="1">
      <c r="H1073" s="460">
        <v>0</v>
      </c>
      <c r="I1073" s="461">
        <v>0</v>
      </c>
      <c r="M1073" s="455">
        <v>500</v>
      </c>
    </row>
    <row r="1074" spans="8:13" ht="15" hidden="1">
      <c r="H1074" s="460">
        <v>0</v>
      </c>
      <c r="I1074" s="461">
        <v>0</v>
      </c>
      <c r="M1074" s="455">
        <v>500</v>
      </c>
    </row>
    <row r="1075" spans="8:13" ht="15" hidden="1">
      <c r="H1075" s="460">
        <v>0</v>
      </c>
      <c r="I1075" s="461">
        <v>0</v>
      </c>
      <c r="M1075" s="455">
        <v>500</v>
      </c>
    </row>
    <row r="1076" spans="8:13" ht="15" hidden="1">
      <c r="H1076" s="460">
        <v>0</v>
      </c>
      <c r="I1076" s="461">
        <v>0</v>
      </c>
      <c r="M1076" s="455">
        <v>500</v>
      </c>
    </row>
    <row r="1077" spans="8:13" ht="15" hidden="1">
      <c r="H1077" s="460">
        <v>0</v>
      </c>
      <c r="I1077" s="461">
        <v>0</v>
      </c>
      <c r="M1077" s="455">
        <v>500</v>
      </c>
    </row>
    <row r="1078" spans="8:13" ht="15" hidden="1">
      <c r="H1078" s="460">
        <v>0</v>
      </c>
      <c r="I1078" s="461">
        <v>0</v>
      </c>
      <c r="M1078" s="455">
        <v>500</v>
      </c>
    </row>
    <row r="1079" spans="8:13" ht="15" hidden="1">
      <c r="H1079" s="460">
        <v>0</v>
      </c>
      <c r="I1079" s="461">
        <v>0</v>
      </c>
      <c r="M1079" s="455">
        <v>500</v>
      </c>
    </row>
    <row r="1080" spans="8:13" ht="15" hidden="1">
      <c r="H1080" s="460">
        <v>0</v>
      </c>
      <c r="I1080" s="461">
        <v>0</v>
      </c>
      <c r="M1080" s="455">
        <v>500</v>
      </c>
    </row>
    <row r="1081" spans="8:13" ht="15" hidden="1">
      <c r="H1081" s="460">
        <v>0</v>
      </c>
      <c r="I1081" s="461">
        <v>0</v>
      </c>
      <c r="M1081" s="455">
        <v>500</v>
      </c>
    </row>
    <row r="1082" spans="8:13" ht="15" hidden="1">
      <c r="H1082" s="460">
        <v>0</v>
      </c>
      <c r="I1082" s="461">
        <v>0</v>
      </c>
      <c r="M1082" s="455">
        <v>500</v>
      </c>
    </row>
    <row r="1083" spans="8:13" ht="15" hidden="1">
      <c r="H1083" s="460">
        <v>0</v>
      </c>
      <c r="I1083" s="461">
        <v>0</v>
      </c>
      <c r="M1083" s="455">
        <v>500</v>
      </c>
    </row>
    <row r="1084" spans="8:13" ht="15" hidden="1">
      <c r="H1084" s="460">
        <v>0</v>
      </c>
      <c r="I1084" s="461">
        <v>0</v>
      </c>
      <c r="M1084" s="455">
        <v>500</v>
      </c>
    </row>
    <row r="1085" spans="8:13" ht="15" hidden="1">
      <c r="H1085" s="460">
        <v>0</v>
      </c>
      <c r="I1085" s="461">
        <v>0</v>
      </c>
      <c r="M1085" s="455">
        <v>500</v>
      </c>
    </row>
    <row r="1086" spans="8:13" ht="15" hidden="1">
      <c r="H1086" s="460">
        <v>0</v>
      </c>
      <c r="I1086" s="461">
        <v>0</v>
      </c>
      <c r="M1086" s="455">
        <v>500</v>
      </c>
    </row>
    <row r="1087" spans="8:13" ht="15" hidden="1">
      <c r="H1087" s="460">
        <v>0</v>
      </c>
      <c r="I1087" s="461">
        <v>0</v>
      </c>
      <c r="M1087" s="455">
        <v>500</v>
      </c>
    </row>
    <row r="1088" spans="8:13" ht="15" hidden="1">
      <c r="H1088" s="460">
        <v>0</v>
      </c>
      <c r="I1088" s="461">
        <v>0</v>
      </c>
      <c r="M1088" s="455">
        <v>500</v>
      </c>
    </row>
    <row r="1089" spans="8:13" ht="15" hidden="1">
      <c r="H1089" s="460">
        <v>0</v>
      </c>
      <c r="I1089" s="461">
        <v>0</v>
      </c>
      <c r="M1089" s="455">
        <v>500</v>
      </c>
    </row>
    <row r="1090" spans="8:13" ht="15" hidden="1">
      <c r="H1090" s="460">
        <v>0</v>
      </c>
      <c r="I1090" s="461">
        <v>0</v>
      </c>
      <c r="M1090" s="455">
        <v>500</v>
      </c>
    </row>
    <row r="1091" spans="8:13" ht="15" hidden="1">
      <c r="H1091" s="460">
        <v>0</v>
      </c>
      <c r="I1091" s="461">
        <v>0</v>
      </c>
      <c r="M1091" s="455">
        <v>500</v>
      </c>
    </row>
    <row r="1092" spans="8:13" ht="15" hidden="1">
      <c r="H1092" s="460">
        <v>0</v>
      </c>
      <c r="I1092" s="461">
        <v>0</v>
      </c>
      <c r="M1092" s="455">
        <v>500</v>
      </c>
    </row>
    <row r="1093" spans="8:13" ht="15" hidden="1">
      <c r="H1093" s="460">
        <v>0</v>
      </c>
      <c r="I1093" s="461">
        <v>0</v>
      </c>
      <c r="M1093" s="455">
        <v>500</v>
      </c>
    </row>
    <row r="1094" spans="8:13" ht="15" hidden="1">
      <c r="H1094" s="460">
        <v>0</v>
      </c>
      <c r="I1094" s="461">
        <v>0</v>
      </c>
      <c r="M1094" s="455">
        <v>500</v>
      </c>
    </row>
    <row r="1095" spans="8:13" ht="15" hidden="1">
      <c r="H1095" s="460">
        <v>0</v>
      </c>
      <c r="I1095" s="461">
        <v>0</v>
      </c>
      <c r="M1095" s="455">
        <v>500</v>
      </c>
    </row>
    <row r="1096" spans="8:13" ht="15" hidden="1">
      <c r="H1096" s="460">
        <v>0</v>
      </c>
      <c r="I1096" s="461">
        <v>0</v>
      </c>
      <c r="M1096" s="455">
        <v>500</v>
      </c>
    </row>
    <row r="1097" spans="8:13" ht="15" hidden="1">
      <c r="H1097" s="460">
        <v>0</v>
      </c>
      <c r="I1097" s="461">
        <v>0</v>
      </c>
      <c r="M1097" s="455">
        <v>500</v>
      </c>
    </row>
    <row r="1098" spans="8:13" ht="15" hidden="1">
      <c r="H1098" s="460">
        <v>0</v>
      </c>
      <c r="I1098" s="461">
        <v>0</v>
      </c>
      <c r="M1098" s="455">
        <v>500</v>
      </c>
    </row>
    <row r="1099" spans="8:13" ht="15" hidden="1">
      <c r="H1099" s="460">
        <v>0</v>
      </c>
      <c r="I1099" s="461">
        <v>0</v>
      </c>
      <c r="M1099" s="455">
        <v>500</v>
      </c>
    </row>
    <row r="1100" spans="8:13" ht="15" hidden="1">
      <c r="H1100" s="460">
        <v>0</v>
      </c>
      <c r="I1100" s="461">
        <v>0</v>
      </c>
      <c r="M1100" s="455">
        <v>500</v>
      </c>
    </row>
    <row r="1101" spans="8:13" ht="15" hidden="1">
      <c r="H1101" s="460">
        <v>0</v>
      </c>
      <c r="I1101" s="461">
        <v>0</v>
      </c>
      <c r="M1101" s="455">
        <v>500</v>
      </c>
    </row>
    <row r="1102" spans="8:13" ht="15" hidden="1">
      <c r="H1102" s="460">
        <v>0</v>
      </c>
      <c r="I1102" s="461">
        <v>0</v>
      </c>
      <c r="M1102" s="455">
        <v>500</v>
      </c>
    </row>
    <row r="1103" spans="8:13" ht="15" hidden="1">
      <c r="H1103" s="460">
        <v>0</v>
      </c>
      <c r="I1103" s="461">
        <v>0</v>
      </c>
      <c r="M1103" s="455">
        <v>500</v>
      </c>
    </row>
    <row r="1104" spans="8:13" ht="15" hidden="1">
      <c r="H1104" s="460">
        <v>0</v>
      </c>
      <c r="I1104" s="461">
        <v>0</v>
      </c>
      <c r="M1104" s="455">
        <v>500</v>
      </c>
    </row>
    <row r="1105" spans="8:13" ht="15" hidden="1">
      <c r="H1105" s="460">
        <v>0</v>
      </c>
      <c r="I1105" s="461">
        <v>0</v>
      </c>
      <c r="M1105" s="455">
        <v>500</v>
      </c>
    </row>
    <row r="1106" spans="8:13" ht="15" hidden="1">
      <c r="H1106" s="460">
        <v>0</v>
      </c>
      <c r="I1106" s="461">
        <v>0</v>
      </c>
      <c r="M1106" s="455">
        <v>500</v>
      </c>
    </row>
    <row r="1107" spans="8:13" ht="15" hidden="1">
      <c r="H1107" s="460">
        <v>0</v>
      </c>
      <c r="I1107" s="461">
        <v>0</v>
      </c>
      <c r="M1107" s="455">
        <v>500</v>
      </c>
    </row>
    <row r="1108" spans="8:13" ht="15" hidden="1">
      <c r="H1108" s="460">
        <v>0</v>
      </c>
      <c r="I1108" s="461">
        <v>0</v>
      </c>
      <c r="M1108" s="455">
        <v>500</v>
      </c>
    </row>
    <row r="1109" spans="8:13" ht="15" hidden="1">
      <c r="H1109" s="460">
        <v>0</v>
      </c>
      <c r="I1109" s="461">
        <v>0</v>
      </c>
      <c r="M1109" s="455">
        <v>500</v>
      </c>
    </row>
    <row r="1110" spans="8:13" ht="15" hidden="1">
      <c r="H1110" s="460">
        <v>0</v>
      </c>
      <c r="I1110" s="461">
        <v>0</v>
      </c>
      <c r="M1110" s="455">
        <v>500</v>
      </c>
    </row>
    <row r="1111" spans="8:13" ht="15" hidden="1">
      <c r="H1111" s="460">
        <v>0</v>
      </c>
      <c r="I1111" s="461">
        <v>0</v>
      </c>
      <c r="M1111" s="455">
        <v>500</v>
      </c>
    </row>
    <row r="1112" spans="8:13" ht="15" hidden="1">
      <c r="H1112" s="460">
        <v>0</v>
      </c>
      <c r="I1112" s="461">
        <v>0</v>
      </c>
      <c r="M1112" s="455">
        <v>500</v>
      </c>
    </row>
    <row r="1113" spans="8:13" ht="15" hidden="1">
      <c r="H1113" s="460">
        <v>0</v>
      </c>
      <c r="I1113" s="461">
        <v>0</v>
      </c>
      <c r="M1113" s="455">
        <v>500</v>
      </c>
    </row>
    <row r="1114" spans="8:13" ht="15" hidden="1">
      <c r="H1114" s="460">
        <v>0</v>
      </c>
      <c r="I1114" s="461">
        <v>0</v>
      </c>
      <c r="M1114" s="455">
        <v>500</v>
      </c>
    </row>
    <row r="1115" spans="8:13" ht="15" hidden="1">
      <c r="H1115" s="460">
        <v>0</v>
      </c>
      <c r="I1115" s="461">
        <v>0</v>
      </c>
      <c r="M1115" s="455">
        <v>500</v>
      </c>
    </row>
    <row r="1116" spans="8:13" ht="15" hidden="1">
      <c r="H1116" s="460">
        <v>0</v>
      </c>
      <c r="I1116" s="461">
        <v>0</v>
      </c>
      <c r="M1116" s="455">
        <v>500</v>
      </c>
    </row>
    <row r="1117" spans="8:13" ht="15" hidden="1">
      <c r="H1117" s="460">
        <v>0</v>
      </c>
      <c r="I1117" s="461">
        <v>0</v>
      </c>
      <c r="M1117" s="455">
        <v>500</v>
      </c>
    </row>
    <row r="1118" spans="8:13" ht="15" hidden="1">
      <c r="H1118" s="460">
        <v>0</v>
      </c>
      <c r="I1118" s="461">
        <v>0</v>
      </c>
      <c r="M1118" s="455">
        <v>500</v>
      </c>
    </row>
    <row r="1119" spans="8:13" ht="15" hidden="1">
      <c r="H1119" s="460">
        <v>0</v>
      </c>
      <c r="I1119" s="461">
        <v>0</v>
      </c>
      <c r="M1119" s="455">
        <v>500</v>
      </c>
    </row>
    <row r="1120" spans="8:13" ht="15" hidden="1">
      <c r="H1120" s="460">
        <v>0</v>
      </c>
      <c r="I1120" s="461">
        <v>0</v>
      </c>
      <c r="M1120" s="455">
        <v>500</v>
      </c>
    </row>
    <row r="1121" spans="8:13" ht="15" hidden="1">
      <c r="H1121" s="460">
        <v>0</v>
      </c>
      <c r="I1121" s="461">
        <v>0</v>
      </c>
      <c r="M1121" s="455">
        <v>500</v>
      </c>
    </row>
    <row r="1122" spans="8:13" ht="15" hidden="1">
      <c r="H1122" s="460">
        <v>0</v>
      </c>
      <c r="I1122" s="461">
        <v>0</v>
      </c>
      <c r="M1122" s="455">
        <v>500</v>
      </c>
    </row>
    <row r="1123" spans="8:13" ht="15" hidden="1">
      <c r="H1123" s="460">
        <v>0</v>
      </c>
      <c r="I1123" s="461">
        <v>0</v>
      </c>
      <c r="M1123" s="455">
        <v>500</v>
      </c>
    </row>
    <row r="1124" spans="8:13" ht="15" hidden="1">
      <c r="H1124" s="460">
        <v>0</v>
      </c>
      <c r="I1124" s="461">
        <v>0</v>
      </c>
      <c r="M1124" s="455">
        <v>500</v>
      </c>
    </row>
    <row r="1125" spans="8:13" ht="15" hidden="1">
      <c r="H1125" s="460">
        <v>0</v>
      </c>
      <c r="I1125" s="461">
        <v>0</v>
      </c>
      <c r="M1125" s="455">
        <v>500</v>
      </c>
    </row>
    <row r="1126" spans="8:13" ht="15" hidden="1">
      <c r="H1126" s="460">
        <v>0</v>
      </c>
      <c r="I1126" s="461">
        <v>0</v>
      </c>
      <c r="M1126" s="455">
        <v>500</v>
      </c>
    </row>
    <row r="1127" spans="8:13" ht="15" hidden="1">
      <c r="H1127" s="460">
        <v>0</v>
      </c>
      <c r="I1127" s="461">
        <v>0</v>
      </c>
      <c r="M1127" s="455">
        <v>500</v>
      </c>
    </row>
    <row r="1128" spans="8:13" ht="15" hidden="1">
      <c r="H1128" s="460">
        <v>0</v>
      </c>
      <c r="I1128" s="461">
        <v>0</v>
      </c>
      <c r="M1128" s="455">
        <v>500</v>
      </c>
    </row>
    <row r="1129" spans="8:13" ht="15" hidden="1">
      <c r="H1129" s="460">
        <v>0</v>
      </c>
      <c r="I1129" s="461">
        <v>0</v>
      </c>
      <c r="M1129" s="455">
        <v>500</v>
      </c>
    </row>
    <row r="1130" spans="8:13" ht="15" hidden="1">
      <c r="H1130" s="460">
        <v>0</v>
      </c>
      <c r="I1130" s="461">
        <v>0</v>
      </c>
      <c r="M1130" s="455">
        <v>500</v>
      </c>
    </row>
    <row r="1131" spans="8:13" ht="15" hidden="1">
      <c r="H1131" s="460">
        <v>0</v>
      </c>
      <c r="I1131" s="461">
        <v>0</v>
      </c>
      <c r="M1131" s="455">
        <v>500</v>
      </c>
    </row>
    <row r="1132" spans="8:13" ht="15" hidden="1">
      <c r="H1132" s="460">
        <v>0</v>
      </c>
      <c r="I1132" s="461">
        <v>0</v>
      </c>
      <c r="M1132" s="455">
        <v>500</v>
      </c>
    </row>
    <row r="1133" spans="8:13" ht="15" hidden="1">
      <c r="H1133" s="460">
        <v>0</v>
      </c>
      <c r="I1133" s="461">
        <v>0</v>
      </c>
      <c r="M1133" s="455">
        <v>500</v>
      </c>
    </row>
    <row r="1134" spans="8:13" ht="15" hidden="1">
      <c r="H1134" s="460">
        <v>0</v>
      </c>
      <c r="I1134" s="461">
        <v>0</v>
      </c>
      <c r="M1134" s="455">
        <v>500</v>
      </c>
    </row>
    <row r="1135" spans="8:13" ht="15" hidden="1">
      <c r="H1135" s="460">
        <v>0</v>
      </c>
      <c r="I1135" s="461">
        <v>0</v>
      </c>
      <c r="M1135" s="455">
        <v>500</v>
      </c>
    </row>
    <row r="1136" spans="8:13" ht="15" hidden="1">
      <c r="H1136" s="460">
        <v>0</v>
      </c>
      <c r="I1136" s="461">
        <v>0</v>
      </c>
      <c r="M1136" s="455">
        <v>500</v>
      </c>
    </row>
    <row r="1137" spans="8:13" ht="15" hidden="1">
      <c r="H1137" s="460">
        <v>0</v>
      </c>
      <c r="I1137" s="461">
        <v>0</v>
      </c>
      <c r="M1137" s="455">
        <v>500</v>
      </c>
    </row>
    <row r="1138" spans="8:13" ht="15" hidden="1">
      <c r="H1138" s="460">
        <v>0</v>
      </c>
      <c r="I1138" s="461">
        <v>0</v>
      </c>
      <c r="M1138" s="455">
        <v>500</v>
      </c>
    </row>
    <row r="1139" spans="8:13" ht="15" hidden="1">
      <c r="H1139" s="460">
        <v>0</v>
      </c>
      <c r="I1139" s="461">
        <v>0</v>
      </c>
      <c r="M1139" s="455">
        <v>500</v>
      </c>
    </row>
    <row r="1140" spans="8:13" ht="15" hidden="1">
      <c r="H1140" s="460">
        <v>0</v>
      </c>
      <c r="I1140" s="461">
        <v>0</v>
      </c>
      <c r="M1140" s="455">
        <v>500</v>
      </c>
    </row>
    <row r="1141" spans="8:13" ht="15" hidden="1">
      <c r="H1141" s="460">
        <v>0</v>
      </c>
      <c r="I1141" s="461">
        <v>0</v>
      </c>
      <c r="M1141" s="455">
        <v>500</v>
      </c>
    </row>
    <row r="1142" spans="8:13" ht="15" hidden="1">
      <c r="H1142" s="460">
        <v>0</v>
      </c>
      <c r="I1142" s="461">
        <v>0</v>
      </c>
      <c r="M1142" s="455">
        <v>500</v>
      </c>
    </row>
    <row r="1143" spans="8:13" ht="15" hidden="1">
      <c r="H1143" s="460">
        <v>0</v>
      </c>
      <c r="I1143" s="461">
        <v>0</v>
      </c>
      <c r="M1143" s="455">
        <v>500</v>
      </c>
    </row>
    <row r="1144" spans="8:13" ht="15" hidden="1">
      <c r="H1144" s="460">
        <v>0</v>
      </c>
      <c r="I1144" s="461">
        <v>0</v>
      </c>
      <c r="M1144" s="455">
        <v>500</v>
      </c>
    </row>
    <row r="1145" spans="8:13" ht="15" hidden="1">
      <c r="H1145" s="460">
        <v>0</v>
      </c>
      <c r="I1145" s="461">
        <v>0</v>
      </c>
      <c r="M1145" s="455">
        <v>500</v>
      </c>
    </row>
    <row r="1146" spans="8:13" ht="15" hidden="1">
      <c r="H1146" s="460">
        <v>0</v>
      </c>
      <c r="I1146" s="461">
        <v>0</v>
      </c>
      <c r="M1146" s="455">
        <v>500</v>
      </c>
    </row>
    <row r="1147" spans="8:13" ht="15" hidden="1">
      <c r="H1147" s="460">
        <v>0</v>
      </c>
      <c r="I1147" s="461">
        <v>0</v>
      </c>
      <c r="M1147" s="455">
        <v>500</v>
      </c>
    </row>
    <row r="1148" spans="8:13" ht="15" hidden="1">
      <c r="H1148" s="460">
        <v>0</v>
      </c>
      <c r="I1148" s="461">
        <v>0</v>
      </c>
      <c r="M1148" s="455">
        <v>500</v>
      </c>
    </row>
    <row r="1149" spans="8:13" ht="15" hidden="1">
      <c r="H1149" s="460">
        <v>0</v>
      </c>
      <c r="I1149" s="461">
        <v>0</v>
      </c>
      <c r="M1149" s="455">
        <v>500</v>
      </c>
    </row>
    <row r="1150" spans="8:13" ht="15" hidden="1">
      <c r="H1150" s="460">
        <v>0</v>
      </c>
      <c r="I1150" s="461">
        <v>0</v>
      </c>
      <c r="M1150" s="455">
        <v>500</v>
      </c>
    </row>
    <row r="1151" spans="8:13" ht="15" hidden="1">
      <c r="H1151" s="460">
        <v>0</v>
      </c>
      <c r="I1151" s="461">
        <v>0</v>
      </c>
      <c r="M1151" s="455">
        <v>500</v>
      </c>
    </row>
    <row r="1152" spans="8:13" ht="15" hidden="1">
      <c r="H1152" s="460">
        <v>0</v>
      </c>
      <c r="I1152" s="461">
        <v>0</v>
      </c>
      <c r="M1152" s="455">
        <v>500</v>
      </c>
    </row>
    <row r="1153" spans="8:13" ht="15" hidden="1">
      <c r="H1153" s="460">
        <v>0</v>
      </c>
      <c r="I1153" s="461">
        <v>0</v>
      </c>
      <c r="M1153" s="455">
        <v>500</v>
      </c>
    </row>
    <row r="1154" spans="8:13" ht="15" hidden="1">
      <c r="H1154" s="460">
        <v>0</v>
      </c>
      <c r="I1154" s="461">
        <v>0</v>
      </c>
      <c r="M1154" s="455">
        <v>500</v>
      </c>
    </row>
    <row r="1155" spans="8:13" ht="15" hidden="1">
      <c r="H1155" s="460">
        <v>0</v>
      </c>
      <c r="I1155" s="461">
        <v>0</v>
      </c>
      <c r="M1155" s="455">
        <v>500</v>
      </c>
    </row>
    <row r="1156" spans="8:13" ht="15" hidden="1">
      <c r="H1156" s="460">
        <v>0</v>
      </c>
      <c r="I1156" s="461">
        <v>0</v>
      </c>
      <c r="M1156" s="455">
        <v>500</v>
      </c>
    </row>
    <row r="1157" spans="8:13" ht="15" hidden="1">
      <c r="H1157" s="460">
        <v>0</v>
      </c>
      <c r="I1157" s="461">
        <v>0</v>
      </c>
      <c r="M1157" s="455">
        <v>500</v>
      </c>
    </row>
    <row r="1158" spans="8:13" ht="15" hidden="1">
      <c r="H1158" s="460">
        <v>0</v>
      </c>
      <c r="I1158" s="461">
        <v>0</v>
      </c>
      <c r="M1158" s="455">
        <v>500</v>
      </c>
    </row>
    <row r="1159" spans="8:13" ht="15" hidden="1">
      <c r="H1159" s="460">
        <v>0</v>
      </c>
      <c r="I1159" s="461">
        <v>0</v>
      </c>
      <c r="M1159" s="455">
        <v>500</v>
      </c>
    </row>
    <row r="1160" spans="8:13" ht="15" hidden="1">
      <c r="H1160" s="460">
        <v>0</v>
      </c>
      <c r="I1160" s="461">
        <v>0</v>
      </c>
      <c r="M1160" s="455">
        <v>500</v>
      </c>
    </row>
    <row r="1161" spans="8:13" ht="15" hidden="1">
      <c r="H1161" s="460">
        <v>0</v>
      </c>
      <c r="I1161" s="461">
        <v>0</v>
      </c>
      <c r="M1161" s="455">
        <v>500</v>
      </c>
    </row>
    <row r="1162" spans="8:13" ht="15" hidden="1">
      <c r="H1162" s="460">
        <v>0</v>
      </c>
      <c r="I1162" s="461">
        <v>0</v>
      </c>
      <c r="M1162" s="455">
        <v>500</v>
      </c>
    </row>
    <row r="1163" spans="8:13" ht="15" hidden="1">
      <c r="H1163" s="460">
        <v>0</v>
      </c>
      <c r="I1163" s="461">
        <v>0</v>
      </c>
      <c r="M1163" s="455">
        <v>500</v>
      </c>
    </row>
    <row r="1164" spans="8:13" ht="15" hidden="1">
      <c r="H1164" s="460">
        <v>0</v>
      </c>
      <c r="I1164" s="461">
        <v>0</v>
      </c>
      <c r="M1164" s="455">
        <v>500</v>
      </c>
    </row>
    <row r="1165" spans="8:13" ht="15" hidden="1">
      <c r="H1165" s="460">
        <v>0</v>
      </c>
      <c r="I1165" s="461">
        <v>0</v>
      </c>
      <c r="M1165" s="455">
        <v>500</v>
      </c>
    </row>
    <row r="1166" spans="8:13" ht="15" hidden="1">
      <c r="H1166" s="460">
        <v>0</v>
      </c>
      <c r="I1166" s="461">
        <v>0</v>
      </c>
      <c r="M1166" s="455">
        <v>500</v>
      </c>
    </row>
    <row r="1167" spans="8:13" ht="15" hidden="1">
      <c r="H1167" s="460">
        <v>0</v>
      </c>
      <c r="I1167" s="461">
        <v>0</v>
      </c>
      <c r="M1167" s="455">
        <v>500</v>
      </c>
    </row>
    <row r="1168" spans="8:13" ht="15" hidden="1">
      <c r="H1168" s="460">
        <v>0</v>
      </c>
      <c r="I1168" s="461">
        <v>0</v>
      </c>
      <c r="M1168" s="455">
        <v>500</v>
      </c>
    </row>
    <row r="1169" spans="8:13" ht="15" hidden="1">
      <c r="H1169" s="460">
        <v>0</v>
      </c>
      <c r="I1169" s="461">
        <v>0</v>
      </c>
      <c r="M1169" s="455">
        <v>500</v>
      </c>
    </row>
    <row r="1170" spans="8:13" ht="15" hidden="1">
      <c r="H1170" s="460">
        <v>0</v>
      </c>
      <c r="I1170" s="461">
        <v>0</v>
      </c>
      <c r="M1170" s="455">
        <v>500</v>
      </c>
    </row>
    <row r="1171" spans="8:13" ht="15" hidden="1">
      <c r="H1171" s="460">
        <v>0</v>
      </c>
      <c r="I1171" s="461">
        <v>0</v>
      </c>
      <c r="M1171" s="455">
        <v>500</v>
      </c>
    </row>
    <row r="1172" spans="8:13" ht="15" hidden="1">
      <c r="H1172" s="460">
        <v>0</v>
      </c>
      <c r="I1172" s="461">
        <v>0</v>
      </c>
      <c r="M1172" s="455">
        <v>500</v>
      </c>
    </row>
    <row r="1173" spans="8:13" ht="15" hidden="1">
      <c r="H1173" s="460">
        <v>0</v>
      </c>
      <c r="I1173" s="461">
        <v>0</v>
      </c>
      <c r="M1173" s="455">
        <v>500</v>
      </c>
    </row>
    <row r="1174" spans="8:13" ht="15" hidden="1">
      <c r="H1174" s="460">
        <v>0</v>
      </c>
      <c r="I1174" s="461">
        <v>0</v>
      </c>
      <c r="M1174" s="455">
        <v>500</v>
      </c>
    </row>
    <row r="1175" spans="8:13" ht="15" hidden="1">
      <c r="H1175" s="460">
        <v>0</v>
      </c>
      <c r="I1175" s="461">
        <v>0</v>
      </c>
      <c r="M1175" s="455">
        <v>500</v>
      </c>
    </row>
    <row r="1176" spans="8:13" ht="15" hidden="1">
      <c r="H1176" s="460">
        <v>0</v>
      </c>
      <c r="I1176" s="461">
        <v>0</v>
      </c>
      <c r="M1176" s="455">
        <v>500</v>
      </c>
    </row>
    <row r="1177" spans="8:13" ht="15" hidden="1">
      <c r="H1177" s="460">
        <v>0</v>
      </c>
      <c r="I1177" s="461">
        <v>0</v>
      </c>
      <c r="M1177" s="455">
        <v>500</v>
      </c>
    </row>
    <row r="1178" spans="8:13" ht="15" hidden="1">
      <c r="H1178" s="460">
        <v>0</v>
      </c>
      <c r="I1178" s="461">
        <v>0</v>
      </c>
      <c r="M1178" s="455">
        <v>500</v>
      </c>
    </row>
    <row r="1179" spans="8:13" ht="15" hidden="1">
      <c r="H1179" s="460">
        <v>0</v>
      </c>
      <c r="I1179" s="461">
        <v>0</v>
      </c>
      <c r="M1179" s="455">
        <v>500</v>
      </c>
    </row>
    <row r="1180" spans="8:13" ht="15" hidden="1">
      <c r="H1180" s="460">
        <v>0</v>
      </c>
      <c r="I1180" s="461">
        <v>0</v>
      </c>
      <c r="M1180" s="455">
        <v>500</v>
      </c>
    </row>
    <row r="1181" spans="8:13" ht="15" hidden="1">
      <c r="H1181" s="460">
        <v>0</v>
      </c>
      <c r="I1181" s="461">
        <v>0</v>
      </c>
      <c r="M1181" s="455">
        <v>500</v>
      </c>
    </row>
    <row r="1182" spans="8:13" ht="15" hidden="1">
      <c r="H1182" s="460">
        <v>0</v>
      </c>
      <c r="I1182" s="461">
        <v>0</v>
      </c>
      <c r="M1182" s="455">
        <v>500</v>
      </c>
    </row>
    <row r="1183" spans="8:13" ht="15" hidden="1">
      <c r="H1183" s="460">
        <v>0</v>
      </c>
      <c r="I1183" s="461">
        <v>0</v>
      </c>
      <c r="M1183" s="455">
        <v>500</v>
      </c>
    </row>
    <row r="1184" spans="8:13" ht="15" hidden="1">
      <c r="H1184" s="460">
        <v>0</v>
      </c>
      <c r="I1184" s="461">
        <v>0</v>
      </c>
      <c r="M1184" s="455">
        <v>500</v>
      </c>
    </row>
    <row r="1185" spans="8:13" ht="15" hidden="1">
      <c r="H1185" s="460">
        <v>0</v>
      </c>
      <c r="I1185" s="461">
        <v>0</v>
      </c>
      <c r="M1185" s="455">
        <v>500</v>
      </c>
    </row>
    <row r="1186" spans="8:13" ht="15" hidden="1">
      <c r="H1186" s="460">
        <v>0</v>
      </c>
      <c r="I1186" s="461">
        <v>0</v>
      </c>
      <c r="M1186" s="455">
        <v>500</v>
      </c>
    </row>
    <row r="1187" spans="8:13" ht="15" hidden="1">
      <c r="H1187" s="460">
        <v>0</v>
      </c>
      <c r="I1187" s="461">
        <v>0</v>
      </c>
      <c r="M1187" s="455">
        <v>500</v>
      </c>
    </row>
    <row r="1188" spans="8:13" ht="15" hidden="1">
      <c r="H1188" s="460">
        <v>0</v>
      </c>
      <c r="I1188" s="461">
        <v>0</v>
      </c>
      <c r="M1188" s="455">
        <v>500</v>
      </c>
    </row>
    <row r="1189" spans="8:13" ht="15" hidden="1">
      <c r="H1189" s="460">
        <v>0</v>
      </c>
      <c r="I1189" s="461">
        <v>0</v>
      </c>
      <c r="M1189" s="455">
        <v>500</v>
      </c>
    </row>
    <row r="1190" spans="8:13" ht="15" hidden="1">
      <c r="H1190" s="460">
        <v>0</v>
      </c>
      <c r="I1190" s="461">
        <v>0</v>
      </c>
      <c r="M1190" s="455">
        <v>500</v>
      </c>
    </row>
    <row r="1191" spans="8:13" ht="15" hidden="1">
      <c r="H1191" s="460">
        <v>0</v>
      </c>
      <c r="I1191" s="461">
        <v>0</v>
      </c>
      <c r="M1191" s="455">
        <v>500</v>
      </c>
    </row>
    <row r="1192" spans="8:13" ht="15" hidden="1">
      <c r="H1192" s="460">
        <v>0</v>
      </c>
      <c r="I1192" s="461">
        <v>0</v>
      </c>
      <c r="M1192" s="455">
        <v>500</v>
      </c>
    </row>
    <row r="1193" spans="8:13" ht="15" hidden="1">
      <c r="H1193" s="460">
        <v>0</v>
      </c>
      <c r="I1193" s="461">
        <v>0</v>
      </c>
      <c r="M1193" s="455">
        <v>500</v>
      </c>
    </row>
    <row r="1194" spans="8:13" ht="15" hidden="1">
      <c r="H1194" s="460">
        <v>0</v>
      </c>
      <c r="I1194" s="461">
        <v>0</v>
      </c>
      <c r="M1194" s="455">
        <v>500</v>
      </c>
    </row>
    <row r="1195" spans="8:13" ht="15" hidden="1">
      <c r="H1195" s="460">
        <v>0</v>
      </c>
      <c r="I1195" s="461">
        <v>0</v>
      </c>
      <c r="M1195" s="455">
        <v>500</v>
      </c>
    </row>
    <row r="1196" spans="8:13" ht="15" hidden="1">
      <c r="H1196" s="460">
        <v>0</v>
      </c>
      <c r="I1196" s="461">
        <v>0</v>
      </c>
      <c r="M1196" s="455">
        <v>500</v>
      </c>
    </row>
    <row r="1197" spans="8:13" ht="15" hidden="1">
      <c r="H1197" s="460">
        <v>0</v>
      </c>
      <c r="I1197" s="461">
        <v>0</v>
      </c>
      <c r="M1197" s="455">
        <v>500</v>
      </c>
    </row>
    <row r="1198" spans="8:13" ht="15" hidden="1">
      <c r="H1198" s="460">
        <v>0</v>
      </c>
      <c r="I1198" s="461">
        <v>0</v>
      </c>
      <c r="M1198" s="455">
        <v>500</v>
      </c>
    </row>
    <row r="1199" spans="8:13" ht="15" hidden="1">
      <c r="H1199" s="460">
        <v>0</v>
      </c>
      <c r="I1199" s="461">
        <v>0</v>
      </c>
      <c r="M1199" s="455">
        <v>500</v>
      </c>
    </row>
    <row r="1200" spans="8:13" ht="15" hidden="1">
      <c r="H1200" s="460">
        <v>0</v>
      </c>
      <c r="I1200" s="461">
        <v>0</v>
      </c>
      <c r="M1200" s="455">
        <v>500</v>
      </c>
    </row>
    <row r="1201" spans="8:13" ht="15" hidden="1">
      <c r="H1201" s="460">
        <v>0</v>
      </c>
      <c r="I1201" s="461">
        <v>0</v>
      </c>
      <c r="M1201" s="455">
        <v>500</v>
      </c>
    </row>
    <row r="1202" spans="8:13" ht="15" hidden="1">
      <c r="H1202" s="460">
        <v>0</v>
      </c>
      <c r="I1202" s="461">
        <v>0</v>
      </c>
      <c r="M1202" s="455">
        <v>500</v>
      </c>
    </row>
    <row r="1203" spans="8:13" ht="15" hidden="1">
      <c r="H1203" s="460">
        <v>0</v>
      </c>
      <c r="I1203" s="461">
        <v>0</v>
      </c>
      <c r="M1203" s="455">
        <v>500</v>
      </c>
    </row>
    <row r="1204" spans="8:13" ht="15" hidden="1">
      <c r="H1204" s="460">
        <v>0</v>
      </c>
      <c r="I1204" s="461">
        <v>0</v>
      </c>
      <c r="M1204" s="455">
        <v>500</v>
      </c>
    </row>
    <row r="1205" spans="8:13" ht="15" hidden="1">
      <c r="H1205" s="460">
        <v>0</v>
      </c>
      <c r="I1205" s="461">
        <v>0</v>
      </c>
      <c r="M1205" s="455">
        <v>500</v>
      </c>
    </row>
    <row r="1206" spans="8:13" ht="15" hidden="1">
      <c r="H1206" s="460">
        <v>0</v>
      </c>
      <c r="I1206" s="461">
        <v>0</v>
      </c>
      <c r="M1206" s="455">
        <v>500</v>
      </c>
    </row>
    <row r="1207" spans="8:13" ht="15" hidden="1">
      <c r="H1207" s="460">
        <v>0</v>
      </c>
      <c r="I1207" s="461">
        <v>0</v>
      </c>
      <c r="M1207" s="455">
        <v>500</v>
      </c>
    </row>
    <row r="1208" spans="8:13" ht="15" hidden="1">
      <c r="H1208" s="460">
        <v>0</v>
      </c>
      <c r="I1208" s="461">
        <v>0</v>
      </c>
      <c r="M1208" s="455">
        <v>500</v>
      </c>
    </row>
    <row r="1209" spans="8:13" ht="15" hidden="1">
      <c r="H1209" s="460">
        <v>0</v>
      </c>
      <c r="I1209" s="461">
        <v>0</v>
      </c>
      <c r="M1209" s="455">
        <v>500</v>
      </c>
    </row>
    <row r="1210" spans="8:13" ht="15" hidden="1">
      <c r="H1210" s="460">
        <v>0</v>
      </c>
      <c r="I1210" s="461">
        <v>0</v>
      </c>
      <c r="M1210" s="455">
        <v>500</v>
      </c>
    </row>
    <row r="1211" spans="8:13" ht="15" hidden="1">
      <c r="H1211" s="460">
        <v>0</v>
      </c>
      <c r="I1211" s="461">
        <v>0</v>
      </c>
      <c r="M1211" s="455">
        <v>500</v>
      </c>
    </row>
    <row r="1212" spans="8:13" ht="15" hidden="1">
      <c r="H1212" s="460">
        <v>0</v>
      </c>
      <c r="I1212" s="461">
        <v>0</v>
      </c>
      <c r="M1212" s="455">
        <v>500</v>
      </c>
    </row>
    <row r="1213" spans="8:13" ht="15" hidden="1">
      <c r="H1213" s="460">
        <v>0</v>
      </c>
      <c r="I1213" s="461">
        <v>0</v>
      </c>
      <c r="M1213" s="455">
        <v>500</v>
      </c>
    </row>
    <row r="1214" spans="8:13" ht="15" hidden="1">
      <c r="H1214" s="460">
        <v>0</v>
      </c>
      <c r="I1214" s="461">
        <v>0</v>
      </c>
      <c r="M1214" s="455">
        <v>500</v>
      </c>
    </row>
    <row r="1215" spans="8:13" ht="15" hidden="1">
      <c r="H1215" s="460">
        <v>0</v>
      </c>
      <c r="I1215" s="461">
        <v>0</v>
      </c>
      <c r="M1215" s="455">
        <v>500</v>
      </c>
    </row>
    <row r="1216" spans="8:13" ht="15" hidden="1">
      <c r="H1216" s="460">
        <v>0</v>
      </c>
      <c r="I1216" s="461">
        <v>0</v>
      </c>
      <c r="M1216" s="455">
        <v>500</v>
      </c>
    </row>
    <row r="1217" spans="8:13" ht="15" hidden="1">
      <c r="H1217" s="460">
        <v>0</v>
      </c>
      <c r="I1217" s="461">
        <v>0</v>
      </c>
      <c r="M1217" s="455">
        <v>500</v>
      </c>
    </row>
    <row r="1218" spans="8:13" ht="15" hidden="1">
      <c r="H1218" s="460">
        <v>0</v>
      </c>
      <c r="I1218" s="461">
        <v>0</v>
      </c>
      <c r="M1218" s="455">
        <v>500</v>
      </c>
    </row>
    <row r="1219" spans="8:13" ht="15" hidden="1">
      <c r="H1219" s="460">
        <v>0</v>
      </c>
      <c r="I1219" s="461">
        <v>0</v>
      </c>
      <c r="M1219" s="455">
        <v>500</v>
      </c>
    </row>
    <row r="1220" spans="8:13" ht="15" hidden="1">
      <c r="H1220" s="460">
        <v>0</v>
      </c>
      <c r="I1220" s="461">
        <v>0</v>
      </c>
      <c r="M1220" s="455">
        <v>500</v>
      </c>
    </row>
    <row r="1221" spans="8:13" ht="15" hidden="1">
      <c r="H1221" s="460">
        <v>0</v>
      </c>
      <c r="I1221" s="461">
        <v>0</v>
      </c>
      <c r="M1221" s="455">
        <v>500</v>
      </c>
    </row>
    <row r="1222" spans="8:13" ht="15" hidden="1">
      <c r="H1222" s="460">
        <v>0</v>
      </c>
      <c r="I1222" s="461">
        <v>0</v>
      </c>
      <c r="M1222" s="455">
        <v>500</v>
      </c>
    </row>
    <row r="1223" spans="8:13" ht="15" hidden="1">
      <c r="H1223" s="460">
        <v>0</v>
      </c>
      <c r="I1223" s="461">
        <v>0</v>
      </c>
      <c r="M1223" s="455">
        <v>500</v>
      </c>
    </row>
    <row r="1224" spans="8:13" ht="15" hidden="1">
      <c r="H1224" s="460">
        <v>0</v>
      </c>
      <c r="I1224" s="461">
        <v>0</v>
      </c>
      <c r="M1224" s="455">
        <v>500</v>
      </c>
    </row>
    <row r="1225" spans="8:13" ht="15" hidden="1">
      <c r="H1225" s="460">
        <v>0</v>
      </c>
      <c r="I1225" s="461">
        <v>0</v>
      </c>
      <c r="M1225" s="455">
        <v>500</v>
      </c>
    </row>
    <row r="1226" spans="8:13" ht="15" hidden="1">
      <c r="H1226" s="460">
        <v>0</v>
      </c>
      <c r="I1226" s="461">
        <v>0</v>
      </c>
      <c r="M1226" s="455">
        <v>500</v>
      </c>
    </row>
    <row r="1227" spans="8:13" ht="15" hidden="1">
      <c r="H1227" s="460">
        <v>0</v>
      </c>
      <c r="I1227" s="461">
        <v>0</v>
      </c>
      <c r="M1227" s="455">
        <v>500</v>
      </c>
    </row>
    <row r="1228" spans="8:13" ht="15" hidden="1">
      <c r="H1228" s="460">
        <v>0</v>
      </c>
      <c r="I1228" s="461">
        <v>0</v>
      </c>
      <c r="M1228" s="455">
        <v>500</v>
      </c>
    </row>
    <row r="1229" spans="8:13" ht="15" hidden="1">
      <c r="H1229" s="460">
        <v>0</v>
      </c>
      <c r="I1229" s="461">
        <v>0</v>
      </c>
      <c r="M1229" s="455">
        <v>500</v>
      </c>
    </row>
    <row r="1230" spans="8:13" ht="15" hidden="1">
      <c r="H1230" s="460">
        <v>0</v>
      </c>
      <c r="I1230" s="461">
        <v>0</v>
      </c>
      <c r="M1230" s="455">
        <v>500</v>
      </c>
    </row>
    <row r="1231" spans="8:13" ht="15" hidden="1">
      <c r="H1231" s="460">
        <v>0</v>
      </c>
      <c r="I1231" s="461">
        <v>0</v>
      </c>
      <c r="M1231" s="455">
        <v>500</v>
      </c>
    </row>
    <row r="1232" spans="8:13" ht="15" hidden="1">
      <c r="H1232" s="460">
        <v>0</v>
      </c>
      <c r="I1232" s="461">
        <v>0</v>
      </c>
      <c r="M1232" s="455">
        <v>500</v>
      </c>
    </row>
    <row r="1233" spans="8:13" ht="15" hidden="1">
      <c r="H1233" s="460">
        <v>0</v>
      </c>
      <c r="I1233" s="461">
        <v>0</v>
      </c>
      <c r="M1233" s="455">
        <v>500</v>
      </c>
    </row>
    <row r="1234" spans="8:13" ht="15" hidden="1">
      <c r="H1234" s="460">
        <v>0</v>
      </c>
      <c r="I1234" s="461">
        <v>0</v>
      </c>
      <c r="M1234" s="455">
        <v>500</v>
      </c>
    </row>
    <row r="1235" spans="8:13" ht="15" hidden="1">
      <c r="H1235" s="460">
        <v>0</v>
      </c>
      <c r="I1235" s="461">
        <v>0</v>
      </c>
      <c r="M1235" s="455">
        <v>500</v>
      </c>
    </row>
    <row r="1236" spans="8:13" ht="15" hidden="1">
      <c r="H1236" s="460">
        <v>0</v>
      </c>
      <c r="I1236" s="461">
        <v>0</v>
      </c>
      <c r="M1236" s="455">
        <v>500</v>
      </c>
    </row>
    <row r="1237" spans="8:13" ht="15" hidden="1">
      <c r="H1237" s="460">
        <v>0</v>
      </c>
      <c r="I1237" s="461">
        <v>0</v>
      </c>
      <c r="M1237" s="455">
        <v>500</v>
      </c>
    </row>
    <row r="1238" spans="8:13" ht="15" hidden="1">
      <c r="H1238" s="460">
        <v>0</v>
      </c>
      <c r="I1238" s="461">
        <v>0</v>
      </c>
      <c r="M1238" s="455">
        <v>500</v>
      </c>
    </row>
    <row r="1239" spans="8:13" ht="15" hidden="1">
      <c r="H1239" s="460">
        <v>0</v>
      </c>
      <c r="I1239" s="461">
        <v>0</v>
      </c>
      <c r="M1239" s="455">
        <v>500</v>
      </c>
    </row>
    <row r="1240" spans="8:13" ht="15" hidden="1">
      <c r="H1240" s="460">
        <v>0</v>
      </c>
      <c r="I1240" s="461">
        <v>0</v>
      </c>
      <c r="M1240" s="455">
        <v>500</v>
      </c>
    </row>
    <row r="1241" spans="8:13" ht="15" hidden="1">
      <c r="H1241" s="460">
        <v>0</v>
      </c>
      <c r="I1241" s="461">
        <v>0</v>
      </c>
      <c r="M1241" s="455">
        <v>500</v>
      </c>
    </row>
    <row r="1242" spans="8:13" ht="15" hidden="1">
      <c r="H1242" s="460">
        <v>0</v>
      </c>
      <c r="I1242" s="461">
        <v>0</v>
      </c>
      <c r="M1242" s="455">
        <v>500</v>
      </c>
    </row>
    <row r="1243" spans="8:13" ht="15" hidden="1">
      <c r="H1243" s="460">
        <v>0</v>
      </c>
      <c r="I1243" s="461">
        <v>0</v>
      </c>
      <c r="M1243" s="455">
        <v>500</v>
      </c>
    </row>
    <row r="1244" spans="8:13" ht="15" hidden="1">
      <c r="H1244" s="460">
        <v>0</v>
      </c>
      <c r="I1244" s="461">
        <v>0</v>
      </c>
      <c r="M1244" s="455">
        <v>500</v>
      </c>
    </row>
    <row r="1245" spans="8:13" ht="15" hidden="1">
      <c r="H1245" s="460">
        <v>0</v>
      </c>
      <c r="I1245" s="461">
        <v>0</v>
      </c>
      <c r="M1245" s="455">
        <v>500</v>
      </c>
    </row>
    <row r="1246" spans="8:13" ht="15" hidden="1">
      <c r="H1246" s="460">
        <v>0</v>
      </c>
      <c r="I1246" s="461">
        <v>0</v>
      </c>
      <c r="M1246" s="455">
        <v>500</v>
      </c>
    </row>
    <row r="1247" spans="8:13" ht="15" hidden="1">
      <c r="H1247" s="460">
        <v>0</v>
      </c>
      <c r="I1247" s="461">
        <v>0</v>
      </c>
      <c r="M1247" s="455">
        <v>500</v>
      </c>
    </row>
    <row r="1248" spans="8:13" ht="15" hidden="1">
      <c r="H1248" s="460">
        <v>0</v>
      </c>
      <c r="I1248" s="461">
        <v>0</v>
      </c>
      <c r="M1248" s="455">
        <v>500</v>
      </c>
    </row>
    <row r="1249" spans="8:13" ht="15" hidden="1">
      <c r="H1249" s="460">
        <v>0</v>
      </c>
      <c r="I1249" s="461">
        <v>0</v>
      </c>
      <c r="M1249" s="455">
        <v>500</v>
      </c>
    </row>
    <row r="1250" spans="8:13" ht="15" hidden="1">
      <c r="H1250" s="460">
        <v>0</v>
      </c>
      <c r="I1250" s="461">
        <v>0</v>
      </c>
      <c r="M1250" s="455">
        <v>500</v>
      </c>
    </row>
    <row r="1251" spans="8:13" ht="15" hidden="1">
      <c r="H1251" s="460">
        <v>0</v>
      </c>
      <c r="I1251" s="461">
        <v>0</v>
      </c>
      <c r="M1251" s="455">
        <v>500</v>
      </c>
    </row>
    <row r="1252" spans="8:13" ht="15" hidden="1">
      <c r="H1252" s="460">
        <v>0</v>
      </c>
      <c r="I1252" s="461">
        <v>0</v>
      </c>
      <c r="M1252" s="455">
        <v>500</v>
      </c>
    </row>
    <row r="1253" spans="8:13" ht="15" hidden="1">
      <c r="H1253" s="460">
        <v>0</v>
      </c>
      <c r="I1253" s="461">
        <v>0</v>
      </c>
      <c r="M1253" s="455">
        <v>500</v>
      </c>
    </row>
    <row r="1254" spans="8:13" ht="15" hidden="1">
      <c r="H1254" s="460">
        <v>0</v>
      </c>
      <c r="I1254" s="461">
        <v>0</v>
      </c>
      <c r="M1254" s="455">
        <v>500</v>
      </c>
    </row>
    <row r="1255" spans="8:13" ht="15" hidden="1">
      <c r="H1255" s="460">
        <v>0</v>
      </c>
      <c r="I1255" s="461">
        <v>0</v>
      </c>
      <c r="M1255" s="455">
        <v>500</v>
      </c>
    </row>
    <row r="1256" spans="8:13" ht="15" hidden="1">
      <c r="H1256" s="460">
        <v>0</v>
      </c>
      <c r="I1256" s="461">
        <v>0</v>
      </c>
      <c r="M1256" s="455">
        <v>500</v>
      </c>
    </row>
    <row r="1257" spans="8:13" ht="15" hidden="1">
      <c r="H1257" s="460">
        <v>0</v>
      </c>
      <c r="I1257" s="461">
        <v>0</v>
      </c>
      <c r="M1257" s="455">
        <v>500</v>
      </c>
    </row>
    <row r="1258" spans="8:13" ht="15" hidden="1">
      <c r="H1258" s="460">
        <v>0</v>
      </c>
      <c r="I1258" s="461">
        <v>0</v>
      </c>
      <c r="M1258" s="455">
        <v>500</v>
      </c>
    </row>
    <row r="1259" spans="8:13" ht="15" hidden="1">
      <c r="H1259" s="460">
        <v>0</v>
      </c>
      <c r="I1259" s="461">
        <v>0</v>
      </c>
      <c r="M1259" s="455">
        <v>500</v>
      </c>
    </row>
    <row r="1260" spans="8:13" ht="15" hidden="1">
      <c r="H1260" s="460">
        <v>0</v>
      </c>
      <c r="I1260" s="461">
        <v>0</v>
      </c>
      <c r="M1260" s="455">
        <v>500</v>
      </c>
    </row>
    <row r="1261" spans="8:13" ht="15" hidden="1">
      <c r="H1261" s="460">
        <v>0</v>
      </c>
      <c r="I1261" s="461">
        <v>0</v>
      </c>
      <c r="M1261" s="455">
        <v>500</v>
      </c>
    </row>
    <row r="1262" spans="8:13" ht="15" hidden="1">
      <c r="H1262" s="460">
        <v>0</v>
      </c>
      <c r="I1262" s="461">
        <v>0</v>
      </c>
      <c r="M1262" s="455">
        <v>500</v>
      </c>
    </row>
    <row r="1263" spans="8:13" ht="15" hidden="1">
      <c r="H1263" s="460">
        <v>0</v>
      </c>
      <c r="I1263" s="461">
        <v>0</v>
      </c>
      <c r="M1263" s="455">
        <v>500</v>
      </c>
    </row>
    <row r="1264" spans="8:13" ht="15" hidden="1">
      <c r="H1264" s="460">
        <v>0</v>
      </c>
      <c r="I1264" s="461">
        <v>0</v>
      </c>
      <c r="M1264" s="455">
        <v>500</v>
      </c>
    </row>
    <row r="1265" spans="8:13" ht="15" hidden="1">
      <c r="H1265" s="460">
        <v>0</v>
      </c>
      <c r="I1265" s="461">
        <v>0</v>
      </c>
      <c r="M1265" s="455">
        <v>500</v>
      </c>
    </row>
    <row r="1266" spans="8:13" ht="15" hidden="1">
      <c r="H1266" s="460">
        <v>0</v>
      </c>
      <c r="I1266" s="461">
        <v>0</v>
      </c>
      <c r="M1266" s="455">
        <v>500</v>
      </c>
    </row>
    <row r="1267" spans="8:13" ht="15" hidden="1">
      <c r="H1267" s="460">
        <v>0</v>
      </c>
      <c r="I1267" s="461">
        <v>0</v>
      </c>
      <c r="M1267" s="455">
        <v>500</v>
      </c>
    </row>
    <row r="1268" spans="8:13" ht="15" hidden="1">
      <c r="H1268" s="460">
        <v>0</v>
      </c>
      <c r="I1268" s="461">
        <v>0</v>
      </c>
      <c r="M1268" s="455">
        <v>500</v>
      </c>
    </row>
    <row r="1269" spans="8:13" ht="15" hidden="1">
      <c r="H1269" s="460">
        <v>0</v>
      </c>
      <c r="I1269" s="461">
        <v>0</v>
      </c>
      <c r="M1269" s="455">
        <v>500</v>
      </c>
    </row>
    <row r="1270" spans="8:13" ht="15" hidden="1">
      <c r="H1270" s="460">
        <v>0</v>
      </c>
      <c r="I1270" s="461">
        <v>0</v>
      </c>
      <c r="M1270" s="455">
        <v>500</v>
      </c>
    </row>
    <row r="1271" spans="8:13" ht="15" hidden="1">
      <c r="H1271" s="460">
        <v>0</v>
      </c>
      <c r="I1271" s="461">
        <v>0</v>
      </c>
      <c r="M1271" s="455">
        <v>500</v>
      </c>
    </row>
    <row r="1272" spans="8:13" ht="15" hidden="1">
      <c r="H1272" s="460">
        <v>0</v>
      </c>
      <c r="I1272" s="461">
        <v>0</v>
      </c>
      <c r="M1272" s="455">
        <v>500</v>
      </c>
    </row>
    <row r="1273" spans="8:13" ht="15" hidden="1">
      <c r="H1273" s="460">
        <v>0</v>
      </c>
      <c r="I1273" s="461">
        <v>0</v>
      </c>
      <c r="M1273" s="455">
        <v>500</v>
      </c>
    </row>
    <row r="1274" spans="8:13" ht="15" hidden="1">
      <c r="H1274" s="460">
        <v>0</v>
      </c>
      <c r="I1274" s="461">
        <v>0</v>
      </c>
      <c r="M1274" s="455">
        <v>500</v>
      </c>
    </row>
    <row r="1275" spans="8:13" ht="15" hidden="1">
      <c r="H1275" s="460">
        <v>0</v>
      </c>
      <c r="I1275" s="461">
        <v>0</v>
      </c>
      <c r="M1275" s="455">
        <v>500</v>
      </c>
    </row>
    <row r="1276" spans="8:13" ht="15" hidden="1">
      <c r="H1276" s="460">
        <v>0</v>
      </c>
      <c r="I1276" s="461">
        <v>0</v>
      </c>
      <c r="M1276" s="455">
        <v>500</v>
      </c>
    </row>
    <row r="1277" spans="8:13" ht="15" hidden="1">
      <c r="H1277" s="460">
        <v>0</v>
      </c>
      <c r="I1277" s="461">
        <v>0</v>
      </c>
      <c r="M1277" s="455">
        <v>500</v>
      </c>
    </row>
    <row r="1278" spans="8:13" ht="15" hidden="1">
      <c r="H1278" s="460">
        <v>0</v>
      </c>
      <c r="I1278" s="461">
        <v>0</v>
      </c>
      <c r="M1278" s="455">
        <v>500</v>
      </c>
    </row>
    <row r="1279" spans="8:13" ht="15" hidden="1">
      <c r="H1279" s="460">
        <v>0</v>
      </c>
      <c r="I1279" s="461">
        <v>0</v>
      </c>
      <c r="M1279" s="455">
        <v>500</v>
      </c>
    </row>
    <row r="1280" spans="8:13" ht="15" hidden="1">
      <c r="H1280" s="460">
        <v>0</v>
      </c>
      <c r="I1280" s="461">
        <v>0</v>
      </c>
      <c r="M1280" s="455">
        <v>500</v>
      </c>
    </row>
    <row r="1281" spans="8:13" ht="15" hidden="1">
      <c r="H1281" s="460">
        <v>0</v>
      </c>
      <c r="I1281" s="461">
        <v>0</v>
      </c>
      <c r="M1281" s="455">
        <v>500</v>
      </c>
    </row>
    <row r="1282" spans="8:13" ht="15" hidden="1">
      <c r="H1282" s="460">
        <v>0</v>
      </c>
      <c r="I1282" s="461">
        <v>0</v>
      </c>
      <c r="M1282" s="455">
        <v>500</v>
      </c>
    </row>
    <row r="1283" spans="8:13" ht="15" hidden="1">
      <c r="H1283" s="460">
        <v>0</v>
      </c>
      <c r="I1283" s="461">
        <v>0</v>
      </c>
      <c r="M1283" s="455">
        <v>500</v>
      </c>
    </row>
    <row r="1284" spans="8:13" ht="15" hidden="1">
      <c r="H1284" s="460">
        <v>0</v>
      </c>
      <c r="I1284" s="461">
        <v>0</v>
      </c>
      <c r="M1284" s="455">
        <v>500</v>
      </c>
    </row>
    <row r="1285" spans="8:13" ht="15" hidden="1">
      <c r="H1285" s="460">
        <v>0</v>
      </c>
      <c r="I1285" s="461">
        <v>0</v>
      </c>
      <c r="M1285" s="455">
        <v>500</v>
      </c>
    </row>
    <row r="1286" spans="8:13" ht="15" hidden="1">
      <c r="H1286" s="460">
        <v>0</v>
      </c>
      <c r="I1286" s="461">
        <v>0</v>
      </c>
      <c r="M1286" s="455">
        <v>500</v>
      </c>
    </row>
    <row r="1287" spans="8:13" ht="15" hidden="1">
      <c r="H1287" s="460">
        <v>0</v>
      </c>
      <c r="I1287" s="461">
        <v>0</v>
      </c>
      <c r="M1287" s="455">
        <v>500</v>
      </c>
    </row>
    <row r="1288" spans="8:13" ht="15" hidden="1">
      <c r="H1288" s="460">
        <v>0</v>
      </c>
      <c r="I1288" s="461">
        <v>0</v>
      </c>
      <c r="M1288" s="455">
        <v>500</v>
      </c>
    </row>
    <row r="1289" spans="8:13" ht="15" hidden="1">
      <c r="H1289" s="460">
        <v>0</v>
      </c>
      <c r="I1289" s="461">
        <v>0</v>
      </c>
      <c r="M1289" s="455">
        <v>500</v>
      </c>
    </row>
    <row r="1290" spans="8:13" ht="15" hidden="1">
      <c r="H1290" s="460">
        <v>0</v>
      </c>
      <c r="I1290" s="461">
        <v>0</v>
      </c>
      <c r="M1290" s="455">
        <v>500</v>
      </c>
    </row>
    <row r="1291" spans="8:13" ht="15" hidden="1">
      <c r="H1291" s="460">
        <v>0</v>
      </c>
      <c r="I1291" s="461">
        <v>0</v>
      </c>
      <c r="M1291" s="455">
        <v>500</v>
      </c>
    </row>
    <row r="1292" spans="8:13" ht="15" hidden="1">
      <c r="H1292" s="460">
        <v>0</v>
      </c>
      <c r="I1292" s="461">
        <v>0</v>
      </c>
      <c r="M1292" s="455">
        <v>500</v>
      </c>
    </row>
    <row r="1293" spans="8:13" ht="15" hidden="1">
      <c r="H1293" s="460">
        <v>0</v>
      </c>
      <c r="I1293" s="461">
        <v>0</v>
      </c>
      <c r="M1293" s="455">
        <v>500</v>
      </c>
    </row>
    <row r="1294" spans="8:13" ht="15" hidden="1">
      <c r="H1294" s="460">
        <v>0</v>
      </c>
      <c r="I1294" s="461">
        <v>0</v>
      </c>
      <c r="M1294" s="455">
        <v>500</v>
      </c>
    </row>
    <row r="1295" spans="8:13" ht="15" hidden="1">
      <c r="H1295" s="460">
        <v>0</v>
      </c>
      <c r="I1295" s="461">
        <v>0</v>
      </c>
      <c r="M1295" s="455">
        <v>500</v>
      </c>
    </row>
    <row r="1296" spans="8:13" ht="15" hidden="1">
      <c r="H1296" s="460">
        <v>0</v>
      </c>
      <c r="I1296" s="461">
        <v>0</v>
      </c>
      <c r="M1296" s="455">
        <v>500</v>
      </c>
    </row>
    <row r="1297" spans="8:13" ht="15" hidden="1">
      <c r="H1297" s="460">
        <v>0</v>
      </c>
      <c r="I1297" s="461">
        <v>0</v>
      </c>
      <c r="M1297" s="455">
        <v>500</v>
      </c>
    </row>
    <row r="1298" spans="8:13" ht="15" hidden="1">
      <c r="H1298" s="460">
        <v>0</v>
      </c>
      <c r="I1298" s="461">
        <v>0</v>
      </c>
      <c r="M1298" s="455">
        <v>500</v>
      </c>
    </row>
    <row r="1299" spans="8:13" ht="15" hidden="1">
      <c r="H1299" s="460">
        <v>0</v>
      </c>
      <c r="I1299" s="461">
        <v>0</v>
      </c>
      <c r="M1299" s="455">
        <v>500</v>
      </c>
    </row>
    <row r="1300" spans="8:13" ht="15" hidden="1">
      <c r="H1300" s="460">
        <v>0</v>
      </c>
      <c r="I1300" s="461">
        <v>0</v>
      </c>
      <c r="M1300" s="455">
        <v>500</v>
      </c>
    </row>
    <row r="1301" spans="8:13" ht="15" hidden="1">
      <c r="H1301" s="460">
        <v>0</v>
      </c>
      <c r="I1301" s="461">
        <v>0</v>
      </c>
      <c r="M1301" s="455">
        <v>500</v>
      </c>
    </row>
    <row r="1302" spans="8:13" ht="15" hidden="1">
      <c r="H1302" s="460">
        <v>0</v>
      </c>
      <c r="I1302" s="461">
        <v>0</v>
      </c>
      <c r="M1302" s="455">
        <v>500</v>
      </c>
    </row>
    <row r="1303" spans="8:13" ht="15" hidden="1">
      <c r="H1303" s="460">
        <v>0</v>
      </c>
      <c r="I1303" s="461">
        <v>0</v>
      </c>
      <c r="M1303" s="455">
        <v>500</v>
      </c>
    </row>
    <row r="1304" spans="8:13" ht="15" hidden="1">
      <c r="H1304" s="460">
        <v>0</v>
      </c>
      <c r="I1304" s="461">
        <v>0</v>
      </c>
      <c r="M1304" s="455">
        <v>500</v>
      </c>
    </row>
    <row r="1305" spans="8:13" ht="15" hidden="1">
      <c r="H1305" s="460">
        <v>0</v>
      </c>
      <c r="I1305" s="461">
        <v>0</v>
      </c>
      <c r="M1305" s="455">
        <v>500</v>
      </c>
    </row>
    <row r="1306" spans="8:13" ht="15" hidden="1">
      <c r="H1306" s="460">
        <v>0</v>
      </c>
      <c r="I1306" s="461">
        <v>0</v>
      </c>
      <c r="M1306" s="455">
        <v>500</v>
      </c>
    </row>
    <row r="1307" spans="8:13" ht="15" hidden="1">
      <c r="H1307" s="460">
        <v>0</v>
      </c>
      <c r="I1307" s="461">
        <v>0</v>
      </c>
      <c r="M1307" s="455">
        <v>500</v>
      </c>
    </row>
    <row r="1308" spans="8:13" ht="15" hidden="1">
      <c r="H1308" s="460">
        <v>0</v>
      </c>
      <c r="I1308" s="461">
        <v>0</v>
      </c>
      <c r="M1308" s="455">
        <v>500</v>
      </c>
    </row>
    <row r="1309" spans="8:13" ht="15" hidden="1">
      <c r="H1309" s="460">
        <v>0</v>
      </c>
      <c r="I1309" s="461">
        <v>0</v>
      </c>
      <c r="M1309" s="455">
        <v>500</v>
      </c>
    </row>
    <row r="1310" spans="8:13" ht="15" hidden="1">
      <c r="H1310" s="460">
        <v>0</v>
      </c>
      <c r="I1310" s="461">
        <v>0</v>
      </c>
      <c r="M1310" s="455">
        <v>500</v>
      </c>
    </row>
    <row r="1311" spans="8:13" ht="15" hidden="1">
      <c r="H1311" s="460">
        <v>0</v>
      </c>
      <c r="I1311" s="461">
        <v>0</v>
      </c>
      <c r="M1311" s="455">
        <v>500</v>
      </c>
    </row>
    <row r="1312" spans="8:13" ht="15" hidden="1">
      <c r="H1312" s="460">
        <v>0</v>
      </c>
      <c r="I1312" s="461">
        <v>0</v>
      </c>
      <c r="M1312" s="455">
        <v>500</v>
      </c>
    </row>
    <row r="1313" spans="8:13" ht="15" hidden="1">
      <c r="H1313" s="460">
        <v>0</v>
      </c>
      <c r="I1313" s="461">
        <v>0</v>
      </c>
      <c r="M1313" s="455">
        <v>500</v>
      </c>
    </row>
    <row r="1314" spans="8:13" ht="15" hidden="1">
      <c r="H1314" s="460">
        <v>0</v>
      </c>
      <c r="I1314" s="461">
        <v>0</v>
      </c>
      <c r="M1314" s="455">
        <v>500</v>
      </c>
    </row>
    <row r="1315" spans="8:13" ht="15" hidden="1">
      <c r="H1315" s="460">
        <v>0</v>
      </c>
      <c r="I1315" s="461">
        <v>0</v>
      </c>
      <c r="M1315" s="455">
        <v>500</v>
      </c>
    </row>
    <row r="1316" spans="8:13" ht="15" hidden="1">
      <c r="H1316" s="460">
        <v>0</v>
      </c>
      <c r="I1316" s="461">
        <v>0</v>
      </c>
      <c r="M1316" s="455">
        <v>500</v>
      </c>
    </row>
    <row r="1317" spans="8:13" ht="15" hidden="1">
      <c r="H1317" s="460">
        <v>0</v>
      </c>
      <c r="I1317" s="461">
        <v>0</v>
      </c>
      <c r="M1317" s="455">
        <v>500</v>
      </c>
    </row>
    <row r="1318" spans="8:13" ht="15" hidden="1">
      <c r="H1318" s="460">
        <v>0</v>
      </c>
      <c r="I1318" s="461">
        <v>0</v>
      </c>
      <c r="M1318" s="455">
        <v>500</v>
      </c>
    </row>
    <row r="1319" spans="8:13" ht="15" hidden="1">
      <c r="H1319" s="460">
        <v>0</v>
      </c>
      <c r="I1319" s="461">
        <v>0</v>
      </c>
      <c r="M1319" s="455">
        <v>500</v>
      </c>
    </row>
    <row r="1320" spans="8:13" ht="15" hidden="1">
      <c r="H1320" s="460">
        <v>0</v>
      </c>
      <c r="I1320" s="461">
        <v>0</v>
      </c>
      <c r="M1320" s="455">
        <v>500</v>
      </c>
    </row>
    <row r="1321" spans="8:13" ht="15" hidden="1">
      <c r="H1321" s="460">
        <v>0</v>
      </c>
      <c r="I1321" s="461">
        <v>0</v>
      </c>
      <c r="M1321" s="455">
        <v>500</v>
      </c>
    </row>
    <row r="1322" spans="8:13" ht="15" hidden="1">
      <c r="H1322" s="460">
        <v>0</v>
      </c>
      <c r="I1322" s="461">
        <v>0</v>
      </c>
      <c r="M1322" s="455">
        <v>500</v>
      </c>
    </row>
    <row r="1323" spans="8:13" ht="15" hidden="1">
      <c r="H1323" s="460">
        <v>0</v>
      </c>
      <c r="I1323" s="461">
        <v>0</v>
      </c>
      <c r="M1323" s="455">
        <v>500</v>
      </c>
    </row>
    <row r="1324" spans="8:13" ht="15" hidden="1">
      <c r="H1324" s="460">
        <v>0</v>
      </c>
      <c r="I1324" s="461">
        <v>0</v>
      </c>
      <c r="M1324" s="455">
        <v>500</v>
      </c>
    </row>
    <row r="1325" spans="8:13" ht="15" hidden="1">
      <c r="H1325" s="460">
        <v>0</v>
      </c>
      <c r="I1325" s="461">
        <v>0</v>
      </c>
      <c r="M1325" s="455">
        <v>500</v>
      </c>
    </row>
    <row r="1326" spans="8:13" ht="15" hidden="1">
      <c r="H1326" s="460">
        <v>0</v>
      </c>
      <c r="I1326" s="461">
        <v>0</v>
      </c>
      <c r="M1326" s="455">
        <v>500</v>
      </c>
    </row>
    <row r="1327" spans="8:13" ht="15" hidden="1">
      <c r="H1327" s="460">
        <v>0</v>
      </c>
      <c r="I1327" s="461">
        <v>0</v>
      </c>
      <c r="M1327" s="455">
        <v>500</v>
      </c>
    </row>
    <row r="1328" spans="8:13" ht="15" hidden="1">
      <c r="H1328" s="460">
        <v>0</v>
      </c>
      <c r="I1328" s="461">
        <v>0</v>
      </c>
      <c r="M1328" s="455">
        <v>500</v>
      </c>
    </row>
    <row r="1329" spans="8:13" ht="15" hidden="1">
      <c r="H1329" s="460">
        <v>0</v>
      </c>
      <c r="I1329" s="461">
        <v>0</v>
      </c>
      <c r="M1329" s="455">
        <v>500</v>
      </c>
    </row>
    <row r="1330" spans="8:13" ht="15" hidden="1">
      <c r="H1330" s="460">
        <v>0</v>
      </c>
      <c r="I1330" s="461">
        <v>0</v>
      </c>
      <c r="M1330" s="455">
        <v>500</v>
      </c>
    </row>
    <row r="1331" spans="8:13" ht="15" hidden="1">
      <c r="H1331" s="460">
        <v>0</v>
      </c>
      <c r="I1331" s="461">
        <v>0</v>
      </c>
      <c r="M1331" s="455">
        <v>500</v>
      </c>
    </row>
    <row r="1332" spans="8:13" ht="15" hidden="1">
      <c r="H1332" s="460">
        <v>0</v>
      </c>
      <c r="I1332" s="461">
        <v>0</v>
      </c>
      <c r="M1332" s="455">
        <v>500</v>
      </c>
    </row>
    <row r="1333" spans="8:13" ht="15" hidden="1">
      <c r="H1333" s="460">
        <v>0</v>
      </c>
      <c r="I1333" s="461">
        <v>0</v>
      </c>
      <c r="M1333" s="455">
        <v>500</v>
      </c>
    </row>
    <row r="1334" spans="8:13" ht="15" hidden="1">
      <c r="H1334" s="460">
        <v>0</v>
      </c>
      <c r="I1334" s="461">
        <v>0</v>
      </c>
      <c r="M1334" s="455">
        <v>500</v>
      </c>
    </row>
    <row r="1335" spans="8:13" ht="15" hidden="1">
      <c r="H1335" s="460">
        <v>0</v>
      </c>
      <c r="I1335" s="461">
        <v>0</v>
      </c>
      <c r="M1335" s="455">
        <v>500</v>
      </c>
    </row>
    <row r="1336" spans="8:13" ht="15" hidden="1">
      <c r="H1336" s="460">
        <v>0</v>
      </c>
      <c r="I1336" s="461">
        <v>0</v>
      </c>
      <c r="M1336" s="455">
        <v>500</v>
      </c>
    </row>
    <row r="1337" spans="8:13" ht="15" hidden="1">
      <c r="H1337" s="460">
        <v>0</v>
      </c>
      <c r="I1337" s="461">
        <v>0</v>
      </c>
      <c r="M1337" s="455">
        <v>500</v>
      </c>
    </row>
    <row r="1338" spans="8:13" ht="15" hidden="1">
      <c r="H1338" s="460">
        <v>0</v>
      </c>
      <c r="I1338" s="461">
        <v>0</v>
      </c>
      <c r="M1338" s="455">
        <v>500</v>
      </c>
    </row>
    <row r="1339" spans="8:13" ht="15" hidden="1">
      <c r="H1339" s="460">
        <v>0</v>
      </c>
      <c r="I1339" s="461">
        <v>0</v>
      </c>
      <c r="M1339" s="455">
        <v>500</v>
      </c>
    </row>
    <row r="1340" spans="8:13" ht="15" hidden="1">
      <c r="H1340" s="460">
        <v>0</v>
      </c>
      <c r="I1340" s="461">
        <v>0</v>
      </c>
      <c r="M1340" s="455">
        <v>500</v>
      </c>
    </row>
    <row r="1341" spans="8:13" ht="15" hidden="1">
      <c r="H1341" s="460">
        <v>0</v>
      </c>
      <c r="I1341" s="461">
        <v>0</v>
      </c>
      <c r="M1341" s="455">
        <v>500</v>
      </c>
    </row>
    <row r="1342" spans="8:13" ht="15" hidden="1">
      <c r="H1342" s="460">
        <v>0</v>
      </c>
      <c r="I1342" s="461">
        <v>0</v>
      </c>
      <c r="M1342" s="455">
        <v>500</v>
      </c>
    </row>
    <row r="1343" spans="8:13" ht="15" hidden="1">
      <c r="H1343" s="460">
        <v>0</v>
      </c>
      <c r="I1343" s="461">
        <v>0</v>
      </c>
      <c r="M1343" s="455">
        <v>500</v>
      </c>
    </row>
    <row r="1344" spans="8:13" ht="15" hidden="1">
      <c r="H1344" s="460">
        <v>0</v>
      </c>
      <c r="I1344" s="461">
        <v>0</v>
      </c>
      <c r="M1344" s="455">
        <v>500</v>
      </c>
    </row>
    <row r="1345" spans="8:13" ht="15" hidden="1">
      <c r="H1345" s="460">
        <v>0</v>
      </c>
      <c r="I1345" s="461">
        <v>0</v>
      </c>
      <c r="M1345" s="455">
        <v>500</v>
      </c>
    </row>
    <row r="1346" spans="8:13" ht="15" hidden="1">
      <c r="H1346" s="460">
        <v>0</v>
      </c>
      <c r="I1346" s="461">
        <v>0</v>
      </c>
      <c r="M1346" s="455">
        <v>500</v>
      </c>
    </row>
    <row r="1347" spans="8:13" ht="15" hidden="1">
      <c r="H1347" s="460">
        <v>0</v>
      </c>
      <c r="I1347" s="461">
        <v>0</v>
      </c>
      <c r="M1347" s="455">
        <v>500</v>
      </c>
    </row>
    <row r="1348" spans="8:13" ht="15" hidden="1">
      <c r="H1348" s="460">
        <v>0</v>
      </c>
      <c r="I1348" s="461">
        <v>0</v>
      </c>
      <c r="M1348" s="455">
        <v>500</v>
      </c>
    </row>
    <row r="1349" spans="8:13" ht="15" hidden="1">
      <c r="H1349" s="460">
        <v>0</v>
      </c>
      <c r="I1349" s="461">
        <v>0</v>
      </c>
      <c r="M1349" s="455">
        <v>500</v>
      </c>
    </row>
    <row r="1350" spans="8:13" ht="15" hidden="1">
      <c r="H1350" s="460">
        <v>0</v>
      </c>
      <c r="I1350" s="461">
        <v>0</v>
      </c>
      <c r="M1350" s="455">
        <v>500</v>
      </c>
    </row>
    <row r="1351" spans="8:13" ht="15" hidden="1">
      <c r="H1351" s="460">
        <v>0</v>
      </c>
      <c r="I1351" s="461">
        <v>0</v>
      </c>
      <c r="M1351" s="455">
        <v>500</v>
      </c>
    </row>
    <row r="1352" spans="8:13" ht="15" hidden="1">
      <c r="H1352" s="460">
        <v>0</v>
      </c>
      <c r="I1352" s="461">
        <v>0</v>
      </c>
      <c r="M1352" s="455">
        <v>500</v>
      </c>
    </row>
    <row r="1353" spans="8:13" ht="15" hidden="1">
      <c r="H1353" s="460">
        <v>0</v>
      </c>
      <c r="I1353" s="461">
        <v>0</v>
      </c>
      <c r="M1353" s="455">
        <v>500</v>
      </c>
    </row>
    <row r="1354" spans="8:13" ht="15" hidden="1">
      <c r="H1354" s="460">
        <v>0</v>
      </c>
      <c r="I1354" s="461">
        <v>0</v>
      </c>
      <c r="M1354" s="455">
        <v>500</v>
      </c>
    </row>
    <row r="1355" spans="8:13" ht="15" hidden="1">
      <c r="H1355" s="460">
        <v>0</v>
      </c>
      <c r="I1355" s="461">
        <v>0</v>
      </c>
      <c r="M1355" s="455">
        <v>500</v>
      </c>
    </row>
    <row r="1356" spans="8:13" ht="15" hidden="1">
      <c r="H1356" s="460">
        <v>0</v>
      </c>
      <c r="I1356" s="461">
        <v>0</v>
      </c>
      <c r="M1356" s="455">
        <v>500</v>
      </c>
    </row>
    <row r="1357" spans="8:13" ht="15" hidden="1">
      <c r="H1357" s="460">
        <v>0</v>
      </c>
      <c r="I1357" s="461">
        <v>0</v>
      </c>
      <c r="M1357" s="455">
        <v>500</v>
      </c>
    </row>
    <row r="1358" spans="8:13" ht="15" hidden="1">
      <c r="H1358" s="460">
        <v>0</v>
      </c>
      <c r="I1358" s="461">
        <v>0</v>
      </c>
      <c r="M1358" s="455">
        <v>500</v>
      </c>
    </row>
    <row r="1359" spans="8:13" ht="15" hidden="1">
      <c r="H1359" s="460">
        <v>0</v>
      </c>
      <c r="I1359" s="461">
        <v>0</v>
      </c>
      <c r="M1359" s="455">
        <v>500</v>
      </c>
    </row>
    <row r="1360" spans="8:13" ht="15" hidden="1">
      <c r="H1360" s="460">
        <v>0</v>
      </c>
      <c r="I1360" s="461">
        <v>0</v>
      </c>
      <c r="M1360" s="455">
        <v>500</v>
      </c>
    </row>
    <row r="1361" spans="8:13" ht="15" hidden="1">
      <c r="H1361" s="460">
        <v>0</v>
      </c>
      <c r="I1361" s="461">
        <v>0</v>
      </c>
      <c r="M1361" s="455">
        <v>500</v>
      </c>
    </row>
    <row r="1362" spans="8:13" ht="15" hidden="1">
      <c r="H1362" s="460">
        <v>0</v>
      </c>
      <c r="I1362" s="461">
        <v>0</v>
      </c>
      <c r="M1362" s="455">
        <v>500</v>
      </c>
    </row>
    <row r="1363" spans="8:13" ht="15" hidden="1">
      <c r="H1363" s="460">
        <v>0</v>
      </c>
      <c r="I1363" s="461">
        <v>0</v>
      </c>
      <c r="M1363" s="455">
        <v>500</v>
      </c>
    </row>
    <row r="1364" spans="8:13" ht="15" hidden="1">
      <c r="H1364" s="460">
        <v>0</v>
      </c>
      <c r="I1364" s="461">
        <v>0</v>
      </c>
      <c r="M1364" s="455">
        <v>500</v>
      </c>
    </row>
    <row r="1365" spans="8:13" ht="15" hidden="1">
      <c r="H1365" s="460">
        <v>0</v>
      </c>
      <c r="I1365" s="461">
        <v>0</v>
      </c>
      <c r="M1365" s="455">
        <v>500</v>
      </c>
    </row>
    <row r="1366" spans="8:13" ht="15" hidden="1">
      <c r="H1366" s="460">
        <v>0</v>
      </c>
      <c r="I1366" s="461">
        <v>0</v>
      </c>
      <c r="M1366" s="455">
        <v>500</v>
      </c>
    </row>
    <row r="1367" spans="8:13" ht="15" hidden="1">
      <c r="H1367" s="460">
        <v>0</v>
      </c>
      <c r="I1367" s="461">
        <v>0</v>
      </c>
      <c r="M1367" s="455">
        <v>500</v>
      </c>
    </row>
    <row r="1368" spans="8:13" ht="15" hidden="1">
      <c r="H1368" s="460">
        <v>0</v>
      </c>
      <c r="I1368" s="461">
        <v>0</v>
      </c>
      <c r="M1368" s="455">
        <v>500</v>
      </c>
    </row>
    <row r="1369" spans="8:13" ht="15" hidden="1">
      <c r="H1369" s="460">
        <v>0</v>
      </c>
      <c r="I1369" s="461">
        <v>0</v>
      </c>
      <c r="M1369" s="455">
        <v>500</v>
      </c>
    </row>
    <row r="1370" spans="8:13" ht="15" hidden="1">
      <c r="H1370" s="460">
        <v>0</v>
      </c>
      <c r="I1370" s="461">
        <v>0</v>
      </c>
      <c r="M1370" s="455">
        <v>500</v>
      </c>
    </row>
    <row r="1371" spans="8:13" ht="15" hidden="1">
      <c r="H1371" s="460">
        <v>0</v>
      </c>
      <c r="I1371" s="461">
        <v>0</v>
      </c>
      <c r="M1371" s="455">
        <v>500</v>
      </c>
    </row>
    <row r="1372" spans="8:13" ht="15" hidden="1">
      <c r="H1372" s="460">
        <v>0</v>
      </c>
      <c r="I1372" s="461">
        <v>0</v>
      </c>
      <c r="M1372" s="455">
        <v>500</v>
      </c>
    </row>
    <row r="1373" spans="8:13" ht="15" hidden="1">
      <c r="H1373" s="460">
        <v>0</v>
      </c>
      <c r="I1373" s="461">
        <v>0</v>
      </c>
      <c r="M1373" s="455">
        <v>500</v>
      </c>
    </row>
    <row r="1374" spans="8:13" ht="15" hidden="1">
      <c r="H1374" s="460">
        <v>0</v>
      </c>
      <c r="I1374" s="461">
        <v>0</v>
      </c>
      <c r="M1374" s="455">
        <v>500</v>
      </c>
    </row>
    <row r="1375" spans="8:13" ht="15" hidden="1">
      <c r="H1375" s="460">
        <v>0</v>
      </c>
      <c r="I1375" s="461">
        <v>0</v>
      </c>
      <c r="M1375" s="455">
        <v>500</v>
      </c>
    </row>
    <row r="1376" spans="8:13" ht="15" hidden="1">
      <c r="H1376" s="460">
        <v>0</v>
      </c>
      <c r="I1376" s="461">
        <v>0</v>
      </c>
      <c r="M1376" s="455">
        <v>500</v>
      </c>
    </row>
    <row r="1377" spans="8:13" ht="15" hidden="1">
      <c r="H1377" s="460">
        <v>0</v>
      </c>
      <c r="I1377" s="461">
        <v>0</v>
      </c>
      <c r="M1377" s="455">
        <v>500</v>
      </c>
    </row>
    <row r="1378" spans="8:13" ht="15" hidden="1">
      <c r="H1378" s="460">
        <v>0</v>
      </c>
      <c r="I1378" s="461">
        <v>0</v>
      </c>
      <c r="M1378" s="455">
        <v>500</v>
      </c>
    </row>
    <row r="1379" spans="8:13" ht="15" hidden="1">
      <c r="H1379" s="460">
        <v>0</v>
      </c>
      <c r="I1379" s="461">
        <v>0</v>
      </c>
      <c r="M1379" s="455">
        <v>500</v>
      </c>
    </row>
    <row r="1380" spans="8:13" ht="15" hidden="1">
      <c r="H1380" s="460">
        <v>0</v>
      </c>
      <c r="I1380" s="461">
        <v>0</v>
      </c>
      <c r="M1380" s="455">
        <v>500</v>
      </c>
    </row>
    <row r="1381" spans="8:13" ht="15" hidden="1">
      <c r="H1381" s="460">
        <v>0</v>
      </c>
      <c r="I1381" s="461">
        <v>0</v>
      </c>
      <c r="M1381" s="455">
        <v>500</v>
      </c>
    </row>
    <row r="1382" spans="8:13" ht="15" hidden="1">
      <c r="H1382" s="460">
        <v>0</v>
      </c>
      <c r="I1382" s="461">
        <v>0</v>
      </c>
      <c r="M1382" s="455">
        <v>500</v>
      </c>
    </row>
    <row r="1383" spans="8:13" ht="15" hidden="1">
      <c r="H1383" s="460">
        <v>0</v>
      </c>
      <c r="I1383" s="461">
        <v>0</v>
      </c>
      <c r="M1383" s="455">
        <v>500</v>
      </c>
    </row>
    <row r="1384" spans="8:13" ht="15" hidden="1">
      <c r="H1384" s="460">
        <v>0</v>
      </c>
      <c r="I1384" s="461">
        <v>0</v>
      </c>
      <c r="M1384" s="455">
        <v>500</v>
      </c>
    </row>
    <row r="1385" spans="8:13" ht="15" hidden="1">
      <c r="H1385" s="460">
        <v>0</v>
      </c>
      <c r="I1385" s="461">
        <v>0</v>
      </c>
      <c r="M1385" s="455">
        <v>500</v>
      </c>
    </row>
    <row r="1386" spans="8:13" ht="15" hidden="1">
      <c r="H1386" s="460">
        <v>0</v>
      </c>
      <c r="I1386" s="461">
        <v>0</v>
      </c>
      <c r="M1386" s="455">
        <v>500</v>
      </c>
    </row>
    <row r="1387" spans="8:13" ht="15" hidden="1">
      <c r="H1387" s="460">
        <v>0</v>
      </c>
      <c r="I1387" s="461">
        <v>0</v>
      </c>
      <c r="M1387" s="455">
        <v>500</v>
      </c>
    </row>
    <row r="1388" spans="8:13" ht="15" hidden="1">
      <c r="H1388" s="460">
        <v>0</v>
      </c>
      <c r="I1388" s="461">
        <v>0</v>
      </c>
      <c r="M1388" s="455">
        <v>500</v>
      </c>
    </row>
    <row r="1389" spans="8:13" ht="15" hidden="1">
      <c r="H1389" s="460">
        <v>0</v>
      </c>
      <c r="I1389" s="461">
        <v>0</v>
      </c>
      <c r="M1389" s="455">
        <v>500</v>
      </c>
    </row>
    <row r="1390" spans="8:13" ht="15" hidden="1">
      <c r="H1390" s="460">
        <v>0</v>
      </c>
      <c r="I1390" s="461">
        <v>0</v>
      </c>
      <c r="M1390" s="455">
        <v>500</v>
      </c>
    </row>
    <row r="1391" spans="8:13" ht="15" hidden="1">
      <c r="H1391" s="460">
        <v>0</v>
      </c>
      <c r="I1391" s="461">
        <v>0</v>
      </c>
      <c r="M1391" s="455">
        <v>500</v>
      </c>
    </row>
    <row r="1392" spans="8:13" ht="15" hidden="1">
      <c r="H1392" s="460">
        <v>0</v>
      </c>
      <c r="I1392" s="461">
        <v>0</v>
      </c>
      <c r="M1392" s="455">
        <v>500</v>
      </c>
    </row>
    <row r="1393" spans="8:13" ht="15" hidden="1">
      <c r="H1393" s="460">
        <v>0</v>
      </c>
      <c r="I1393" s="461">
        <v>0</v>
      </c>
      <c r="M1393" s="455">
        <v>500</v>
      </c>
    </row>
    <row r="1394" spans="8:13" ht="15" hidden="1">
      <c r="H1394" s="460">
        <v>0</v>
      </c>
      <c r="I1394" s="461">
        <v>0</v>
      </c>
      <c r="M1394" s="455">
        <v>500</v>
      </c>
    </row>
    <row r="1395" spans="8:13" ht="15" hidden="1">
      <c r="H1395" s="460">
        <v>0</v>
      </c>
      <c r="I1395" s="461">
        <v>0</v>
      </c>
      <c r="M1395" s="455">
        <v>500</v>
      </c>
    </row>
    <row r="1396" spans="8:13" ht="15" hidden="1">
      <c r="H1396" s="460">
        <v>0</v>
      </c>
      <c r="I1396" s="461">
        <v>0</v>
      </c>
      <c r="M1396" s="455">
        <v>500</v>
      </c>
    </row>
    <row r="1397" spans="8:13" ht="15" hidden="1">
      <c r="H1397" s="460">
        <v>0</v>
      </c>
      <c r="I1397" s="461">
        <v>0</v>
      </c>
      <c r="M1397" s="455">
        <v>500</v>
      </c>
    </row>
    <row r="1398" spans="8:13" ht="15" hidden="1">
      <c r="H1398" s="460">
        <v>0</v>
      </c>
      <c r="I1398" s="461">
        <v>0</v>
      </c>
      <c r="M1398" s="455">
        <v>500</v>
      </c>
    </row>
    <row r="1399" spans="8:13" ht="15" hidden="1">
      <c r="H1399" s="460">
        <v>0</v>
      </c>
      <c r="I1399" s="461">
        <v>0</v>
      </c>
      <c r="M1399" s="455">
        <v>500</v>
      </c>
    </row>
    <row r="1400" spans="8:13" ht="15" hidden="1">
      <c r="H1400" s="460">
        <v>0</v>
      </c>
      <c r="I1400" s="461">
        <v>0</v>
      </c>
      <c r="M1400" s="455">
        <v>500</v>
      </c>
    </row>
    <row r="1401" spans="8:13" ht="15" hidden="1">
      <c r="H1401" s="460">
        <v>0</v>
      </c>
      <c r="I1401" s="461">
        <v>0</v>
      </c>
      <c r="M1401" s="455">
        <v>500</v>
      </c>
    </row>
    <row r="1402" spans="8:13" ht="15" hidden="1">
      <c r="H1402" s="460">
        <v>0</v>
      </c>
      <c r="I1402" s="461">
        <v>0</v>
      </c>
      <c r="M1402" s="455">
        <v>500</v>
      </c>
    </row>
    <row r="1403" spans="8:13" ht="15" hidden="1">
      <c r="H1403" s="460">
        <v>0</v>
      </c>
      <c r="I1403" s="461">
        <v>0</v>
      </c>
      <c r="M1403" s="455">
        <v>500</v>
      </c>
    </row>
    <row r="1404" spans="8:13" ht="15" hidden="1">
      <c r="H1404" s="460">
        <v>0</v>
      </c>
      <c r="I1404" s="461">
        <v>0</v>
      </c>
      <c r="M1404" s="455">
        <v>500</v>
      </c>
    </row>
    <row r="1405" spans="8:13" ht="15" hidden="1">
      <c r="H1405" s="460">
        <v>0</v>
      </c>
      <c r="I1405" s="461">
        <v>0</v>
      </c>
      <c r="M1405" s="455">
        <v>500</v>
      </c>
    </row>
    <row r="1406" spans="8:13" ht="15" hidden="1">
      <c r="H1406" s="460">
        <v>0</v>
      </c>
      <c r="I1406" s="461">
        <v>0</v>
      </c>
      <c r="M1406" s="455">
        <v>500</v>
      </c>
    </row>
    <row r="1407" spans="8:13" ht="15" hidden="1">
      <c r="H1407" s="460">
        <v>0</v>
      </c>
      <c r="I1407" s="461">
        <v>0</v>
      </c>
      <c r="M1407" s="455">
        <v>500</v>
      </c>
    </row>
    <row r="1408" spans="8:13" ht="15" hidden="1">
      <c r="H1408" s="460">
        <v>0</v>
      </c>
      <c r="I1408" s="461">
        <v>0</v>
      </c>
      <c r="M1408" s="455">
        <v>500</v>
      </c>
    </row>
    <row r="1409" spans="8:13" ht="15" hidden="1">
      <c r="H1409" s="460">
        <v>0</v>
      </c>
      <c r="I1409" s="461">
        <v>0</v>
      </c>
      <c r="M1409" s="455">
        <v>500</v>
      </c>
    </row>
    <row r="1410" spans="8:13" ht="15" hidden="1">
      <c r="H1410" s="460">
        <v>0</v>
      </c>
      <c r="I1410" s="461">
        <v>0</v>
      </c>
      <c r="M1410" s="455">
        <v>500</v>
      </c>
    </row>
    <row r="1411" spans="8:13" ht="15" hidden="1">
      <c r="H1411" s="460">
        <v>0</v>
      </c>
      <c r="I1411" s="461">
        <v>0</v>
      </c>
      <c r="M1411" s="455">
        <v>500</v>
      </c>
    </row>
    <row r="1412" spans="8:13" ht="15" hidden="1">
      <c r="H1412" s="460">
        <v>0</v>
      </c>
      <c r="I1412" s="461">
        <v>0</v>
      </c>
      <c r="M1412" s="455">
        <v>500</v>
      </c>
    </row>
    <row r="1413" spans="8:13" ht="15" hidden="1">
      <c r="H1413" s="460">
        <v>0</v>
      </c>
      <c r="I1413" s="461">
        <v>0</v>
      </c>
      <c r="M1413" s="455">
        <v>500</v>
      </c>
    </row>
    <row r="1414" spans="8:13" ht="15" hidden="1">
      <c r="H1414" s="460">
        <v>0</v>
      </c>
      <c r="I1414" s="461">
        <v>0</v>
      </c>
      <c r="M1414" s="455">
        <v>500</v>
      </c>
    </row>
    <row r="1415" spans="8:13" ht="15" hidden="1">
      <c r="H1415" s="460">
        <v>0</v>
      </c>
      <c r="I1415" s="461">
        <v>0</v>
      </c>
      <c r="M1415" s="455">
        <v>500</v>
      </c>
    </row>
    <row r="1416" spans="8:13" ht="15" hidden="1">
      <c r="H1416" s="460">
        <v>0</v>
      </c>
      <c r="I1416" s="461">
        <v>0</v>
      </c>
      <c r="M1416" s="455">
        <v>500</v>
      </c>
    </row>
    <row r="1417" spans="8:13" ht="15" hidden="1">
      <c r="H1417" s="460">
        <v>0</v>
      </c>
      <c r="I1417" s="461">
        <v>0</v>
      </c>
      <c r="M1417" s="455">
        <v>500</v>
      </c>
    </row>
    <row r="1418" spans="8:13" ht="15" hidden="1">
      <c r="H1418" s="460">
        <v>0</v>
      </c>
      <c r="I1418" s="461">
        <v>0</v>
      </c>
      <c r="M1418" s="455">
        <v>500</v>
      </c>
    </row>
    <row r="1419" spans="8:13" ht="15" hidden="1">
      <c r="H1419" s="460">
        <v>0</v>
      </c>
      <c r="I1419" s="461">
        <v>0</v>
      </c>
      <c r="M1419" s="455">
        <v>500</v>
      </c>
    </row>
    <row r="1420" spans="8:13" ht="15" hidden="1">
      <c r="H1420" s="460">
        <v>0</v>
      </c>
      <c r="I1420" s="461">
        <v>0</v>
      </c>
      <c r="M1420" s="455">
        <v>500</v>
      </c>
    </row>
    <row r="1421" spans="8:13" ht="15" hidden="1">
      <c r="H1421" s="460">
        <v>0</v>
      </c>
      <c r="I1421" s="461">
        <v>0</v>
      </c>
      <c r="M1421" s="455">
        <v>500</v>
      </c>
    </row>
    <row r="1422" spans="8:13" ht="15" hidden="1">
      <c r="H1422" s="460">
        <v>0</v>
      </c>
      <c r="I1422" s="461">
        <v>0</v>
      </c>
      <c r="M1422" s="455">
        <v>500</v>
      </c>
    </row>
    <row r="1423" spans="8:13" ht="15" hidden="1">
      <c r="H1423" s="460">
        <v>0</v>
      </c>
      <c r="I1423" s="461">
        <v>0</v>
      </c>
      <c r="M1423" s="455">
        <v>500</v>
      </c>
    </row>
    <row r="1424" spans="8:13" ht="15" hidden="1">
      <c r="H1424" s="460">
        <v>0</v>
      </c>
      <c r="I1424" s="461">
        <v>0</v>
      </c>
      <c r="M1424" s="455">
        <v>500</v>
      </c>
    </row>
    <row r="1425" spans="8:13" ht="15" hidden="1">
      <c r="H1425" s="460">
        <v>0</v>
      </c>
      <c r="I1425" s="461">
        <v>0</v>
      </c>
      <c r="M1425" s="455">
        <v>500</v>
      </c>
    </row>
    <row r="1426" spans="8:13" ht="15" hidden="1">
      <c r="H1426" s="460">
        <v>0</v>
      </c>
      <c r="I1426" s="461">
        <v>0</v>
      </c>
      <c r="M1426" s="455">
        <v>500</v>
      </c>
    </row>
    <row r="1427" spans="8:13" ht="15" hidden="1">
      <c r="H1427" s="460">
        <v>0</v>
      </c>
      <c r="I1427" s="461">
        <v>0</v>
      </c>
      <c r="M1427" s="455">
        <v>500</v>
      </c>
    </row>
    <row r="1428" spans="8:13" ht="15" hidden="1">
      <c r="H1428" s="460">
        <v>0</v>
      </c>
      <c r="I1428" s="461">
        <v>0</v>
      </c>
      <c r="M1428" s="455">
        <v>500</v>
      </c>
    </row>
    <row r="1429" spans="8:13" ht="15" hidden="1">
      <c r="H1429" s="460">
        <v>0</v>
      </c>
      <c r="I1429" s="461">
        <v>0</v>
      </c>
      <c r="M1429" s="455">
        <v>500</v>
      </c>
    </row>
    <row r="1430" spans="8:13" ht="15" hidden="1">
      <c r="H1430" s="460">
        <v>0</v>
      </c>
      <c r="I1430" s="461">
        <v>0</v>
      </c>
      <c r="M1430" s="455">
        <v>500</v>
      </c>
    </row>
    <row r="1431" spans="8:13" ht="15" hidden="1">
      <c r="H1431" s="460">
        <v>0</v>
      </c>
      <c r="I1431" s="461">
        <v>0</v>
      </c>
      <c r="M1431" s="455">
        <v>500</v>
      </c>
    </row>
    <row r="1432" spans="8:13" ht="15" hidden="1">
      <c r="H1432" s="460">
        <v>0</v>
      </c>
      <c r="I1432" s="461">
        <v>0</v>
      </c>
      <c r="M1432" s="455">
        <v>500</v>
      </c>
    </row>
    <row r="1433" spans="8:13" ht="15" hidden="1">
      <c r="H1433" s="460">
        <v>0</v>
      </c>
      <c r="I1433" s="461">
        <v>0</v>
      </c>
      <c r="M1433" s="455">
        <v>500</v>
      </c>
    </row>
    <row r="1434" spans="8:13" ht="15" hidden="1">
      <c r="H1434" s="460">
        <v>0</v>
      </c>
      <c r="I1434" s="461">
        <v>0</v>
      </c>
      <c r="M1434" s="455">
        <v>500</v>
      </c>
    </row>
    <row r="1435" spans="8:13" ht="15" hidden="1">
      <c r="H1435" s="460">
        <v>0</v>
      </c>
      <c r="I1435" s="461">
        <v>0</v>
      </c>
      <c r="M1435" s="455">
        <v>500</v>
      </c>
    </row>
    <row r="1436" spans="8:13" ht="15" hidden="1">
      <c r="H1436" s="460">
        <v>0</v>
      </c>
      <c r="I1436" s="461">
        <v>0</v>
      </c>
      <c r="M1436" s="455">
        <v>500</v>
      </c>
    </row>
    <row r="1437" spans="8:13" ht="15" hidden="1">
      <c r="H1437" s="460">
        <v>0</v>
      </c>
      <c r="I1437" s="461">
        <v>0</v>
      </c>
      <c r="M1437" s="455">
        <v>500</v>
      </c>
    </row>
    <row r="1438" spans="8:13" ht="15" hidden="1">
      <c r="H1438" s="460">
        <v>0</v>
      </c>
      <c r="I1438" s="461">
        <v>0</v>
      </c>
      <c r="M1438" s="455">
        <v>500</v>
      </c>
    </row>
    <row r="1439" spans="8:13" ht="15" hidden="1">
      <c r="H1439" s="460">
        <v>0</v>
      </c>
      <c r="I1439" s="461">
        <v>0</v>
      </c>
      <c r="M1439" s="455">
        <v>500</v>
      </c>
    </row>
    <row r="1440" spans="8:13" ht="15" hidden="1">
      <c r="H1440" s="460">
        <v>0</v>
      </c>
      <c r="I1440" s="461">
        <v>0</v>
      </c>
      <c r="M1440" s="455">
        <v>500</v>
      </c>
    </row>
    <row r="1441" spans="8:13" ht="15" hidden="1">
      <c r="H1441" s="460">
        <v>0</v>
      </c>
      <c r="I1441" s="461">
        <v>0</v>
      </c>
      <c r="M1441" s="455">
        <v>500</v>
      </c>
    </row>
    <row r="1442" spans="8:13" ht="15" hidden="1">
      <c r="H1442" s="460">
        <v>0</v>
      </c>
      <c r="I1442" s="461">
        <v>0</v>
      </c>
      <c r="M1442" s="455">
        <v>500</v>
      </c>
    </row>
    <row r="1443" spans="8:13" ht="15" hidden="1">
      <c r="H1443" s="460">
        <v>0</v>
      </c>
      <c r="I1443" s="461">
        <v>0</v>
      </c>
      <c r="M1443" s="455">
        <v>500</v>
      </c>
    </row>
    <row r="1444" spans="8:13" ht="15" hidden="1">
      <c r="H1444" s="460">
        <v>0</v>
      </c>
      <c r="I1444" s="461">
        <v>0</v>
      </c>
      <c r="M1444" s="455">
        <v>500</v>
      </c>
    </row>
    <row r="1445" spans="8:13" ht="15" hidden="1">
      <c r="H1445" s="460">
        <v>0</v>
      </c>
      <c r="I1445" s="461">
        <v>0</v>
      </c>
      <c r="M1445" s="455">
        <v>500</v>
      </c>
    </row>
    <row r="1446" spans="8:13" ht="15" hidden="1">
      <c r="H1446" s="460">
        <v>0</v>
      </c>
      <c r="I1446" s="461">
        <v>0</v>
      </c>
      <c r="M1446" s="455">
        <v>500</v>
      </c>
    </row>
    <row r="1447" spans="8:13" ht="15" hidden="1">
      <c r="H1447" s="460">
        <v>0</v>
      </c>
      <c r="I1447" s="461">
        <v>0</v>
      </c>
      <c r="M1447" s="455">
        <v>500</v>
      </c>
    </row>
    <row r="1448" spans="8:13" ht="15" hidden="1">
      <c r="H1448" s="460">
        <v>0</v>
      </c>
      <c r="I1448" s="461">
        <v>0</v>
      </c>
      <c r="M1448" s="455">
        <v>500</v>
      </c>
    </row>
    <row r="1449" spans="8:13" ht="15" hidden="1">
      <c r="H1449" s="460">
        <v>0</v>
      </c>
      <c r="I1449" s="461">
        <v>0</v>
      </c>
      <c r="M1449" s="455">
        <v>500</v>
      </c>
    </row>
    <row r="1450" spans="8:13" ht="15" hidden="1">
      <c r="H1450" s="460">
        <v>0</v>
      </c>
      <c r="I1450" s="461">
        <v>0</v>
      </c>
      <c r="M1450" s="455">
        <v>500</v>
      </c>
    </row>
    <row r="1451" spans="8:13" ht="15" hidden="1">
      <c r="H1451" s="460">
        <v>0</v>
      </c>
      <c r="I1451" s="461">
        <v>0</v>
      </c>
      <c r="M1451" s="455">
        <v>500</v>
      </c>
    </row>
    <row r="1452" spans="8:13" ht="15" hidden="1">
      <c r="H1452" s="460">
        <v>0</v>
      </c>
      <c r="I1452" s="461">
        <v>0</v>
      </c>
      <c r="M1452" s="455">
        <v>500</v>
      </c>
    </row>
    <row r="1453" spans="8:13" ht="15" hidden="1">
      <c r="H1453" s="460">
        <v>0</v>
      </c>
      <c r="I1453" s="461">
        <v>0</v>
      </c>
      <c r="M1453" s="455">
        <v>500</v>
      </c>
    </row>
    <row r="1454" spans="8:13" ht="15" hidden="1">
      <c r="H1454" s="460">
        <v>0</v>
      </c>
      <c r="I1454" s="461">
        <v>0</v>
      </c>
      <c r="M1454" s="455">
        <v>500</v>
      </c>
    </row>
    <row r="1455" spans="8:13" ht="15" hidden="1">
      <c r="H1455" s="460">
        <v>0</v>
      </c>
      <c r="I1455" s="461">
        <v>0</v>
      </c>
      <c r="M1455" s="455">
        <v>500</v>
      </c>
    </row>
    <row r="1456" spans="8:13" ht="15" hidden="1">
      <c r="H1456" s="460">
        <v>0</v>
      </c>
      <c r="I1456" s="461">
        <v>0</v>
      </c>
      <c r="M1456" s="455">
        <v>500</v>
      </c>
    </row>
    <row r="1457" spans="8:13" ht="15" hidden="1">
      <c r="H1457" s="460">
        <v>0</v>
      </c>
      <c r="I1457" s="461">
        <v>0</v>
      </c>
      <c r="M1457" s="455">
        <v>500</v>
      </c>
    </row>
    <row r="1458" spans="8:13" ht="15" hidden="1">
      <c r="H1458" s="460">
        <v>0</v>
      </c>
      <c r="I1458" s="461">
        <v>0</v>
      </c>
      <c r="M1458" s="455">
        <v>500</v>
      </c>
    </row>
    <row r="1459" spans="8:13" ht="15" hidden="1">
      <c r="H1459" s="460">
        <v>0</v>
      </c>
      <c r="I1459" s="461">
        <v>0</v>
      </c>
      <c r="M1459" s="455">
        <v>500</v>
      </c>
    </row>
    <row r="1460" spans="8:13" ht="15" hidden="1">
      <c r="H1460" s="460">
        <v>0</v>
      </c>
      <c r="I1460" s="461">
        <v>0</v>
      </c>
      <c r="M1460" s="455">
        <v>500</v>
      </c>
    </row>
    <row r="1461" spans="8:13" ht="15" hidden="1">
      <c r="H1461" s="460">
        <v>0</v>
      </c>
      <c r="I1461" s="461">
        <v>0</v>
      </c>
      <c r="M1461" s="455">
        <v>500</v>
      </c>
    </row>
    <row r="1462" spans="8:13" ht="15" hidden="1">
      <c r="H1462" s="460">
        <v>0</v>
      </c>
      <c r="I1462" s="461">
        <v>0</v>
      </c>
      <c r="M1462" s="455">
        <v>500</v>
      </c>
    </row>
    <row r="1463" spans="8:13" ht="15" hidden="1">
      <c r="H1463" s="460">
        <v>0</v>
      </c>
      <c r="I1463" s="461">
        <v>0</v>
      </c>
      <c r="M1463" s="455">
        <v>500</v>
      </c>
    </row>
    <row r="1464" spans="8:13" ht="15" hidden="1">
      <c r="H1464" s="460">
        <v>0</v>
      </c>
      <c r="I1464" s="461">
        <v>0</v>
      </c>
      <c r="M1464" s="455">
        <v>500</v>
      </c>
    </row>
    <row r="1465" spans="8:13" ht="15" hidden="1">
      <c r="H1465" s="460">
        <v>0</v>
      </c>
      <c r="I1465" s="461">
        <v>0</v>
      </c>
      <c r="M1465" s="455">
        <v>500</v>
      </c>
    </row>
    <row r="1466" spans="8:13" ht="15" hidden="1">
      <c r="H1466" s="460">
        <v>0</v>
      </c>
      <c r="I1466" s="461">
        <v>0</v>
      </c>
      <c r="M1466" s="455">
        <v>500</v>
      </c>
    </row>
    <row r="1467" spans="8:13" ht="15" hidden="1">
      <c r="H1467" s="460">
        <v>0</v>
      </c>
      <c r="I1467" s="461">
        <v>0</v>
      </c>
      <c r="M1467" s="455">
        <v>500</v>
      </c>
    </row>
    <row r="1468" spans="8:13" ht="15" hidden="1">
      <c r="H1468" s="460">
        <v>0</v>
      </c>
      <c r="I1468" s="461">
        <v>0</v>
      </c>
      <c r="M1468" s="455">
        <v>500</v>
      </c>
    </row>
    <row r="1469" spans="8:13" ht="15" hidden="1">
      <c r="H1469" s="460">
        <v>0</v>
      </c>
      <c r="I1469" s="461">
        <v>0</v>
      </c>
      <c r="M1469" s="455">
        <v>500</v>
      </c>
    </row>
    <row r="1470" spans="8:13" ht="15" hidden="1">
      <c r="H1470" s="460">
        <v>0</v>
      </c>
      <c r="I1470" s="461">
        <v>0</v>
      </c>
      <c r="M1470" s="455">
        <v>500</v>
      </c>
    </row>
    <row r="1471" spans="8:13" ht="15" hidden="1">
      <c r="H1471" s="460">
        <v>0</v>
      </c>
      <c r="I1471" s="461">
        <v>0</v>
      </c>
      <c r="M1471" s="455">
        <v>500</v>
      </c>
    </row>
    <row r="1472" spans="8:13" ht="15" hidden="1">
      <c r="H1472" s="460">
        <v>0</v>
      </c>
      <c r="I1472" s="461">
        <v>0</v>
      </c>
      <c r="M1472" s="455">
        <v>500</v>
      </c>
    </row>
    <row r="1473" spans="8:13" ht="15" hidden="1">
      <c r="H1473" s="460">
        <v>0</v>
      </c>
      <c r="I1473" s="461">
        <v>0</v>
      </c>
      <c r="M1473" s="455">
        <v>500</v>
      </c>
    </row>
    <row r="1474" spans="8:13" ht="15" hidden="1">
      <c r="H1474" s="460">
        <v>0</v>
      </c>
      <c r="I1474" s="461">
        <v>0</v>
      </c>
      <c r="M1474" s="455">
        <v>500</v>
      </c>
    </row>
    <row r="1475" spans="8:13" ht="15" hidden="1">
      <c r="H1475" s="460">
        <v>0</v>
      </c>
      <c r="I1475" s="461">
        <v>0</v>
      </c>
      <c r="M1475" s="455">
        <v>500</v>
      </c>
    </row>
    <row r="1476" spans="8:13" ht="15" hidden="1">
      <c r="H1476" s="460">
        <v>0</v>
      </c>
      <c r="I1476" s="461">
        <v>0</v>
      </c>
      <c r="M1476" s="455">
        <v>500</v>
      </c>
    </row>
    <row r="1477" spans="8:13" ht="15" hidden="1">
      <c r="H1477" s="460">
        <v>0</v>
      </c>
      <c r="I1477" s="461">
        <v>0</v>
      </c>
      <c r="M1477" s="455">
        <v>500</v>
      </c>
    </row>
    <row r="1478" spans="8:13" ht="15" hidden="1">
      <c r="H1478" s="460">
        <v>0</v>
      </c>
      <c r="I1478" s="461">
        <v>0</v>
      </c>
      <c r="M1478" s="455">
        <v>500</v>
      </c>
    </row>
    <row r="1479" spans="8:13" ht="15" hidden="1">
      <c r="H1479" s="460">
        <v>0</v>
      </c>
      <c r="I1479" s="461">
        <v>0</v>
      </c>
      <c r="M1479" s="455">
        <v>500</v>
      </c>
    </row>
    <row r="1480" spans="8:13" ht="15" hidden="1">
      <c r="H1480" s="460">
        <v>0</v>
      </c>
      <c r="I1480" s="461">
        <v>0</v>
      </c>
      <c r="M1480" s="455">
        <v>500</v>
      </c>
    </row>
    <row r="1481" spans="8:13" ht="15" hidden="1">
      <c r="H1481" s="460">
        <v>0</v>
      </c>
      <c r="I1481" s="461">
        <v>0</v>
      </c>
      <c r="M1481" s="455">
        <v>500</v>
      </c>
    </row>
    <row r="1482" spans="8:13" ht="15" hidden="1">
      <c r="H1482" s="460">
        <v>0</v>
      </c>
      <c r="I1482" s="461">
        <v>0</v>
      </c>
      <c r="M1482" s="455">
        <v>500</v>
      </c>
    </row>
    <row r="1483" spans="8:13" ht="15" hidden="1">
      <c r="H1483" s="460">
        <v>0</v>
      </c>
      <c r="I1483" s="461">
        <v>0</v>
      </c>
      <c r="M1483" s="455">
        <v>500</v>
      </c>
    </row>
    <row r="1484" spans="8:13" ht="15" hidden="1">
      <c r="H1484" s="460">
        <v>0</v>
      </c>
      <c r="I1484" s="461">
        <v>0</v>
      </c>
      <c r="M1484" s="455">
        <v>500</v>
      </c>
    </row>
    <row r="1485" spans="8:13" ht="15" hidden="1">
      <c r="H1485" s="460">
        <v>0</v>
      </c>
      <c r="I1485" s="461">
        <v>0</v>
      </c>
      <c r="M1485" s="455">
        <v>500</v>
      </c>
    </row>
    <row r="1486" spans="8:13" ht="15" hidden="1">
      <c r="H1486" s="460">
        <v>0</v>
      </c>
      <c r="I1486" s="461">
        <v>0</v>
      </c>
      <c r="M1486" s="455">
        <v>500</v>
      </c>
    </row>
    <row r="1487" spans="8:13" ht="15" hidden="1">
      <c r="H1487" s="460">
        <v>0</v>
      </c>
      <c r="I1487" s="461">
        <v>0</v>
      </c>
      <c r="M1487" s="455">
        <v>500</v>
      </c>
    </row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0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L13" sqref="L13"/>
    </sheetView>
  </sheetViews>
  <sheetFormatPr defaultColWidth="0" defaultRowHeight="12.75" zeroHeight="1"/>
  <cols>
    <col min="1" max="1" width="5.140625" style="1" customWidth="1"/>
    <col min="2" max="2" width="12.003906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2.28125" style="5" customWidth="1"/>
    <col min="9" max="9" width="11.421875" style="4" bestFit="1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3"/>
    </row>
    <row r="2" spans="1:9" ht="17.25" customHeight="1">
      <c r="A2" s="11"/>
      <c r="B2" s="770" t="s">
        <v>507</v>
      </c>
      <c r="C2" s="770"/>
      <c r="D2" s="770"/>
      <c r="E2" s="770"/>
      <c r="F2" s="770"/>
      <c r="G2" s="770"/>
      <c r="H2" s="770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0</v>
      </c>
      <c r="C4" s="18" t="s">
        <v>6</v>
      </c>
      <c r="D4" s="18" t="s">
        <v>1</v>
      </c>
      <c r="E4" s="18" t="s">
        <v>7</v>
      </c>
      <c r="F4" s="18" t="s">
        <v>2</v>
      </c>
      <c r="G4" s="16" t="s">
        <v>4</v>
      </c>
      <c r="H4" s="19" t="s">
        <v>3</v>
      </c>
      <c r="I4" s="20" t="s">
        <v>5</v>
      </c>
    </row>
    <row r="5" spans="1:13" ht="18.75" customHeight="1">
      <c r="A5" s="23"/>
      <c r="B5" s="23" t="s">
        <v>1241</v>
      </c>
      <c r="C5" s="23"/>
      <c r="D5" s="23"/>
      <c r="E5" s="23"/>
      <c r="F5" s="28"/>
      <c r="G5" s="26"/>
      <c r="H5" s="24">
        <v>0</v>
      </c>
      <c r="I5" s="25">
        <v>505</v>
      </c>
      <c r="K5" t="s">
        <v>8</v>
      </c>
      <c r="L5" t="s">
        <v>9</v>
      </c>
      <c r="M5" s="2">
        <v>505</v>
      </c>
    </row>
    <row r="6" spans="2:13" ht="12.75">
      <c r="B6" s="29"/>
      <c r="C6" s="12"/>
      <c r="D6" s="12"/>
      <c r="E6" s="12"/>
      <c r="F6" s="30"/>
      <c r="H6" s="5">
        <f>H5-B6</f>
        <v>0</v>
      </c>
      <c r="I6" s="22">
        <f>+B6/M6</f>
        <v>0</v>
      </c>
      <c r="M6" s="2">
        <v>505</v>
      </c>
    </row>
    <row r="7" spans="4:13" ht="12.75">
      <c r="D7" s="12"/>
      <c r="H7" s="5">
        <f>H6-B7</f>
        <v>0</v>
      </c>
      <c r="I7" s="22">
        <f>+B7/M7</f>
        <v>0</v>
      </c>
      <c r="M7" s="2">
        <v>505</v>
      </c>
    </row>
    <row r="8" spans="1:13" s="15" customFormat="1" ht="12.75">
      <c r="A8" s="46"/>
      <c r="B8" s="47">
        <f>+B20</f>
        <v>2521012.5</v>
      </c>
      <c r="C8" s="48"/>
      <c r="D8" s="49" t="s">
        <v>10</v>
      </c>
      <c r="E8" s="50" t="s">
        <v>1142</v>
      </c>
      <c r="F8" s="51"/>
      <c r="G8" s="52"/>
      <c r="H8" s="53">
        <f aca="true" t="shared" si="0" ref="H8:H14">+B8</f>
        <v>2521012.5</v>
      </c>
      <c r="I8" s="54">
        <f aca="true" t="shared" si="1" ref="I8:I15">+B8/M8</f>
        <v>4992.10396039604</v>
      </c>
      <c r="J8" s="40"/>
      <c r="K8" s="55"/>
      <c r="L8" s="40"/>
      <c r="M8" s="2">
        <v>505</v>
      </c>
    </row>
    <row r="9" spans="1:13" s="15" customFormat="1" ht="12.75">
      <c r="A9" s="46"/>
      <c r="B9" s="47">
        <f>+B1075</f>
        <v>1148200</v>
      </c>
      <c r="C9" s="48"/>
      <c r="D9" s="49" t="s">
        <v>11</v>
      </c>
      <c r="E9" s="50" t="s">
        <v>1179</v>
      </c>
      <c r="F9" s="51"/>
      <c r="G9" s="52"/>
      <c r="H9" s="53">
        <f t="shared" si="0"/>
        <v>1148200</v>
      </c>
      <c r="I9" s="54">
        <f t="shared" si="1"/>
        <v>2273.6633663366338</v>
      </c>
      <c r="J9" s="40"/>
      <c r="K9" s="55"/>
      <c r="L9" s="40"/>
      <c r="M9" s="2">
        <v>505</v>
      </c>
    </row>
    <row r="10" spans="1:13" s="15" customFormat="1" ht="12.75">
      <c r="A10" s="46"/>
      <c r="B10" s="47">
        <f>+B1233</f>
        <v>3236343</v>
      </c>
      <c r="C10" s="48"/>
      <c r="D10" s="49" t="s">
        <v>12</v>
      </c>
      <c r="E10" s="50" t="s">
        <v>1180</v>
      </c>
      <c r="F10" s="51"/>
      <c r="G10" s="52"/>
      <c r="H10" s="53">
        <f t="shared" si="0"/>
        <v>3236343</v>
      </c>
      <c r="I10" s="54">
        <f t="shared" si="1"/>
        <v>6408.6</v>
      </c>
      <c r="J10" s="40"/>
      <c r="K10" s="55"/>
      <c r="L10" s="40"/>
      <c r="M10" s="2">
        <v>505</v>
      </c>
    </row>
    <row r="11" spans="1:13" s="15" customFormat="1" ht="12.75">
      <c r="A11" s="46"/>
      <c r="B11" s="47">
        <f>+B1719</f>
        <v>1510960</v>
      </c>
      <c r="C11" s="48"/>
      <c r="D11" s="49" t="s">
        <v>13</v>
      </c>
      <c r="E11" s="50" t="s">
        <v>1181</v>
      </c>
      <c r="F11" s="51"/>
      <c r="G11" s="52"/>
      <c r="H11" s="53">
        <f t="shared" si="0"/>
        <v>1510960</v>
      </c>
      <c r="I11" s="54">
        <f t="shared" si="1"/>
        <v>2992</v>
      </c>
      <c r="J11" s="40"/>
      <c r="K11" s="56"/>
      <c r="L11" s="40"/>
      <c r="M11" s="2">
        <v>505</v>
      </c>
    </row>
    <row r="12" spans="1:13" s="15" customFormat="1" ht="12.75">
      <c r="A12" s="46"/>
      <c r="B12" s="47">
        <f>+B1920</f>
        <v>1597500</v>
      </c>
      <c r="C12" s="48"/>
      <c r="D12" s="57" t="s">
        <v>14</v>
      </c>
      <c r="E12" s="50" t="s">
        <v>1155</v>
      </c>
      <c r="F12" s="51"/>
      <c r="G12" s="52"/>
      <c r="H12" s="53">
        <f t="shared" si="0"/>
        <v>1597500</v>
      </c>
      <c r="I12" s="54">
        <f t="shared" si="1"/>
        <v>3163.366336633663</v>
      </c>
      <c r="J12" s="40"/>
      <c r="K12" s="55"/>
      <c r="L12" s="40"/>
      <c r="M12" s="2">
        <v>505</v>
      </c>
    </row>
    <row r="13" spans="1:13" s="15" customFormat="1" ht="12.75">
      <c r="A13" s="46"/>
      <c r="B13" s="47">
        <f>+B2014</f>
        <v>1029600</v>
      </c>
      <c r="C13" s="48"/>
      <c r="D13" s="49" t="s">
        <v>15</v>
      </c>
      <c r="E13" s="48" t="s">
        <v>16</v>
      </c>
      <c r="F13" s="51"/>
      <c r="G13" s="52" t="s">
        <v>17</v>
      </c>
      <c r="H13" s="53">
        <f t="shared" si="0"/>
        <v>1029600</v>
      </c>
      <c r="I13" s="54">
        <f t="shared" si="1"/>
        <v>2038.8118811881188</v>
      </c>
      <c r="J13" s="40"/>
      <c r="K13" s="55"/>
      <c r="L13" s="40"/>
      <c r="M13" s="2">
        <v>505</v>
      </c>
    </row>
    <row r="14" spans="1:13" s="15" customFormat="1" ht="12.75">
      <c r="A14" s="46"/>
      <c r="B14" s="47">
        <f>+B2090</f>
        <v>2032465</v>
      </c>
      <c r="C14" s="48"/>
      <c r="D14" s="49" t="s">
        <v>18</v>
      </c>
      <c r="E14" s="48"/>
      <c r="F14" s="51"/>
      <c r="G14" s="52"/>
      <c r="H14" s="53">
        <f t="shared" si="0"/>
        <v>2032465</v>
      </c>
      <c r="I14" s="54">
        <f t="shared" si="1"/>
        <v>4024.6831683168316</v>
      </c>
      <c r="J14" s="40"/>
      <c r="K14" s="55"/>
      <c r="L14" s="40"/>
      <c r="M14" s="2">
        <v>505</v>
      </c>
    </row>
    <row r="15" spans="1:13" s="15" customFormat="1" ht="12.75">
      <c r="A15" s="46"/>
      <c r="B15" s="47">
        <f>SUM(B8:B14)</f>
        <v>13076080.5</v>
      </c>
      <c r="C15" s="58" t="s">
        <v>1156</v>
      </c>
      <c r="D15" s="59"/>
      <c r="E15" s="48"/>
      <c r="F15" s="51"/>
      <c r="G15" s="52"/>
      <c r="H15" s="53">
        <v>0</v>
      </c>
      <c r="I15" s="54">
        <f t="shared" si="1"/>
        <v>25893.22871287129</v>
      </c>
      <c r="J15" s="40"/>
      <c r="K15" s="55"/>
      <c r="L15" s="40"/>
      <c r="M15" s="2">
        <v>505</v>
      </c>
    </row>
    <row r="16" spans="1:13" s="15" customFormat="1" ht="12.75">
      <c r="A16" s="12"/>
      <c r="B16" s="32"/>
      <c r="C16" s="12"/>
      <c r="D16" s="30"/>
      <c r="E16" s="12"/>
      <c r="F16" s="60"/>
      <c r="G16" s="61"/>
      <c r="H16" s="29"/>
      <c r="I16" s="62"/>
      <c r="K16" s="63"/>
      <c r="M16" s="2">
        <v>505</v>
      </c>
    </row>
    <row r="17" spans="1:13" s="73" customFormat="1" ht="13.5" thickBot="1">
      <c r="A17" s="64"/>
      <c r="B17" s="65">
        <f>+B20+B1075+B1233+B1719+B1920+B2014+B2090</f>
        <v>13076080.5</v>
      </c>
      <c r="C17" s="66" t="s">
        <v>19</v>
      </c>
      <c r="D17" s="67"/>
      <c r="E17" s="68"/>
      <c r="F17" s="69"/>
      <c r="G17" s="70"/>
      <c r="H17" s="71"/>
      <c r="I17" s="72"/>
      <c r="K17" s="74"/>
      <c r="M17" s="2">
        <v>505</v>
      </c>
    </row>
    <row r="18" spans="2:13" ht="12.75">
      <c r="B18" s="32"/>
      <c r="D18" s="12"/>
      <c r="G18" s="31"/>
      <c r="H18" s="5">
        <f>H7-B18</f>
        <v>0</v>
      </c>
      <c r="I18" s="22">
        <f aca="true" t="shared" si="2" ref="I18:I27">+B18/M18</f>
        <v>0</v>
      </c>
      <c r="M18" s="2">
        <v>505</v>
      </c>
    </row>
    <row r="19" spans="2:13" ht="12.75">
      <c r="B19" s="32"/>
      <c r="C19" s="33"/>
      <c r="D19" s="12"/>
      <c r="E19" s="33"/>
      <c r="G19" s="31"/>
      <c r="H19" s="5">
        <f>H18-B19</f>
        <v>0</v>
      </c>
      <c r="I19" s="22">
        <f t="shared" si="2"/>
        <v>0</v>
      </c>
      <c r="M19" s="2">
        <v>505</v>
      </c>
    </row>
    <row r="20" spans="1:13" s="73" customFormat="1" ht="13.5" thickBot="1">
      <c r="A20" s="64"/>
      <c r="B20" s="166">
        <f>+B23+B73+B119+B155+B197+B260+B315+B329+B359+B392+B454+B492+B543+B591+B613+B656+B717+B748+B789+B827+B861+B913+B940+B972+B1001+B1070</f>
        <v>2521012.5</v>
      </c>
      <c r="C20" s="76"/>
      <c r="D20" s="77" t="s">
        <v>10</v>
      </c>
      <c r="E20" s="78"/>
      <c r="F20" s="69"/>
      <c r="G20" s="79"/>
      <c r="H20" s="80"/>
      <c r="I20" s="81">
        <f t="shared" si="2"/>
        <v>4992.10396039604</v>
      </c>
      <c r="K20" s="74"/>
      <c r="M20" s="2">
        <v>505</v>
      </c>
    </row>
    <row r="21" spans="1:13" s="2" customFormat="1" ht="12.75">
      <c r="A21" s="109"/>
      <c r="B21" s="167"/>
      <c r="C21" s="110"/>
      <c r="D21" s="111"/>
      <c r="E21" s="112"/>
      <c r="F21" s="113"/>
      <c r="G21" s="114"/>
      <c r="H21" s="5">
        <f>H19-B21</f>
        <v>0</v>
      </c>
      <c r="I21" s="22">
        <f t="shared" si="2"/>
        <v>0</v>
      </c>
      <c r="K21" s="115"/>
      <c r="M21" s="2">
        <v>505</v>
      </c>
    </row>
    <row r="22" spans="2:13" ht="12.75">
      <c r="B22" s="7"/>
      <c r="C22" s="33"/>
      <c r="D22" s="12"/>
      <c r="H22" s="5">
        <f>H20-B22</f>
        <v>0</v>
      </c>
      <c r="I22" s="22">
        <f t="shared" si="2"/>
        <v>0</v>
      </c>
      <c r="M22" s="2">
        <v>505</v>
      </c>
    </row>
    <row r="23" spans="1:256" s="88" customFormat="1" ht="12.75">
      <c r="A23" s="82"/>
      <c r="B23" s="168">
        <f>+B35+B42+B52+B57+B63+B68</f>
        <v>65100</v>
      </c>
      <c r="C23" s="82" t="s">
        <v>20</v>
      </c>
      <c r="D23" s="82" t="s">
        <v>511</v>
      </c>
      <c r="E23" s="82" t="s">
        <v>455</v>
      </c>
      <c r="F23" s="84" t="s">
        <v>21</v>
      </c>
      <c r="G23" s="85" t="s">
        <v>448</v>
      </c>
      <c r="H23" s="86"/>
      <c r="I23" s="87">
        <f t="shared" si="2"/>
        <v>128.9108910891089</v>
      </c>
      <c r="M23" s="2">
        <v>505</v>
      </c>
      <c r="IV23" s="82">
        <f>SUM(A23:IU23)</f>
        <v>65733.91089108911</v>
      </c>
    </row>
    <row r="24" spans="2:14" ht="12.75">
      <c r="B24" s="169"/>
      <c r="C24" s="33"/>
      <c r="D24" s="12"/>
      <c r="E24" s="38"/>
      <c r="H24" s="5">
        <f>H23-B24</f>
        <v>0</v>
      </c>
      <c r="I24" s="22">
        <f t="shared" si="2"/>
        <v>0</v>
      </c>
      <c r="J24" s="37"/>
      <c r="L24" s="37"/>
      <c r="M24" s="2">
        <v>505</v>
      </c>
      <c r="N24" s="39"/>
    </row>
    <row r="25" spans="2:13" ht="12.75">
      <c r="B25" s="170">
        <v>2500</v>
      </c>
      <c r="C25" s="1" t="s">
        <v>22</v>
      </c>
      <c r="D25" s="12" t="s">
        <v>10</v>
      </c>
      <c r="E25" s="33" t="s">
        <v>23</v>
      </c>
      <c r="F25" s="27" t="s">
        <v>24</v>
      </c>
      <c r="G25" s="31" t="s">
        <v>25</v>
      </c>
      <c r="H25" s="5">
        <f>H24-B25</f>
        <v>-2500</v>
      </c>
      <c r="I25" s="22">
        <f t="shared" si="2"/>
        <v>4.9504950495049505</v>
      </c>
      <c r="K25" t="s">
        <v>22</v>
      </c>
      <c r="L25">
        <v>1</v>
      </c>
      <c r="M25" s="2">
        <v>505</v>
      </c>
    </row>
    <row r="26" spans="2:13" ht="12.75">
      <c r="B26" s="170">
        <v>3000</v>
      </c>
      <c r="C26" s="1" t="s">
        <v>22</v>
      </c>
      <c r="D26" s="12" t="s">
        <v>10</v>
      </c>
      <c r="E26" s="1" t="s">
        <v>26</v>
      </c>
      <c r="F26" s="27" t="s">
        <v>27</v>
      </c>
      <c r="G26" s="31" t="s">
        <v>25</v>
      </c>
      <c r="H26" s="5">
        <f>H25-B26</f>
        <v>-5500</v>
      </c>
      <c r="I26" s="22">
        <f t="shared" si="2"/>
        <v>5.9405940594059405</v>
      </c>
      <c r="K26" t="s">
        <v>22</v>
      </c>
      <c r="L26">
        <v>1</v>
      </c>
      <c r="M26" s="2">
        <v>505</v>
      </c>
    </row>
    <row r="27" spans="2:13" ht="12.75">
      <c r="B27" s="7">
        <v>2500</v>
      </c>
      <c r="C27" s="1" t="s">
        <v>22</v>
      </c>
      <c r="D27" s="12" t="s">
        <v>10</v>
      </c>
      <c r="E27" s="1" t="s">
        <v>23</v>
      </c>
      <c r="F27" s="27" t="s">
        <v>28</v>
      </c>
      <c r="G27" s="27" t="s">
        <v>29</v>
      </c>
      <c r="H27" s="5">
        <f>H26-B27</f>
        <v>-8000</v>
      </c>
      <c r="I27" s="22">
        <f t="shared" si="2"/>
        <v>4.9504950495049505</v>
      </c>
      <c r="K27" t="s">
        <v>22</v>
      </c>
      <c r="L27">
        <v>1</v>
      </c>
      <c r="M27" s="2">
        <v>505</v>
      </c>
    </row>
    <row r="28" spans="2:13" ht="12.75">
      <c r="B28" s="171">
        <v>3000</v>
      </c>
      <c r="C28" s="1" t="s">
        <v>22</v>
      </c>
      <c r="D28" s="12" t="s">
        <v>10</v>
      </c>
      <c r="E28" s="1" t="s">
        <v>26</v>
      </c>
      <c r="F28" s="27" t="s">
        <v>30</v>
      </c>
      <c r="G28" s="27" t="s">
        <v>29</v>
      </c>
      <c r="H28" s="5">
        <f aca="true" t="shared" si="3" ref="H28:H34">H27-B28</f>
        <v>-11000</v>
      </c>
      <c r="I28" s="22">
        <v>6</v>
      </c>
      <c r="K28" t="s">
        <v>22</v>
      </c>
      <c r="L28">
        <v>1</v>
      </c>
      <c r="M28" s="2">
        <v>505</v>
      </c>
    </row>
    <row r="29" spans="2:13" ht="12.75">
      <c r="B29" s="171">
        <v>2500</v>
      </c>
      <c r="C29" s="1" t="s">
        <v>22</v>
      </c>
      <c r="D29" s="12" t="s">
        <v>10</v>
      </c>
      <c r="E29" s="1" t="s">
        <v>23</v>
      </c>
      <c r="F29" s="27" t="s">
        <v>31</v>
      </c>
      <c r="G29" s="27" t="s">
        <v>32</v>
      </c>
      <c r="H29" s="5">
        <f t="shared" si="3"/>
        <v>-13500</v>
      </c>
      <c r="I29" s="22">
        <v>5</v>
      </c>
      <c r="K29" t="s">
        <v>22</v>
      </c>
      <c r="L29">
        <v>1</v>
      </c>
      <c r="M29" s="2">
        <v>505</v>
      </c>
    </row>
    <row r="30" spans="2:13" ht="12.75">
      <c r="B30" s="171">
        <v>3000</v>
      </c>
      <c r="C30" s="1" t="s">
        <v>22</v>
      </c>
      <c r="D30" s="12" t="s">
        <v>10</v>
      </c>
      <c r="E30" s="1" t="s">
        <v>26</v>
      </c>
      <c r="F30" s="116" t="s">
        <v>1169</v>
      </c>
      <c r="G30" s="27" t="s">
        <v>32</v>
      </c>
      <c r="H30" s="5">
        <f t="shared" si="3"/>
        <v>-16500</v>
      </c>
      <c r="I30" s="22">
        <v>6</v>
      </c>
      <c r="K30" t="s">
        <v>22</v>
      </c>
      <c r="L30">
        <v>1</v>
      </c>
      <c r="M30" s="2">
        <v>505</v>
      </c>
    </row>
    <row r="31" spans="2:13" ht="12.75">
      <c r="B31" s="171">
        <v>2500</v>
      </c>
      <c r="C31" s="1" t="s">
        <v>22</v>
      </c>
      <c r="D31" s="12" t="s">
        <v>10</v>
      </c>
      <c r="E31" s="1" t="s">
        <v>23</v>
      </c>
      <c r="F31" s="27" t="s">
        <v>33</v>
      </c>
      <c r="G31" s="27" t="s">
        <v>34</v>
      </c>
      <c r="H31" s="5">
        <f t="shared" si="3"/>
        <v>-19000</v>
      </c>
      <c r="I31" s="22">
        <v>5</v>
      </c>
      <c r="K31" t="s">
        <v>22</v>
      </c>
      <c r="L31">
        <v>1</v>
      </c>
      <c r="M31" s="2">
        <v>505</v>
      </c>
    </row>
    <row r="32" spans="2:13" ht="12.75">
      <c r="B32" s="7">
        <v>2500</v>
      </c>
      <c r="C32" s="1" t="s">
        <v>22</v>
      </c>
      <c r="D32" s="12" t="s">
        <v>10</v>
      </c>
      <c r="E32" s="1" t="s">
        <v>23</v>
      </c>
      <c r="F32" s="27" t="s">
        <v>35</v>
      </c>
      <c r="G32" s="27" t="s">
        <v>36</v>
      </c>
      <c r="H32" s="5">
        <f t="shared" si="3"/>
        <v>-21500</v>
      </c>
      <c r="I32" s="22">
        <v>5</v>
      </c>
      <c r="K32" t="s">
        <v>22</v>
      </c>
      <c r="L32">
        <v>1</v>
      </c>
      <c r="M32" s="2">
        <v>505</v>
      </c>
    </row>
    <row r="33" spans="2:13" ht="12.75">
      <c r="B33" s="7">
        <v>2500</v>
      </c>
      <c r="C33" s="1" t="s">
        <v>22</v>
      </c>
      <c r="D33" s="1" t="s">
        <v>10</v>
      </c>
      <c r="E33" s="1" t="s">
        <v>23</v>
      </c>
      <c r="F33" s="27" t="s">
        <v>37</v>
      </c>
      <c r="G33" s="27" t="s">
        <v>38</v>
      </c>
      <c r="H33" s="5">
        <f t="shared" si="3"/>
        <v>-24000</v>
      </c>
      <c r="I33" s="22">
        <v>5</v>
      </c>
      <c r="K33" t="s">
        <v>22</v>
      </c>
      <c r="L33">
        <v>1</v>
      </c>
      <c r="M33" s="2">
        <v>505</v>
      </c>
    </row>
    <row r="34" spans="2:13" ht="12.75">
      <c r="B34" s="7">
        <v>2500</v>
      </c>
      <c r="C34" s="1" t="s">
        <v>22</v>
      </c>
      <c r="D34" s="1" t="s">
        <v>10</v>
      </c>
      <c r="E34" s="1" t="s">
        <v>23</v>
      </c>
      <c r="F34" s="27" t="s">
        <v>39</v>
      </c>
      <c r="G34" s="27" t="s">
        <v>40</v>
      </c>
      <c r="H34" s="5">
        <f t="shared" si="3"/>
        <v>-26500</v>
      </c>
      <c r="I34" s="22">
        <v>5</v>
      </c>
      <c r="K34" t="s">
        <v>22</v>
      </c>
      <c r="L34">
        <v>1</v>
      </c>
      <c r="M34" s="2">
        <v>505</v>
      </c>
    </row>
    <row r="35" spans="1:13" s="90" customFormat="1" ht="12.75">
      <c r="A35" s="11"/>
      <c r="B35" s="172">
        <f>SUM(B25:B34)</f>
        <v>26500</v>
      </c>
      <c r="C35" s="11" t="s">
        <v>22</v>
      </c>
      <c r="D35" s="11"/>
      <c r="E35" s="11"/>
      <c r="F35" s="18"/>
      <c r="G35" s="18"/>
      <c r="H35" s="86">
        <v>0</v>
      </c>
      <c r="I35" s="89">
        <f aca="true" t="shared" si="4" ref="I35:I74">+B35/M35</f>
        <v>52.475247524752476</v>
      </c>
      <c r="M35" s="2">
        <v>505</v>
      </c>
    </row>
    <row r="36" spans="2:13" ht="12.75">
      <c r="B36" s="7"/>
      <c r="D36" s="12"/>
      <c r="H36" s="5">
        <f aca="true" t="shared" si="5" ref="H36:H41">H35-B36</f>
        <v>0</v>
      </c>
      <c r="I36" s="22">
        <f t="shared" si="4"/>
        <v>0</v>
      </c>
      <c r="M36" s="2">
        <v>505</v>
      </c>
    </row>
    <row r="37" spans="2:13" ht="12.75">
      <c r="B37" s="7"/>
      <c r="D37" s="12"/>
      <c r="H37" s="5">
        <f t="shared" si="5"/>
        <v>0</v>
      </c>
      <c r="I37" s="22">
        <f t="shared" si="4"/>
        <v>0</v>
      </c>
      <c r="M37" s="2">
        <v>505</v>
      </c>
    </row>
    <row r="38" spans="2:13" ht="12.75">
      <c r="B38" s="170">
        <v>3000</v>
      </c>
      <c r="C38" s="33" t="s">
        <v>318</v>
      </c>
      <c r="D38" s="12" t="s">
        <v>41</v>
      </c>
      <c r="E38" s="33" t="s">
        <v>452</v>
      </c>
      <c r="F38" s="92" t="s">
        <v>42</v>
      </c>
      <c r="G38" s="31" t="s">
        <v>36</v>
      </c>
      <c r="H38" s="5">
        <f t="shared" si="5"/>
        <v>-3000</v>
      </c>
      <c r="I38" s="22">
        <f t="shared" si="4"/>
        <v>5.9405940594059405</v>
      </c>
      <c r="K38" t="s">
        <v>23</v>
      </c>
      <c r="L38">
        <v>1</v>
      </c>
      <c r="M38" s="2">
        <v>505</v>
      </c>
    </row>
    <row r="39" spans="2:14" ht="12.75">
      <c r="B39" s="170">
        <v>1500</v>
      </c>
      <c r="C39" s="33" t="s">
        <v>473</v>
      </c>
      <c r="D39" s="12" t="s">
        <v>41</v>
      </c>
      <c r="E39" s="33" t="s">
        <v>452</v>
      </c>
      <c r="F39" s="92" t="s">
        <v>43</v>
      </c>
      <c r="G39" s="31" t="s">
        <v>38</v>
      </c>
      <c r="H39" s="5">
        <f t="shared" si="5"/>
        <v>-4500</v>
      </c>
      <c r="I39" s="22">
        <f t="shared" si="4"/>
        <v>2.9702970297029703</v>
      </c>
      <c r="K39" t="s">
        <v>23</v>
      </c>
      <c r="L39">
        <v>1</v>
      </c>
      <c r="M39" s="2">
        <v>505</v>
      </c>
      <c r="N39" s="39"/>
    </row>
    <row r="40" spans="2:14" ht="12.75">
      <c r="B40" s="170">
        <v>1500</v>
      </c>
      <c r="C40" s="33" t="s">
        <v>474</v>
      </c>
      <c r="D40" s="12" t="s">
        <v>41</v>
      </c>
      <c r="E40" s="33" t="s">
        <v>452</v>
      </c>
      <c r="F40" s="92" t="s">
        <v>43</v>
      </c>
      <c r="G40" s="31" t="s">
        <v>38</v>
      </c>
      <c r="H40" s="5">
        <f t="shared" si="5"/>
        <v>-6000</v>
      </c>
      <c r="I40" s="22">
        <f t="shared" si="4"/>
        <v>2.9702970297029703</v>
      </c>
      <c r="K40" t="s">
        <v>23</v>
      </c>
      <c r="L40">
        <v>1</v>
      </c>
      <c r="M40" s="2">
        <v>505</v>
      </c>
      <c r="N40" s="39"/>
    </row>
    <row r="41" spans="2:14" ht="12.75">
      <c r="B41" s="170">
        <v>3000</v>
      </c>
      <c r="C41" s="33" t="s">
        <v>323</v>
      </c>
      <c r="D41" s="12" t="s">
        <v>41</v>
      </c>
      <c r="E41" s="33" t="s">
        <v>452</v>
      </c>
      <c r="F41" s="92" t="s">
        <v>44</v>
      </c>
      <c r="G41" s="31" t="s">
        <v>45</v>
      </c>
      <c r="H41" s="5">
        <f t="shared" si="5"/>
        <v>-9000</v>
      </c>
      <c r="I41" s="22">
        <f t="shared" si="4"/>
        <v>5.9405940594059405</v>
      </c>
      <c r="K41" t="s">
        <v>23</v>
      </c>
      <c r="L41">
        <v>1</v>
      </c>
      <c r="M41" s="2">
        <v>505</v>
      </c>
      <c r="N41" s="39"/>
    </row>
    <row r="42" spans="1:13" s="90" customFormat="1" ht="12.75">
      <c r="A42" s="11"/>
      <c r="B42" s="172">
        <f>SUM(B38:B41)</f>
        <v>9000</v>
      </c>
      <c r="C42" s="93" t="s">
        <v>450</v>
      </c>
      <c r="D42" s="11"/>
      <c r="E42" s="11"/>
      <c r="F42" s="18"/>
      <c r="G42" s="18"/>
      <c r="H42" s="86">
        <v>0</v>
      </c>
      <c r="I42" s="89">
        <f t="shared" si="4"/>
        <v>17.821782178217823</v>
      </c>
      <c r="M42" s="2">
        <v>505</v>
      </c>
    </row>
    <row r="43" spans="2:13" ht="12.75">
      <c r="B43" s="7"/>
      <c r="H43" s="5">
        <f aca="true" t="shared" si="6" ref="H43:H51">H42-B43</f>
        <v>0</v>
      </c>
      <c r="I43" s="22">
        <f t="shared" si="4"/>
        <v>0</v>
      </c>
      <c r="M43" s="2">
        <v>505</v>
      </c>
    </row>
    <row r="44" spans="2:13" ht="12.75">
      <c r="B44" s="7"/>
      <c r="H44" s="5">
        <f t="shared" si="6"/>
        <v>0</v>
      </c>
      <c r="I44" s="22">
        <f t="shared" si="4"/>
        <v>0</v>
      </c>
      <c r="M44" s="2">
        <v>505</v>
      </c>
    </row>
    <row r="45" spans="2:13" ht="12.75">
      <c r="B45" s="7">
        <v>1300</v>
      </c>
      <c r="C45" s="1" t="s">
        <v>46</v>
      </c>
      <c r="D45" s="1" t="s">
        <v>10</v>
      </c>
      <c r="E45" s="1" t="s">
        <v>75</v>
      </c>
      <c r="F45" s="27" t="s">
        <v>43</v>
      </c>
      <c r="G45" s="27" t="s">
        <v>25</v>
      </c>
      <c r="H45" s="5">
        <f t="shared" si="6"/>
        <v>-1300</v>
      </c>
      <c r="I45" s="22">
        <f t="shared" si="4"/>
        <v>2.5742574257425743</v>
      </c>
      <c r="K45" t="s">
        <v>23</v>
      </c>
      <c r="L45">
        <v>1</v>
      </c>
      <c r="M45" s="2">
        <v>505</v>
      </c>
    </row>
    <row r="46" spans="2:13" ht="12.75">
      <c r="B46" s="7">
        <v>1500</v>
      </c>
      <c r="C46" s="33" t="s">
        <v>46</v>
      </c>
      <c r="D46" s="1" t="s">
        <v>10</v>
      </c>
      <c r="E46" s="1" t="s">
        <v>75</v>
      </c>
      <c r="F46" s="27" t="s">
        <v>43</v>
      </c>
      <c r="G46" s="27" t="s">
        <v>29</v>
      </c>
      <c r="H46" s="5">
        <f t="shared" si="6"/>
        <v>-2800</v>
      </c>
      <c r="I46" s="22">
        <f t="shared" si="4"/>
        <v>2.9702970297029703</v>
      </c>
      <c r="K46" t="s">
        <v>23</v>
      </c>
      <c r="L46">
        <v>1</v>
      </c>
      <c r="M46" s="2">
        <v>505</v>
      </c>
    </row>
    <row r="47" spans="2:13" ht="12.75">
      <c r="B47" s="7">
        <v>1400</v>
      </c>
      <c r="C47" s="33" t="s">
        <v>46</v>
      </c>
      <c r="D47" s="1" t="s">
        <v>10</v>
      </c>
      <c r="E47" s="1" t="s">
        <v>75</v>
      </c>
      <c r="F47" s="27" t="s">
        <v>43</v>
      </c>
      <c r="G47" s="27" t="s">
        <v>32</v>
      </c>
      <c r="H47" s="5">
        <f t="shared" si="6"/>
        <v>-4200</v>
      </c>
      <c r="I47" s="22">
        <f t="shared" si="4"/>
        <v>2.772277227722772</v>
      </c>
      <c r="J47" s="15"/>
      <c r="K47" t="s">
        <v>23</v>
      </c>
      <c r="L47">
        <v>1</v>
      </c>
      <c r="M47" s="2">
        <v>505</v>
      </c>
    </row>
    <row r="48" spans="2:13" ht="12.75">
      <c r="B48" s="7">
        <v>1400</v>
      </c>
      <c r="C48" s="33" t="s">
        <v>46</v>
      </c>
      <c r="D48" s="1" t="s">
        <v>10</v>
      </c>
      <c r="E48" s="1" t="s">
        <v>75</v>
      </c>
      <c r="F48" s="27" t="s">
        <v>43</v>
      </c>
      <c r="G48" s="27" t="s">
        <v>34</v>
      </c>
      <c r="H48" s="5">
        <f t="shared" si="6"/>
        <v>-5600</v>
      </c>
      <c r="I48" s="22">
        <f t="shared" si="4"/>
        <v>2.772277227722772</v>
      </c>
      <c r="J48" s="15"/>
      <c r="K48" t="s">
        <v>23</v>
      </c>
      <c r="L48">
        <v>1</v>
      </c>
      <c r="M48" s="2">
        <v>505</v>
      </c>
    </row>
    <row r="49" spans="1:13" ht="12.75">
      <c r="A49" s="12"/>
      <c r="B49" s="7">
        <v>1000</v>
      </c>
      <c r="C49" s="33" t="s">
        <v>46</v>
      </c>
      <c r="D49" s="1" t="s">
        <v>10</v>
      </c>
      <c r="E49" s="1" t="s">
        <v>75</v>
      </c>
      <c r="F49" s="27" t="s">
        <v>43</v>
      </c>
      <c r="G49" s="27" t="s">
        <v>36</v>
      </c>
      <c r="H49" s="5">
        <f t="shared" si="6"/>
        <v>-6600</v>
      </c>
      <c r="I49" s="22">
        <f t="shared" si="4"/>
        <v>1.9801980198019802</v>
      </c>
      <c r="J49" s="15"/>
      <c r="K49" t="s">
        <v>23</v>
      </c>
      <c r="L49">
        <v>1</v>
      </c>
      <c r="M49" s="2">
        <v>505</v>
      </c>
    </row>
    <row r="50" spans="2:13" ht="12.75">
      <c r="B50" s="7">
        <v>1000</v>
      </c>
      <c r="C50" s="33" t="s">
        <v>46</v>
      </c>
      <c r="D50" s="1" t="s">
        <v>10</v>
      </c>
      <c r="E50" s="1" t="s">
        <v>75</v>
      </c>
      <c r="F50" s="27" t="s">
        <v>43</v>
      </c>
      <c r="G50" s="27" t="s">
        <v>38</v>
      </c>
      <c r="H50" s="5">
        <f t="shared" si="6"/>
        <v>-7600</v>
      </c>
      <c r="I50" s="22">
        <f t="shared" si="4"/>
        <v>1.9801980198019802</v>
      </c>
      <c r="J50" s="15"/>
      <c r="K50" t="s">
        <v>23</v>
      </c>
      <c r="L50">
        <v>1</v>
      </c>
      <c r="M50" s="2">
        <v>505</v>
      </c>
    </row>
    <row r="51" spans="2:13" ht="12.75">
      <c r="B51" s="7">
        <v>1000</v>
      </c>
      <c r="C51" s="33" t="s">
        <v>46</v>
      </c>
      <c r="D51" s="1" t="s">
        <v>10</v>
      </c>
      <c r="E51" s="1" t="s">
        <v>75</v>
      </c>
      <c r="F51" s="27" t="s">
        <v>43</v>
      </c>
      <c r="G51" s="27" t="s">
        <v>45</v>
      </c>
      <c r="H51" s="5">
        <f t="shared" si="6"/>
        <v>-8600</v>
      </c>
      <c r="I51" s="22">
        <f t="shared" si="4"/>
        <v>1.9801980198019802</v>
      </c>
      <c r="J51" s="15"/>
      <c r="K51" t="s">
        <v>23</v>
      </c>
      <c r="L51">
        <v>1</v>
      </c>
      <c r="M51" s="2">
        <v>505</v>
      </c>
    </row>
    <row r="52" spans="1:13" s="90" customFormat="1" ht="12.75">
      <c r="A52" s="11"/>
      <c r="B52" s="172">
        <f>SUM(B45:B51)</f>
        <v>8600</v>
      </c>
      <c r="C52" s="93"/>
      <c r="D52" s="11"/>
      <c r="E52" s="11" t="s">
        <v>75</v>
      </c>
      <c r="F52" s="18"/>
      <c r="G52" s="18"/>
      <c r="H52" s="86">
        <v>0</v>
      </c>
      <c r="I52" s="89">
        <f t="shared" si="4"/>
        <v>17.02970297029703</v>
      </c>
      <c r="M52" s="2">
        <v>505</v>
      </c>
    </row>
    <row r="53" spans="2:13" ht="12.75">
      <c r="B53" s="7"/>
      <c r="C53" s="33"/>
      <c r="D53" s="12"/>
      <c r="H53" s="5">
        <f>H52-B53</f>
        <v>0</v>
      </c>
      <c r="I53" s="22">
        <f t="shared" si="4"/>
        <v>0</v>
      </c>
      <c r="M53" s="2">
        <v>505</v>
      </c>
    </row>
    <row r="54" spans="2:13" ht="12.75">
      <c r="B54" s="7"/>
      <c r="D54" s="12"/>
      <c r="H54" s="5">
        <f>H53-B54</f>
        <v>0</v>
      </c>
      <c r="I54" s="22">
        <f t="shared" si="4"/>
        <v>0</v>
      </c>
      <c r="M54" s="2">
        <v>505</v>
      </c>
    </row>
    <row r="55" spans="1:13" ht="12.75">
      <c r="A55" s="12"/>
      <c r="B55" s="7">
        <v>6000</v>
      </c>
      <c r="C55" s="1" t="s">
        <v>48</v>
      </c>
      <c r="D55" s="12" t="s">
        <v>10</v>
      </c>
      <c r="E55" s="1" t="s">
        <v>452</v>
      </c>
      <c r="F55" s="27" t="s">
        <v>49</v>
      </c>
      <c r="G55" s="27" t="s">
        <v>38</v>
      </c>
      <c r="H55" s="5">
        <f>H54-B55</f>
        <v>-6000</v>
      </c>
      <c r="I55" s="22">
        <f t="shared" si="4"/>
        <v>11.881188118811881</v>
      </c>
      <c r="K55" t="s">
        <v>23</v>
      </c>
      <c r="L55">
        <v>1</v>
      </c>
      <c r="M55" s="2">
        <v>505</v>
      </c>
    </row>
    <row r="56" spans="2:13" ht="12.75">
      <c r="B56" s="7">
        <v>6000</v>
      </c>
      <c r="C56" s="1" t="s">
        <v>48</v>
      </c>
      <c r="D56" s="12" t="s">
        <v>10</v>
      </c>
      <c r="E56" s="1" t="s">
        <v>452</v>
      </c>
      <c r="F56" s="27" t="s">
        <v>49</v>
      </c>
      <c r="G56" s="27" t="s">
        <v>45</v>
      </c>
      <c r="H56" s="5">
        <f>H55-B56</f>
        <v>-12000</v>
      </c>
      <c r="I56" s="22">
        <f t="shared" si="4"/>
        <v>11.881188118811881</v>
      </c>
      <c r="K56" t="s">
        <v>23</v>
      </c>
      <c r="L56">
        <v>1</v>
      </c>
      <c r="M56" s="2">
        <v>505</v>
      </c>
    </row>
    <row r="57" spans="1:13" s="90" customFormat="1" ht="12.75">
      <c r="A57" s="11"/>
      <c r="B57" s="172">
        <f>SUM(B55:B56)</f>
        <v>12000</v>
      </c>
      <c r="C57" s="11" t="s">
        <v>48</v>
      </c>
      <c r="D57" s="11"/>
      <c r="E57" s="11"/>
      <c r="F57" s="18"/>
      <c r="G57" s="18"/>
      <c r="H57" s="86">
        <v>0</v>
      </c>
      <c r="I57" s="89">
        <f t="shared" si="4"/>
        <v>23.762376237623762</v>
      </c>
      <c r="M57" s="2">
        <v>505</v>
      </c>
    </row>
    <row r="58" spans="2:13" ht="12.75">
      <c r="B58" s="7"/>
      <c r="H58" s="5">
        <f>H57-B58</f>
        <v>0</v>
      </c>
      <c r="I58" s="22">
        <f t="shared" si="4"/>
        <v>0</v>
      </c>
      <c r="M58" s="2">
        <v>505</v>
      </c>
    </row>
    <row r="59" spans="2:13" ht="12.75">
      <c r="B59" s="7"/>
      <c r="H59" s="5">
        <f>H58-B59</f>
        <v>0</v>
      </c>
      <c r="I59" s="22">
        <f t="shared" si="4"/>
        <v>0</v>
      </c>
      <c r="M59" s="2">
        <v>505</v>
      </c>
    </row>
    <row r="60" spans="1:13" s="15" customFormat="1" ht="12.75">
      <c r="A60" s="12"/>
      <c r="B60" s="170">
        <v>2000</v>
      </c>
      <c r="C60" s="12" t="s">
        <v>50</v>
      </c>
      <c r="D60" s="12" t="s">
        <v>10</v>
      </c>
      <c r="E60" s="12" t="s">
        <v>452</v>
      </c>
      <c r="F60" s="92" t="s">
        <v>43</v>
      </c>
      <c r="G60" s="30" t="s">
        <v>36</v>
      </c>
      <c r="H60" s="5">
        <f>H59-B60</f>
        <v>-2000</v>
      </c>
      <c r="I60" s="62">
        <f t="shared" si="4"/>
        <v>3.9603960396039604</v>
      </c>
      <c r="K60" s="15" t="s">
        <v>23</v>
      </c>
      <c r="L60" s="15">
        <v>1</v>
      </c>
      <c r="M60" s="2">
        <v>505</v>
      </c>
    </row>
    <row r="61" spans="1:13" s="15" customFormat="1" ht="12.75">
      <c r="A61" s="12"/>
      <c r="B61" s="170">
        <v>2000</v>
      </c>
      <c r="C61" s="12" t="s">
        <v>50</v>
      </c>
      <c r="D61" s="12" t="s">
        <v>10</v>
      </c>
      <c r="E61" s="12" t="s">
        <v>452</v>
      </c>
      <c r="F61" s="92" t="s">
        <v>43</v>
      </c>
      <c r="G61" s="30" t="s">
        <v>38</v>
      </c>
      <c r="H61" s="5">
        <f>H60-B61</f>
        <v>-4000</v>
      </c>
      <c r="I61" s="62">
        <f t="shared" si="4"/>
        <v>3.9603960396039604</v>
      </c>
      <c r="K61" s="15" t="s">
        <v>23</v>
      </c>
      <c r="L61" s="15">
        <v>1</v>
      </c>
      <c r="M61" s="2">
        <v>505</v>
      </c>
    </row>
    <row r="62" spans="1:13" s="15" customFormat="1" ht="12.75">
      <c r="A62" s="12"/>
      <c r="B62" s="170">
        <v>2000</v>
      </c>
      <c r="C62" s="12" t="s">
        <v>50</v>
      </c>
      <c r="D62" s="12" t="s">
        <v>10</v>
      </c>
      <c r="E62" s="12" t="s">
        <v>452</v>
      </c>
      <c r="F62" s="92" t="s">
        <v>43</v>
      </c>
      <c r="G62" s="30" t="s">
        <v>45</v>
      </c>
      <c r="H62" s="5">
        <f>H61-B62</f>
        <v>-6000</v>
      </c>
      <c r="I62" s="62">
        <f t="shared" si="4"/>
        <v>3.9603960396039604</v>
      </c>
      <c r="K62" s="15" t="s">
        <v>23</v>
      </c>
      <c r="L62" s="15">
        <v>1</v>
      </c>
      <c r="M62" s="2">
        <v>505</v>
      </c>
    </row>
    <row r="63" spans="1:256" s="90" customFormat="1" ht="12.75">
      <c r="A63" s="11"/>
      <c r="B63" s="172">
        <f>SUM(B60:B62)</f>
        <v>6000</v>
      </c>
      <c r="C63" s="93" t="s">
        <v>50</v>
      </c>
      <c r="D63" s="11"/>
      <c r="E63" s="11"/>
      <c r="F63" s="18"/>
      <c r="G63" s="18"/>
      <c r="H63" s="86">
        <v>0</v>
      </c>
      <c r="I63" s="89">
        <f t="shared" si="4"/>
        <v>11.881188118811881</v>
      </c>
      <c r="M63" s="2">
        <v>505</v>
      </c>
      <c r="IV63" s="90">
        <f>SUM(M63:IU63)</f>
        <v>505</v>
      </c>
    </row>
    <row r="64" spans="2:13" ht="12.75">
      <c r="B64" s="7"/>
      <c r="D64" s="12"/>
      <c r="H64" s="5">
        <f>H63-B64</f>
        <v>0</v>
      </c>
      <c r="I64" s="62">
        <f t="shared" si="4"/>
        <v>0</v>
      </c>
      <c r="M64" s="2">
        <v>505</v>
      </c>
    </row>
    <row r="65" spans="2:13" ht="12.75">
      <c r="B65" s="7"/>
      <c r="D65" s="12"/>
      <c r="H65" s="5">
        <f>H64-B65</f>
        <v>0</v>
      </c>
      <c r="I65" s="62">
        <f t="shared" si="4"/>
        <v>0</v>
      </c>
      <c r="M65" s="2">
        <v>505</v>
      </c>
    </row>
    <row r="66" spans="2:256" ht="12.75">
      <c r="B66" s="7">
        <v>1500</v>
      </c>
      <c r="C66" s="1" t="s">
        <v>451</v>
      </c>
      <c r="D66" s="12" t="s">
        <v>10</v>
      </c>
      <c r="E66" s="1" t="s">
        <v>51</v>
      </c>
      <c r="F66" s="92" t="s">
        <v>43</v>
      </c>
      <c r="G66" s="27" t="s">
        <v>36</v>
      </c>
      <c r="H66" s="5">
        <f>H65-B66</f>
        <v>-1500</v>
      </c>
      <c r="I66" s="62">
        <f t="shared" si="4"/>
        <v>2.9702970297029703</v>
      </c>
      <c r="K66" t="s">
        <v>23</v>
      </c>
      <c r="L66">
        <v>1</v>
      </c>
      <c r="M66" s="2">
        <v>505</v>
      </c>
      <c r="IV66" s="1">
        <f>SUM(A66:IU66)</f>
        <v>508.970297029703</v>
      </c>
    </row>
    <row r="67" spans="2:256" ht="12.75">
      <c r="B67" s="7">
        <v>1500</v>
      </c>
      <c r="C67" s="1" t="s">
        <v>451</v>
      </c>
      <c r="D67" s="12" t="s">
        <v>10</v>
      </c>
      <c r="E67" s="1" t="s">
        <v>51</v>
      </c>
      <c r="F67" s="92" t="s">
        <v>43</v>
      </c>
      <c r="G67" s="27" t="s">
        <v>45</v>
      </c>
      <c r="H67" s="5">
        <f>H66-B67</f>
        <v>-3000</v>
      </c>
      <c r="I67" s="62">
        <f t="shared" si="4"/>
        <v>2.9702970297029703</v>
      </c>
      <c r="K67" t="s">
        <v>23</v>
      </c>
      <c r="L67">
        <v>1</v>
      </c>
      <c r="M67" s="2">
        <v>505</v>
      </c>
      <c r="IV67" s="1"/>
    </row>
    <row r="68" spans="1:256" s="90" customFormat="1" ht="12.75">
      <c r="A68" s="11"/>
      <c r="B68" s="172">
        <f>SUM(B66:B67)</f>
        <v>3000</v>
      </c>
      <c r="C68" s="11"/>
      <c r="D68" s="11"/>
      <c r="E68" s="93" t="s">
        <v>51</v>
      </c>
      <c r="F68" s="18"/>
      <c r="G68" s="18"/>
      <c r="H68" s="86">
        <v>0</v>
      </c>
      <c r="I68" s="89">
        <f t="shared" si="4"/>
        <v>5.9405940594059405</v>
      </c>
      <c r="M68" s="2">
        <v>505</v>
      </c>
      <c r="IV68" s="11">
        <f>SUM(A68:IU68)</f>
        <v>3510.940594059406</v>
      </c>
    </row>
    <row r="69" spans="2:13" ht="12.75">
      <c r="B69" s="7"/>
      <c r="D69" s="12"/>
      <c r="H69" s="5">
        <v>0</v>
      </c>
      <c r="I69" s="22">
        <f t="shared" si="4"/>
        <v>0</v>
      </c>
      <c r="M69" s="2">
        <v>505</v>
      </c>
    </row>
    <row r="70" spans="2:13" ht="12.75">
      <c r="B70" s="7"/>
      <c r="D70" s="12"/>
      <c r="H70" s="5">
        <f>H69-B70</f>
        <v>0</v>
      </c>
      <c r="I70" s="22">
        <f t="shared" si="4"/>
        <v>0</v>
      </c>
      <c r="M70" s="2">
        <v>505</v>
      </c>
    </row>
    <row r="71" spans="2:13" ht="12.75">
      <c r="B71" s="7"/>
      <c r="D71" s="12"/>
      <c r="H71" s="5">
        <f>H70-B71</f>
        <v>0</v>
      </c>
      <c r="I71" s="22">
        <f t="shared" si="4"/>
        <v>0</v>
      </c>
      <c r="M71" s="2">
        <v>505</v>
      </c>
    </row>
    <row r="72" spans="2:13" ht="12.75">
      <c r="B72" s="7"/>
      <c r="D72" s="12"/>
      <c r="H72" s="5">
        <f>H71-B72</f>
        <v>0</v>
      </c>
      <c r="I72" s="22">
        <f t="shared" si="4"/>
        <v>0</v>
      </c>
      <c r="M72" s="2">
        <v>505</v>
      </c>
    </row>
    <row r="73" spans="1:256" s="88" customFormat="1" ht="12.75">
      <c r="A73" s="82"/>
      <c r="B73" s="168">
        <f>+B77+B88+B93+B105+B110+B114</f>
        <v>85415</v>
      </c>
      <c r="C73" s="82" t="s">
        <v>52</v>
      </c>
      <c r="D73" s="82" t="s">
        <v>1170</v>
      </c>
      <c r="E73" s="82" t="s">
        <v>455</v>
      </c>
      <c r="F73" s="84" t="s">
        <v>21</v>
      </c>
      <c r="G73" s="85" t="s">
        <v>448</v>
      </c>
      <c r="H73" s="83"/>
      <c r="I73" s="87">
        <f t="shared" si="4"/>
        <v>169.13861386138615</v>
      </c>
      <c r="M73" s="2">
        <v>505</v>
      </c>
      <c r="IV73" s="82">
        <f>SUM(A73:IU73)</f>
        <v>86089.13861386139</v>
      </c>
    </row>
    <row r="74" spans="2:13" ht="12.75">
      <c r="B74" s="7"/>
      <c r="D74" s="12"/>
      <c r="H74" s="5">
        <f>H73-B74</f>
        <v>0</v>
      </c>
      <c r="I74" s="22">
        <f t="shared" si="4"/>
        <v>0</v>
      </c>
      <c r="M74" s="2">
        <v>505</v>
      </c>
    </row>
    <row r="75" spans="2:13" ht="12.75">
      <c r="B75" s="170">
        <v>3000</v>
      </c>
      <c r="C75" s="33" t="s">
        <v>318</v>
      </c>
      <c r="D75" s="12" t="s">
        <v>41</v>
      </c>
      <c r="E75" s="33" t="s">
        <v>452</v>
      </c>
      <c r="F75" s="92" t="s">
        <v>53</v>
      </c>
      <c r="G75" s="31" t="s">
        <v>36</v>
      </c>
      <c r="H75" s="5">
        <f>H74-B75</f>
        <v>-3000</v>
      </c>
      <c r="I75" s="22">
        <f>+B75/M75</f>
        <v>5.9405940594059405</v>
      </c>
      <c r="K75" t="s">
        <v>54</v>
      </c>
      <c r="M75" s="2">
        <v>505</v>
      </c>
    </row>
    <row r="76" spans="2:14" ht="12.75">
      <c r="B76" s="170">
        <v>3000</v>
      </c>
      <c r="C76" s="33" t="s">
        <v>323</v>
      </c>
      <c r="D76" s="12" t="s">
        <v>41</v>
      </c>
      <c r="E76" s="33" t="s">
        <v>452</v>
      </c>
      <c r="F76" s="92" t="s">
        <v>55</v>
      </c>
      <c r="G76" s="31" t="s">
        <v>45</v>
      </c>
      <c r="H76" s="5">
        <f>H75-B76</f>
        <v>-6000</v>
      </c>
      <c r="I76" s="22">
        <f>+B76/M76</f>
        <v>5.9405940594059405</v>
      </c>
      <c r="K76" t="s">
        <v>54</v>
      </c>
      <c r="L76" s="37"/>
      <c r="M76" s="2">
        <v>505</v>
      </c>
      <c r="N76" s="39"/>
    </row>
    <row r="77" spans="1:13" s="90" customFormat="1" ht="12.75">
      <c r="A77" s="11"/>
      <c r="B77" s="172">
        <f>SUM(B75:B76)</f>
        <v>6000</v>
      </c>
      <c r="C77" s="93" t="s">
        <v>450</v>
      </c>
      <c r="D77" s="11"/>
      <c r="E77" s="11"/>
      <c r="F77" s="18"/>
      <c r="G77" s="18"/>
      <c r="H77" s="86">
        <v>0</v>
      </c>
      <c r="I77" s="89">
        <f>+B77/M77</f>
        <v>11.881188118811881</v>
      </c>
      <c r="M77" s="2">
        <v>505</v>
      </c>
    </row>
    <row r="78" spans="1:13" s="15" customFormat="1" ht="12.75">
      <c r="A78" s="12"/>
      <c r="B78" s="170"/>
      <c r="C78" s="33"/>
      <c r="D78" s="12"/>
      <c r="E78" s="12"/>
      <c r="F78" s="30"/>
      <c r="G78" s="30"/>
      <c r="H78" s="5">
        <f aca="true" t="shared" si="7" ref="H78:H86">H77-B78</f>
        <v>0</v>
      </c>
      <c r="I78" s="62"/>
      <c r="M78" s="2">
        <v>505</v>
      </c>
    </row>
    <row r="79" spans="1:13" s="15" customFormat="1" ht="12.75">
      <c r="A79" s="12"/>
      <c r="B79" s="170"/>
      <c r="C79" s="33"/>
      <c r="D79" s="12"/>
      <c r="E79" s="12"/>
      <c r="F79" s="30"/>
      <c r="G79" s="30"/>
      <c r="H79" s="5">
        <f t="shared" si="7"/>
        <v>0</v>
      </c>
      <c r="I79" s="62"/>
      <c r="M79" s="2">
        <v>505</v>
      </c>
    </row>
    <row r="80" spans="2:13" ht="12.75">
      <c r="B80" s="7">
        <v>1500</v>
      </c>
      <c r="C80" s="1" t="s">
        <v>46</v>
      </c>
      <c r="D80" s="1" t="s">
        <v>10</v>
      </c>
      <c r="E80" s="1" t="s">
        <v>75</v>
      </c>
      <c r="F80" s="92" t="s">
        <v>56</v>
      </c>
      <c r="G80" s="27" t="s">
        <v>25</v>
      </c>
      <c r="H80" s="5">
        <f t="shared" si="7"/>
        <v>-1500</v>
      </c>
      <c r="I80" s="22">
        <f aca="true" t="shared" si="8" ref="I80:I92">+B80/M80</f>
        <v>2.9702970297029703</v>
      </c>
      <c r="K80" t="s">
        <v>54</v>
      </c>
      <c r="L80">
        <v>2</v>
      </c>
      <c r="M80" s="2">
        <v>505</v>
      </c>
    </row>
    <row r="81" spans="2:13" ht="12.75">
      <c r="B81" s="7">
        <v>1500</v>
      </c>
      <c r="C81" s="33" t="s">
        <v>46</v>
      </c>
      <c r="D81" s="1" t="s">
        <v>10</v>
      </c>
      <c r="E81" s="1" t="s">
        <v>75</v>
      </c>
      <c r="F81" s="92" t="s">
        <v>56</v>
      </c>
      <c r="G81" s="27" t="s">
        <v>29</v>
      </c>
      <c r="H81" s="5">
        <f t="shared" si="7"/>
        <v>-3000</v>
      </c>
      <c r="I81" s="22">
        <f t="shared" si="8"/>
        <v>2.9702970297029703</v>
      </c>
      <c r="K81" t="s">
        <v>54</v>
      </c>
      <c r="L81">
        <v>2</v>
      </c>
      <c r="M81" s="2">
        <v>505</v>
      </c>
    </row>
    <row r="82" spans="2:13" ht="12.75">
      <c r="B82" s="7">
        <v>1500</v>
      </c>
      <c r="C82" s="33" t="s">
        <v>46</v>
      </c>
      <c r="D82" s="1" t="s">
        <v>10</v>
      </c>
      <c r="E82" s="1" t="s">
        <v>75</v>
      </c>
      <c r="F82" s="92" t="s">
        <v>56</v>
      </c>
      <c r="G82" s="27" t="s">
        <v>32</v>
      </c>
      <c r="H82" s="5">
        <f t="shared" si="7"/>
        <v>-4500</v>
      </c>
      <c r="I82" s="22">
        <f t="shared" si="8"/>
        <v>2.9702970297029703</v>
      </c>
      <c r="J82" s="15"/>
      <c r="K82" t="s">
        <v>54</v>
      </c>
      <c r="L82">
        <v>2</v>
      </c>
      <c r="M82" s="2">
        <v>505</v>
      </c>
    </row>
    <row r="83" spans="2:13" ht="12.75">
      <c r="B83" s="7">
        <v>1500</v>
      </c>
      <c r="C83" s="33" t="s">
        <v>46</v>
      </c>
      <c r="D83" s="1" t="s">
        <v>10</v>
      </c>
      <c r="E83" s="1" t="s">
        <v>75</v>
      </c>
      <c r="F83" s="92" t="s">
        <v>56</v>
      </c>
      <c r="G83" s="27" t="s">
        <v>34</v>
      </c>
      <c r="H83" s="5">
        <f t="shared" si="7"/>
        <v>-6000</v>
      </c>
      <c r="I83" s="22">
        <f t="shared" si="8"/>
        <v>2.9702970297029703</v>
      </c>
      <c r="J83" s="15"/>
      <c r="K83" t="s">
        <v>54</v>
      </c>
      <c r="L83">
        <v>2</v>
      </c>
      <c r="M83" s="2">
        <v>505</v>
      </c>
    </row>
    <row r="84" spans="2:13" ht="12.75">
      <c r="B84" s="7">
        <v>1500</v>
      </c>
      <c r="C84" s="33" t="s">
        <v>46</v>
      </c>
      <c r="D84" s="1" t="s">
        <v>10</v>
      </c>
      <c r="E84" s="1" t="s">
        <v>75</v>
      </c>
      <c r="F84" s="92" t="s">
        <v>56</v>
      </c>
      <c r="G84" s="27" t="s">
        <v>36</v>
      </c>
      <c r="H84" s="5">
        <f t="shared" si="7"/>
        <v>-7500</v>
      </c>
      <c r="I84" s="22">
        <f t="shared" si="8"/>
        <v>2.9702970297029703</v>
      </c>
      <c r="J84" s="15"/>
      <c r="K84" t="s">
        <v>54</v>
      </c>
      <c r="L84">
        <v>2</v>
      </c>
      <c r="M84" s="2">
        <v>505</v>
      </c>
    </row>
    <row r="85" spans="2:13" ht="12.75">
      <c r="B85" s="7">
        <v>1500</v>
      </c>
      <c r="C85" s="33" t="s">
        <v>46</v>
      </c>
      <c r="D85" s="1" t="s">
        <v>10</v>
      </c>
      <c r="E85" s="1" t="s">
        <v>75</v>
      </c>
      <c r="F85" s="92" t="s">
        <v>56</v>
      </c>
      <c r="G85" s="27" t="s">
        <v>38</v>
      </c>
      <c r="H85" s="5">
        <f t="shared" si="7"/>
        <v>-9000</v>
      </c>
      <c r="I85" s="22">
        <f t="shared" si="8"/>
        <v>2.9702970297029703</v>
      </c>
      <c r="J85" s="15"/>
      <c r="K85" t="s">
        <v>54</v>
      </c>
      <c r="L85">
        <v>2</v>
      </c>
      <c r="M85" s="2">
        <v>505</v>
      </c>
    </row>
    <row r="86" spans="2:13" ht="12.75">
      <c r="B86" s="7">
        <v>1500</v>
      </c>
      <c r="C86" s="33" t="s">
        <v>46</v>
      </c>
      <c r="D86" s="1" t="s">
        <v>10</v>
      </c>
      <c r="E86" s="1" t="s">
        <v>75</v>
      </c>
      <c r="F86" s="92" t="s">
        <v>56</v>
      </c>
      <c r="G86" s="27" t="s">
        <v>45</v>
      </c>
      <c r="H86" s="5">
        <f t="shared" si="7"/>
        <v>-10500</v>
      </c>
      <c r="I86" s="22">
        <f t="shared" si="8"/>
        <v>2.9702970297029703</v>
      </c>
      <c r="J86" s="15"/>
      <c r="K86" t="s">
        <v>54</v>
      </c>
      <c r="L86">
        <v>2</v>
      </c>
      <c r="M86" s="2">
        <v>505</v>
      </c>
    </row>
    <row r="87" spans="2:13" ht="12.75">
      <c r="B87" s="7">
        <v>1500</v>
      </c>
      <c r="C87" s="33" t="s">
        <v>46</v>
      </c>
      <c r="D87" s="1" t="s">
        <v>10</v>
      </c>
      <c r="E87" s="1" t="s">
        <v>75</v>
      </c>
      <c r="F87" s="92" t="s">
        <v>56</v>
      </c>
      <c r="G87" s="27" t="s">
        <v>40</v>
      </c>
      <c r="H87" s="5">
        <f>H86-B87</f>
        <v>-12000</v>
      </c>
      <c r="I87" s="22">
        <f>+B87/M87</f>
        <v>2.9702970297029703</v>
      </c>
      <c r="K87" t="s">
        <v>54</v>
      </c>
      <c r="L87">
        <v>2</v>
      </c>
      <c r="M87" s="2">
        <v>505</v>
      </c>
    </row>
    <row r="88" spans="1:13" s="90" customFormat="1" ht="12.75">
      <c r="A88" s="11"/>
      <c r="B88" s="172">
        <f>SUM(B80:B87)</f>
        <v>12000</v>
      </c>
      <c r="C88" s="93"/>
      <c r="D88" s="11"/>
      <c r="E88" s="11" t="s">
        <v>75</v>
      </c>
      <c r="F88" s="18"/>
      <c r="G88" s="18"/>
      <c r="H88" s="86">
        <v>0</v>
      </c>
      <c r="I88" s="89">
        <f t="shared" si="8"/>
        <v>23.762376237623762</v>
      </c>
      <c r="M88" s="2">
        <v>505</v>
      </c>
    </row>
    <row r="89" spans="2:13" ht="12.75">
      <c r="B89" s="7"/>
      <c r="C89" s="33"/>
      <c r="D89" s="12"/>
      <c r="H89" s="5">
        <f>H88-B89</f>
        <v>0</v>
      </c>
      <c r="I89" s="22">
        <f t="shared" si="8"/>
        <v>0</v>
      </c>
      <c r="M89" s="2">
        <v>505</v>
      </c>
    </row>
    <row r="90" spans="2:13" ht="12.75">
      <c r="B90" s="7"/>
      <c r="D90" s="12"/>
      <c r="H90" s="5">
        <f>H89-B90</f>
        <v>0</v>
      </c>
      <c r="I90" s="22">
        <f t="shared" si="8"/>
        <v>0</v>
      </c>
      <c r="M90" s="2">
        <v>505</v>
      </c>
    </row>
    <row r="91" spans="1:13" ht="12.75">
      <c r="A91" s="12"/>
      <c r="B91" s="7">
        <v>6000</v>
      </c>
      <c r="C91" s="1" t="s">
        <v>48</v>
      </c>
      <c r="D91" s="12" t="s">
        <v>10</v>
      </c>
      <c r="E91" s="1" t="s">
        <v>452</v>
      </c>
      <c r="F91" s="92" t="s">
        <v>57</v>
      </c>
      <c r="G91" s="27" t="s">
        <v>38</v>
      </c>
      <c r="H91" s="5">
        <f>H90-B91</f>
        <v>-6000</v>
      </c>
      <c r="I91" s="22">
        <f t="shared" si="8"/>
        <v>11.881188118811881</v>
      </c>
      <c r="K91" t="s">
        <v>54</v>
      </c>
      <c r="L91">
        <v>2</v>
      </c>
      <c r="M91" s="2">
        <v>505</v>
      </c>
    </row>
    <row r="92" spans="2:13" ht="12.75">
      <c r="B92" s="7">
        <v>6000</v>
      </c>
      <c r="C92" s="1" t="s">
        <v>48</v>
      </c>
      <c r="D92" s="12" t="s">
        <v>10</v>
      </c>
      <c r="E92" s="1" t="s">
        <v>452</v>
      </c>
      <c r="F92" s="92" t="s">
        <v>57</v>
      </c>
      <c r="G92" s="27" t="s">
        <v>45</v>
      </c>
      <c r="H92" s="5">
        <f>H91-B92</f>
        <v>-12000</v>
      </c>
      <c r="I92" s="22">
        <f t="shared" si="8"/>
        <v>11.881188118811881</v>
      </c>
      <c r="K92" t="s">
        <v>54</v>
      </c>
      <c r="L92">
        <v>2</v>
      </c>
      <c r="M92" s="2">
        <v>505</v>
      </c>
    </row>
    <row r="93" spans="1:13" s="90" customFormat="1" ht="12.75">
      <c r="A93" s="11"/>
      <c r="B93" s="172">
        <f>SUM(B91:B92)</f>
        <v>12000</v>
      </c>
      <c r="C93" s="11" t="s">
        <v>48</v>
      </c>
      <c r="D93" s="11"/>
      <c r="E93" s="11"/>
      <c r="F93" s="18"/>
      <c r="G93" s="18"/>
      <c r="H93" s="86">
        <v>0</v>
      </c>
      <c r="I93" s="89">
        <f>+B93/M93</f>
        <v>23.762376237623762</v>
      </c>
      <c r="M93" s="2">
        <v>505</v>
      </c>
    </row>
    <row r="94" spans="2:13" ht="12.75">
      <c r="B94" s="7"/>
      <c r="D94" s="12"/>
      <c r="H94" s="5">
        <f>H93-B94</f>
        <v>0</v>
      </c>
      <c r="I94" s="22">
        <f>+B94/M94</f>
        <v>0</v>
      </c>
      <c r="M94" s="2">
        <v>505</v>
      </c>
    </row>
    <row r="95" spans="2:13" ht="12.75">
      <c r="B95" s="7"/>
      <c r="D95" s="12"/>
      <c r="H95" s="5">
        <f aca="true" t="shared" si="9" ref="H95:H100">H94-B95</f>
        <v>0</v>
      </c>
      <c r="I95" s="22">
        <f aca="true" t="shared" si="10" ref="I95:I100">+B95/M95</f>
        <v>0</v>
      </c>
      <c r="M95" s="2">
        <v>505</v>
      </c>
    </row>
    <row r="96" spans="2:13" ht="12.75">
      <c r="B96" s="7">
        <v>2000</v>
      </c>
      <c r="C96" s="1" t="s">
        <v>50</v>
      </c>
      <c r="D96" s="12" t="s">
        <v>10</v>
      </c>
      <c r="E96" s="12" t="s">
        <v>452</v>
      </c>
      <c r="F96" s="92" t="s">
        <v>56</v>
      </c>
      <c r="G96" s="27" t="s">
        <v>25</v>
      </c>
      <c r="H96" s="5">
        <f t="shared" si="9"/>
        <v>-2000</v>
      </c>
      <c r="I96" s="22">
        <f t="shared" si="10"/>
        <v>3.9603960396039604</v>
      </c>
      <c r="K96" t="s">
        <v>54</v>
      </c>
      <c r="L96">
        <v>2</v>
      </c>
      <c r="M96" s="2">
        <v>505</v>
      </c>
    </row>
    <row r="97" spans="2:13" ht="12.75">
      <c r="B97" s="7">
        <v>2000</v>
      </c>
      <c r="C97" s="1" t="s">
        <v>50</v>
      </c>
      <c r="D97" s="12" t="s">
        <v>10</v>
      </c>
      <c r="E97" s="12" t="s">
        <v>452</v>
      </c>
      <c r="F97" s="92" t="s">
        <v>56</v>
      </c>
      <c r="G97" s="27" t="s">
        <v>29</v>
      </c>
      <c r="H97" s="5">
        <f t="shared" si="9"/>
        <v>-4000</v>
      </c>
      <c r="I97" s="22">
        <f t="shared" si="10"/>
        <v>3.9603960396039604</v>
      </c>
      <c r="K97" t="s">
        <v>54</v>
      </c>
      <c r="L97">
        <v>2</v>
      </c>
      <c r="M97" s="2">
        <v>505</v>
      </c>
    </row>
    <row r="98" spans="2:13" ht="12.75">
      <c r="B98" s="7">
        <v>2000</v>
      </c>
      <c r="C98" s="1" t="s">
        <v>50</v>
      </c>
      <c r="D98" s="12" t="s">
        <v>10</v>
      </c>
      <c r="E98" s="12" t="s">
        <v>452</v>
      </c>
      <c r="F98" s="92" t="s">
        <v>56</v>
      </c>
      <c r="G98" s="27" t="s">
        <v>32</v>
      </c>
      <c r="H98" s="5">
        <f t="shared" si="9"/>
        <v>-6000</v>
      </c>
      <c r="I98" s="22">
        <f t="shared" si="10"/>
        <v>3.9603960396039604</v>
      </c>
      <c r="K98" t="s">
        <v>54</v>
      </c>
      <c r="L98">
        <v>2</v>
      </c>
      <c r="M98" s="2">
        <v>505</v>
      </c>
    </row>
    <row r="99" spans="2:13" ht="12.75">
      <c r="B99" s="7">
        <v>2000</v>
      </c>
      <c r="C99" s="1" t="s">
        <v>50</v>
      </c>
      <c r="D99" s="12" t="s">
        <v>10</v>
      </c>
      <c r="E99" s="12" t="s">
        <v>452</v>
      </c>
      <c r="F99" s="92" t="s">
        <v>56</v>
      </c>
      <c r="G99" s="27" t="s">
        <v>34</v>
      </c>
      <c r="H99" s="5">
        <f t="shared" si="9"/>
        <v>-8000</v>
      </c>
      <c r="I99" s="22">
        <f t="shared" si="10"/>
        <v>3.9603960396039604</v>
      </c>
      <c r="K99" t="s">
        <v>54</v>
      </c>
      <c r="L99">
        <v>2</v>
      </c>
      <c r="M99" s="2">
        <v>505</v>
      </c>
    </row>
    <row r="100" spans="1:13" s="15" customFormat="1" ht="12.75">
      <c r="A100" s="12"/>
      <c r="B100" s="7">
        <v>2000</v>
      </c>
      <c r="C100" s="12" t="s">
        <v>50</v>
      </c>
      <c r="D100" s="12" t="s">
        <v>10</v>
      </c>
      <c r="E100" s="12" t="s">
        <v>452</v>
      </c>
      <c r="F100" s="92" t="s">
        <v>56</v>
      </c>
      <c r="G100" s="30" t="s">
        <v>36</v>
      </c>
      <c r="H100" s="5">
        <f t="shared" si="9"/>
        <v>-10000</v>
      </c>
      <c r="I100" s="22">
        <f t="shared" si="10"/>
        <v>3.9603960396039604</v>
      </c>
      <c r="K100" s="15" t="s">
        <v>54</v>
      </c>
      <c r="L100" s="15">
        <v>2</v>
      </c>
      <c r="M100" s="2">
        <v>505</v>
      </c>
    </row>
    <row r="101" spans="1:13" s="15" customFormat="1" ht="12.75">
      <c r="A101" s="12"/>
      <c r="B101" s="170">
        <v>2000</v>
      </c>
      <c r="C101" s="12" t="s">
        <v>50</v>
      </c>
      <c r="D101" s="12" t="s">
        <v>10</v>
      </c>
      <c r="E101" s="12" t="s">
        <v>452</v>
      </c>
      <c r="F101" s="92" t="s">
        <v>56</v>
      </c>
      <c r="G101" s="30" t="s">
        <v>38</v>
      </c>
      <c r="H101" s="5">
        <f>H100-B101</f>
        <v>-12000</v>
      </c>
      <c r="I101" s="22">
        <f aca="true" t="shared" si="11" ref="I101:I156">+B101/M101</f>
        <v>3.9603960396039604</v>
      </c>
      <c r="K101" s="15" t="s">
        <v>54</v>
      </c>
      <c r="L101" s="15">
        <v>2</v>
      </c>
      <c r="M101" s="2">
        <v>505</v>
      </c>
    </row>
    <row r="102" spans="1:13" s="15" customFormat="1" ht="12.75">
      <c r="A102" s="12"/>
      <c r="B102" s="170">
        <v>2000</v>
      </c>
      <c r="C102" s="12" t="s">
        <v>50</v>
      </c>
      <c r="D102" s="12" t="s">
        <v>10</v>
      </c>
      <c r="E102" s="12" t="s">
        <v>452</v>
      </c>
      <c r="F102" s="92" t="s">
        <v>56</v>
      </c>
      <c r="G102" s="30" t="s">
        <v>45</v>
      </c>
      <c r="H102" s="5">
        <f>H101-B102</f>
        <v>-14000</v>
      </c>
      <c r="I102" s="62">
        <f t="shared" si="11"/>
        <v>3.9603960396039604</v>
      </c>
      <c r="K102" s="15" t="s">
        <v>54</v>
      </c>
      <c r="L102" s="15">
        <v>2</v>
      </c>
      <c r="M102" s="2">
        <v>505</v>
      </c>
    </row>
    <row r="103" spans="2:13" ht="12.75">
      <c r="B103" s="170">
        <v>2000</v>
      </c>
      <c r="C103" s="12" t="s">
        <v>50</v>
      </c>
      <c r="D103" s="12" t="s">
        <v>10</v>
      </c>
      <c r="E103" s="12" t="s">
        <v>452</v>
      </c>
      <c r="F103" s="92" t="s">
        <v>56</v>
      </c>
      <c r="G103" s="27" t="s">
        <v>40</v>
      </c>
      <c r="H103" s="5">
        <f>H102-B103</f>
        <v>-16000</v>
      </c>
      <c r="I103" s="22">
        <f>+B103/M103</f>
        <v>3.9603960396039604</v>
      </c>
      <c r="K103" s="15" t="s">
        <v>54</v>
      </c>
      <c r="L103">
        <v>2</v>
      </c>
      <c r="M103" s="2">
        <v>505</v>
      </c>
    </row>
    <row r="104" spans="2:13" ht="12.75">
      <c r="B104" s="170">
        <v>2000</v>
      </c>
      <c r="C104" s="12" t="s">
        <v>50</v>
      </c>
      <c r="D104" s="12" t="s">
        <v>10</v>
      </c>
      <c r="E104" s="12" t="s">
        <v>452</v>
      </c>
      <c r="F104" s="92" t="s">
        <v>56</v>
      </c>
      <c r="G104" s="27" t="s">
        <v>58</v>
      </c>
      <c r="H104" s="5">
        <f>H103-B104</f>
        <v>-18000</v>
      </c>
      <c r="I104" s="22">
        <f>+B104/M104</f>
        <v>3.9603960396039604</v>
      </c>
      <c r="K104" s="15" t="s">
        <v>54</v>
      </c>
      <c r="L104">
        <v>2</v>
      </c>
      <c r="M104" s="2">
        <v>505</v>
      </c>
    </row>
    <row r="105" spans="1:256" s="90" customFormat="1" ht="12.75">
      <c r="A105" s="11"/>
      <c r="B105" s="172">
        <f>SUM(B96:B104)</f>
        <v>18000</v>
      </c>
      <c r="C105" s="93" t="s">
        <v>50</v>
      </c>
      <c r="D105" s="11"/>
      <c r="E105" s="11"/>
      <c r="F105" s="18"/>
      <c r="G105" s="18"/>
      <c r="H105" s="86">
        <v>0</v>
      </c>
      <c r="I105" s="89">
        <f t="shared" si="11"/>
        <v>35.64356435643565</v>
      </c>
      <c r="M105" s="2">
        <v>505</v>
      </c>
      <c r="IV105" s="90">
        <f>SUM(M105:IU105)</f>
        <v>505</v>
      </c>
    </row>
    <row r="106" spans="2:13" ht="12.75">
      <c r="B106" s="7"/>
      <c r="D106" s="12"/>
      <c r="H106" s="5">
        <f>H105-B106</f>
        <v>0</v>
      </c>
      <c r="I106" s="22">
        <f t="shared" si="11"/>
        <v>0</v>
      </c>
      <c r="M106" s="2">
        <v>505</v>
      </c>
    </row>
    <row r="107" spans="2:13" ht="12.75">
      <c r="B107" s="7"/>
      <c r="D107" s="12"/>
      <c r="H107" s="5">
        <f>H106-B107</f>
        <v>0</v>
      </c>
      <c r="I107" s="22">
        <f t="shared" si="11"/>
        <v>0</v>
      </c>
      <c r="M107" s="2">
        <v>505</v>
      </c>
    </row>
    <row r="108" spans="2:256" ht="12.75">
      <c r="B108" s="7">
        <v>1500</v>
      </c>
      <c r="C108" s="1" t="s">
        <v>451</v>
      </c>
      <c r="D108" s="12" t="s">
        <v>10</v>
      </c>
      <c r="E108" s="1" t="s">
        <v>51</v>
      </c>
      <c r="F108" s="92" t="s">
        <v>56</v>
      </c>
      <c r="G108" s="27" t="s">
        <v>59</v>
      </c>
      <c r="H108" s="5">
        <f>H107-B108</f>
        <v>-1500</v>
      </c>
      <c r="I108" s="22">
        <f t="shared" si="11"/>
        <v>2.9702970297029703</v>
      </c>
      <c r="K108" t="s">
        <v>54</v>
      </c>
      <c r="L108">
        <v>2</v>
      </c>
      <c r="M108" s="2">
        <v>505</v>
      </c>
      <c r="IV108" s="1">
        <f>SUM(A108:IU108)</f>
        <v>509.970297029703</v>
      </c>
    </row>
    <row r="109" spans="2:256" ht="12.75">
      <c r="B109" s="7">
        <v>1500</v>
      </c>
      <c r="C109" s="1" t="s">
        <v>451</v>
      </c>
      <c r="D109" s="12" t="s">
        <v>10</v>
      </c>
      <c r="E109" s="1" t="s">
        <v>51</v>
      </c>
      <c r="F109" s="92" t="s">
        <v>56</v>
      </c>
      <c r="G109" s="27" t="s">
        <v>60</v>
      </c>
      <c r="H109" s="5">
        <f>H108-B109</f>
        <v>-3000</v>
      </c>
      <c r="I109" s="22">
        <f t="shared" si="11"/>
        <v>2.9702970297029703</v>
      </c>
      <c r="K109" t="s">
        <v>54</v>
      </c>
      <c r="L109">
        <v>2</v>
      </c>
      <c r="M109" s="2">
        <v>505</v>
      </c>
      <c r="IV109" s="1"/>
    </row>
    <row r="110" spans="1:256" s="90" customFormat="1" ht="12.75">
      <c r="A110" s="11"/>
      <c r="B110" s="172">
        <f>SUM(B108:B109)</f>
        <v>3000</v>
      </c>
      <c r="C110" s="11"/>
      <c r="D110" s="11"/>
      <c r="E110" s="93" t="s">
        <v>51</v>
      </c>
      <c r="F110" s="18"/>
      <c r="G110" s="18"/>
      <c r="H110" s="86">
        <v>0</v>
      </c>
      <c r="I110" s="89">
        <f t="shared" si="11"/>
        <v>5.9405940594059405</v>
      </c>
      <c r="M110" s="2">
        <v>505</v>
      </c>
      <c r="IV110" s="11">
        <f>SUM(A110:IU110)</f>
        <v>3510.940594059406</v>
      </c>
    </row>
    <row r="111" spans="2:13" ht="12.75">
      <c r="B111" s="7"/>
      <c r="D111" s="12"/>
      <c r="H111" s="5">
        <f>H110-B111</f>
        <v>0</v>
      </c>
      <c r="I111" s="22">
        <f t="shared" si="11"/>
        <v>0</v>
      </c>
      <c r="M111" s="2">
        <v>505</v>
      </c>
    </row>
    <row r="112" spans="2:13" ht="12.75">
      <c r="B112" s="7"/>
      <c r="D112" s="12"/>
      <c r="H112" s="5">
        <f>H111-B112</f>
        <v>0</v>
      </c>
      <c r="I112" s="22">
        <f t="shared" si="11"/>
        <v>0</v>
      </c>
      <c r="M112" s="2">
        <v>505</v>
      </c>
    </row>
    <row r="113" spans="2:13" ht="12.75">
      <c r="B113" s="7">
        <v>34415</v>
      </c>
      <c r="C113" s="12" t="s">
        <v>61</v>
      </c>
      <c r="D113" s="12" t="s">
        <v>10</v>
      </c>
      <c r="E113" s="1" t="s">
        <v>62</v>
      </c>
      <c r="F113" s="27" t="s">
        <v>56</v>
      </c>
      <c r="G113" s="27" t="s">
        <v>29</v>
      </c>
      <c r="H113" s="5">
        <f>H112-B113</f>
        <v>-34415</v>
      </c>
      <c r="I113" s="22">
        <f t="shared" si="11"/>
        <v>68.14851485148515</v>
      </c>
      <c r="K113" t="s">
        <v>54</v>
      </c>
      <c r="L113">
        <v>2</v>
      </c>
      <c r="M113" s="2">
        <v>505</v>
      </c>
    </row>
    <row r="114" spans="1:13" s="90" customFormat="1" ht="12.75">
      <c r="A114" s="11"/>
      <c r="B114" s="172">
        <f>SUM(B113)</f>
        <v>34415</v>
      </c>
      <c r="C114" s="11"/>
      <c r="D114" s="11"/>
      <c r="E114" s="11" t="s">
        <v>62</v>
      </c>
      <c r="F114" s="18"/>
      <c r="G114" s="18"/>
      <c r="H114" s="86">
        <v>0</v>
      </c>
      <c r="I114" s="89">
        <f t="shared" si="11"/>
        <v>68.14851485148515</v>
      </c>
      <c r="M114" s="2">
        <v>505</v>
      </c>
    </row>
    <row r="115" spans="2:13" ht="12.75">
      <c r="B115" s="7"/>
      <c r="H115" s="5">
        <f aca="true" t="shared" si="12" ref="H115:H168">H114-B115</f>
        <v>0</v>
      </c>
      <c r="I115" s="22">
        <f t="shared" si="11"/>
        <v>0</v>
      </c>
      <c r="M115" s="2">
        <v>505</v>
      </c>
    </row>
    <row r="116" spans="2:13" ht="12.75">
      <c r="B116" s="7"/>
      <c r="H116" s="5">
        <f t="shared" si="12"/>
        <v>0</v>
      </c>
      <c r="I116" s="22">
        <f t="shared" si="11"/>
        <v>0</v>
      </c>
      <c r="M116" s="2">
        <v>505</v>
      </c>
    </row>
    <row r="117" spans="2:13" ht="12.75">
      <c r="B117" s="7"/>
      <c r="H117" s="5">
        <f t="shared" si="12"/>
        <v>0</v>
      </c>
      <c r="I117" s="22">
        <f t="shared" si="11"/>
        <v>0</v>
      </c>
      <c r="M117" s="2">
        <v>505</v>
      </c>
    </row>
    <row r="118" spans="2:13" ht="12.75">
      <c r="B118" s="7"/>
      <c r="H118" s="5">
        <f t="shared" si="12"/>
        <v>0</v>
      </c>
      <c r="I118" s="22">
        <f t="shared" si="11"/>
        <v>0</v>
      </c>
      <c r="M118" s="2">
        <v>505</v>
      </c>
    </row>
    <row r="119" spans="1:256" s="88" customFormat="1" ht="12.75">
      <c r="A119" s="82"/>
      <c r="B119" s="168">
        <f>+B123+B134+B139+B144+B150</f>
        <v>78600</v>
      </c>
      <c r="C119" s="82" t="s">
        <v>63</v>
      </c>
      <c r="D119" s="82" t="s">
        <v>449</v>
      </c>
      <c r="E119" s="82" t="s">
        <v>143</v>
      </c>
      <c r="F119" s="84" t="s">
        <v>64</v>
      </c>
      <c r="G119" s="85" t="s">
        <v>448</v>
      </c>
      <c r="H119" s="86"/>
      <c r="I119" s="87">
        <f>+B119/M119</f>
        <v>155.64356435643563</v>
      </c>
      <c r="M119" s="2">
        <v>505</v>
      </c>
      <c r="IV119" s="82">
        <f>SUM(A119:IU119)</f>
        <v>79260.64356435643</v>
      </c>
    </row>
    <row r="120" spans="2:13" ht="12.75">
      <c r="B120" s="7"/>
      <c r="H120" s="5">
        <f t="shared" si="12"/>
        <v>0</v>
      </c>
      <c r="I120" s="22">
        <f t="shared" si="11"/>
        <v>0</v>
      </c>
      <c r="M120" s="2">
        <v>505</v>
      </c>
    </row>
    <row r="121" spans="2:13" ht="12.75">
      <c r="B121" s="7">
        <v>3000</v>
      </c>
      <c r="C121" s="1" t="s">
        <v>22</v>
      </c>
      <c r="D121" s="12" t="s">
        <v>10</v>
      </c>
      <c r="E121" s="1" t="s">
        <v>26</v>
      </c>
      <c r="F121" s="27" t="s">
        <v>65</v>
      </c>
      <c r="G121" s="27" t="s">
        <v>36</v>
      </c>
      <c r="H121" s="5">
        <f>H120-B121</f>
        <v>-3000</v>
      </c>
      <c r="I121" s="22">
        <f>+B121/M121</f>
        <v>5.9405940594059405</v>
      </c>
      <c r="K121" t="s">
        <v>22</v>
      </c>
      <c r="L121">
        <v>3</v>
      </c>
      <c r="M121" s="2">
        <v>505</v>
      </c>
    </row>
    <row r="122" spans="2:13" ht="12.75">
      <c r="B122" s="7">
        <v>3000</v>
      </c>
      <c r="C122" s="1" t="s">
        <v>22</v>
      </c>
      <c r="D122" s="1" t="s">
        <v>10</v>
      </c>
      <c r="E122" s="1" t="s">
        <v>26</v>
      </c>
      <c r="F122" s="27" t="s">
        <v>66</v>
      </c>
      <c r="G122" s="27" t="s">
        <v>38</v>
      </c>
      <c r="H122" s="5">
        <f t="shared" si="12"/>
        <v>-6000</v>
      </c>
      <c r="I122" s="22">
        <v>6</v>
      </c>
      <c r="K122" t="s">
        <v>22</v>
      </c>
      <c r="L122">
        <v>3</v>
      </c>
      <c r="M122" s="2">
        <v>505</v>
      </c>
    </row>
    <row r="123" spans="1:13" s="90" customFormat="1" ht="12.75">
      <c r="A123" s="11"/>
      <c r="B123" s="173">
        <f>SUM(B121:B122)</f>
        <v>6000</v>
      </c>
      <c r="C123" s="11" t="s">
        <v>22</v>
      </c>
      <c r="D123" s="11"/>
      <c r="E123" s="11"/>
      <c r="F123" s="18"/>
      <c r="G123" s="18"/>
      <c r="H123" s="86">
        <v>0</v>
      </c>
      <c r="I123" s="89">
        <f t="shared" si="11"/>
        <v>11.881188118811881</v>
      </c>
      <c r="M123" s="2">
        <v>505</v>
      </c>
    </row>
    <row r="124" spans="2:13" ht="12.75">
      <c r="B124" s="174"/>
      <c r="H124" s="5">
        <f t="shared" si="12"/>
        <v>0</v>
      </c>
      <c r="I124" s="22">
        <f t="shared" si="11"/>
        <v>0</v>
      </c>
      <c r="M124" s="2">
        <v>505</v>
      </c>
    </row>
    <row r="125" spans="2:13" ht="12.75">
      <c r="B125" s="174"/>
      <c r="H125" s="5">
        <f aca="true" t="shared" si="13" ref="H125:H133">H124-B125</f>
        <v>0</v>
      </c>
      <c r="I125" s="22">
        <f aca="true" t="shared" si="14" ref="I125:I133">+B125/M125</f>
        <v>0</v>
      </c>
      <c r="M125" s="2">
        <v>505</v>
      </c>
    </row>
    <row r="126" spans="2:13" ht="12.75">
      <c r="B126" s="170">
        <v>3500</v>
      </c>
      <c r="C126" s="33" t="s">
        <v>476</v>
      </c>
      <c r="D126" s="12" t="s">
        <v>10</v>
      </c>
      <c r="E126" s="35" t="s">
        <v>452</v>
      </c>
      <c r="F126" s="94" t="s">
        <v>67</v>
      </c>
      <c r="G126" s="36" t="s">
        <v>34</v>
      </c>
      <c r="H126" s="5">
        <f t="shared" si="13"/>
        <v>-3500</v>
      </c>
      <c r="I126" s="22">
        <f t="shared" si="14"/>
        <v>6.930693069306931</v>
      </c>
      <c r="K126" t="s">
        <v>26</v>
      </c>
      <c r="L126">
        <v>3</v>
      </c>
      <c r="M126" s="2">
        <v>505</v>
      </c>
    </row>
    <row r="127" spans="2:13" ht="12.75">
      <c r="B127" s="170">
        <v>2300</v>
      </c>
      <c r="C127" s="33" t="s">
        <v>457</v>
      </c>
      <c r="D127" s="12" t="s">
        <v>10</v>
      </c>
      <c r="E127" s="35" t="s">
        <v>452</v>
      </c>
      <c r="F127" s="27" t="s">
        <v>68</v>
      </c>
      <c r="G127" s="30" t="s">
        <v>36</v>
      </c>
      <c r="H127" s="5">
        <f t="shared" si="13"/>
        <v>-5800</v>
      </c>
      <c r="I127" s="22">
        <f t="shared" si="14"/>
        <v>4.554455445544554</v>
      </c>
      <c r="K127" t="s">
        <v>26</v>
      </c>
      <c r="L127">
        <v>3</v>
      </c>
      <c r="M127" s="2">
        <v>505</v>
      </c>
    </row>
    <row r="128" spans="2:13" ht="12.75">
      <c r="B128" s="7">
        <v>3500</v>
      </c>
      <c r="C128" s="33" t="s">
        <v>477</v>
      </c>
      <c r="D128" s="12" t="s">
        <v>10</v>
      </c>
      <c r="E128" s="35" t="s">
        <v>452</v>
      </c>
      <c r="F128" s="94" t="s">
        <v>70</v>
      </c>
      <c r="G128" s="30" t="s">
        <v>36</v>
      </c>
      <c r="H128" s="5">
        <f t="shared" si="13"/>
        <v>-9300</v>
      </c>
      <c r="I128" s="22">
        <f t="shared" si="14"/>
        <v>6.930693069306931</v>
      </c>
      <c r="K128" t="s">
        <v>26</v>
      </c>
      <c r="L128">
        <v>3</v>
      </c>
      <c r="M128" s="2">
        <v>505</v>
      </c>
    </row>
    <row r="129" spans="2:13" ht="12.75">
      <c r="B129" s="7">
        <v>6000</v>
      </c>
      <c r="C129" s="33" t="s">
        <v>71</v>
      </c>
      <c r="D129" s="12" t="s">
        <v>10</v>
      </c>
      <c r="E129" s="35" t="s">
        <v>452</v>
      </c>
      <c r="F129" s="94" t="s">
        <v>72</v>
      </c>
      <c r="G129" s="30" t="s">
        <v>36</v>
      </c>
      <c r="H129" s="5">
        <f t="shared" si="13"/>
        <v>-15300</v>
      </c>
      <c r="I129" s="22">
        <f t="shared" si="14"/>
        <v>11.881188118811881</v>
      </c>
      <c r="K129" t="s">
        <v>26</v>
      </c>
      <c r="L129">
        <v>3</v>
      </c>
      <c r="M129" s="2">
        <v>505</v>
      </c>
    </row>
    <row r="130" spans="2:13" ht="12.75">
      <c r="B130" s="7">
        <v>6000</v>
      </c>
      <c r="C130" s="33" t="s">
        <v>73</v>
      </c>
      <c r="D130" s="12" t="s">
        <v>10</v>
      </c>
      <c r="E130" s="35" t="s">
        <v>452</v>
      </c>
      <c r="F130" s="94" t="s">
        <v>72</v>
      </c>
      <c r="G130" s="30" t="s">
        <v>36</v>
      </c>
      <c r="H130" s="5">
        <f t="shared" si="13"/>
        <v>-21300</v>
      </c>
      <c r="I130" s="22">
        <f t="shared" si="14"/>
        <v>11.881188118811881</v>
      </c>
      <c r="K130" t="s">
        <v>26</v>
      </c>
      <c r="L130">
        <v>3</v>
      </c>
      <c r="M130" s="2">
        <v>505</v>
      </c>
    </row>
    <row r="131" spans="2:14" ht="12.75">
      <c r="B131" s="7">
        <v>6000</v>
      </c>
      <c r="C131" s="33" t="s">
        <v>71</v>
      </c>
      <c r="D131" s="12" t="s">
        <v>10</v>
      </c>
      <c r="E131" s="35" t="s">
        <v>452</v>
      </c>
      <c r="F131" s="94" t="s">
        <v>74</v>
      </c>
      <c r="G131" s="30" t="s">
        <v>36</v>
      </c>
      <c r="H131" s="5">
        <f t="shared" si="13"/>
        <v>-27300</v>
      </c>
      <c r="I131" s="22">
        <f t="shared" si="14"/>
        <v>11.881188118811881</v>
      </c>
      <c r="J131" s="37"/>
      <c r="K131" t="s">
        <v>26</v>
      </c>
      <c r="L131">
        <v>3</v>
      </c>
      <c r="M131" s="2">
        <v>505</v>
      </c>
      <c r="N131" s="39"/>
    </row>
    <row r="132" spans="2:13" ht="12.75">
      <c r="B132" s="7">
        <v>6000</v>
      </c>
      <c r="C132" s="33" t="s">
        <v>73</v>
      </c>
      <c r="D132" s="12" t="s">
        <v>10</v>
      </c>
      <c r="E132" s="35" t="s">
        <v>452</v>
      </c>
      <c r="F132" s="94" t="s">
        <v>74</v>
      </c>
      <c r="G132" s="30" t="s">
        <v>36</v>
      </c>
      <c r="H132" s="5">
        <f t="shared" si="13"/>
        <v>-33300</v>
      </c>
      <c r="I132" s="22">
        <f t="shared" si="14"/>
        <v>11.881188118811881</v>
      </c>
      <c r="K132" t="s">
        <v>26</v>
      </c>
      <c r="L132">
        <v>3</v>
      </c>
      <c r="M132" s="2">
        <v>505</v>
      </c>
    </row>
    <row r="133" spans="1:13" s="15" customFormat="1" ht="12.75">
      <c r="A133" s="12"/>
      <c r="B133" s="170">
        <v>2300</v>
      </c>
      <c r="C133" s="33" t="s">
        <v>458</v>
      </c>
      <c r="D133" s="12" t="s">
        <v>10</v>
      </c>
      <c r="E133" s="35" t="s">
        <v>452</v>
      </c>
      <c r="F133" s="27" t="s">
        <v>69</v>
      </c>
      <c r="G133" s="30" t="s">
        <v>36</v>
      </c>
      <c r="H133" s="5">
        <f t="shared" si="13"/>
        <v>-35600</v>
      </c>
      <c r="I133" s="22">
        <f t="shared" si="14"/>
        <v>4.554455445544554</v>
      </c>
      <c r="K133" t="s">
        <v>26</v>
      </c>
      <c r="L133">
        <v>3</v>
      </c>
      <c r="M133" s="2">
        <v>505</v>
      </c>
    </row>
    <row r="134" spans="1:13" s="90" customFormat="1" ht="12.75">
      <c r="A134" s="11"/>
      <c r="B134" s="172">
        <f>SUM(B126:B133)</f>
        <v>35600</v>
      </c>
      <c r="C134" s="93" t="s">
        <v>450</v>
      </c>
      <c r="D134" s="11"/>
      <c r="E134" s="11"/>
      <c r="F134" s="18"/>
      <c r="G134" s="18"/>
      <c r="H134" s="86">
        <v>0</v>
      </c>
      <c r="I134" s="89">
        <f t="shared" si="11"/>
        <v>70.4950495049505</v>
      </c>
      <c r="M134" s="2">
        <v>505</v>
      </c>
    </row>
    <row r="135" spans="2:13" ht="12.75">
      <c r="B135" s="7"/>
      <c r="C135" s="33"/>
      <c r="D135" s="12"/>
      <c r="H135" s="5">
        <f t="shared" si="12"/>
        <v>0</v>
      </c>
      <c r="I135" s="22">
        <f t="shared" si="11"/>
        <v>0</v>
      </c>
      <c r="M135" s="2">
        <v>505</v>
      </c>
    </row>
    <row r="136" spans="2:13" ht="12.75">
      <c r="B136" s="7"/>
      <c r="C136" s="33"/>
      <c r="D136" s="12"/>
      <c r="H136" s="5">
        <f t="shared" si="12"/>
        <v>0</v>
      </c>
      <c r="I136" s="22">
        <f t="shared" si="11"/>
        <v>0</v>
      </c>
      <c r="M136" s="2">
        <v>505</v>
      </c>
    </row>
    <row r="137" spans="2:13" ht="12.75">
      <c r="B137" s="7">
        <v>1500</v>
      </c>
      <c r="C137" s="33" t="s">
        <v>46</v>
      </c>
      <c r="D137" s="12" t="s">
        <v>10</v>
      </c>
      <c r="E137" s="35" t="s">
        <v>75</v>
      </c>
      <c r="F137" s="27" t="s">
        <v>76</v>
      </c>
      <c r="G137" s="36" t="s">
        <v>34</v>
      </c>
      <c r="H137" s="5">
        <f t="shared" si="12"/>
        <v>-1500</v>
      </c>
      <c r="I137" s="22">
        <f t="shared" si="11"/>
        <v>2.9702970297029703</v>
      </c>
      <c r="K137" t="s">
        <v>26</v>
      </c>
      <c r="L137">
        <v>3</v>
      </c>
      <c r="M137" s="2">
        <v>505</v>
      </c>
    </row>
    <row r="138" spans="2:13" ht="12.75">
      <c r="B138" s="7">
        <v>1500</v>
      </c>
      <c r="C138" s="33" t="s">
        <v>46</v>
      </c>
      <c r="D138" s="12" t="s">
        <v>10</v>
      </c>
      <c r="E138" s="35" t="s">
        <v>75</v>
      </c>
      <c r="F138" s="27" t="s">
        <v>76</v>
      </c>
      <c r="G138" s="30" t="s">
        <v>36</v>
      </c>
      <c r="H138" s="5">
        <f t="shared" si="12"/>
        <v>-3000</v>
      </c>
      <c r="I138" s="22">
        <f t="shared" si="11"/>
        <v>2.9702970297029703</v>
      </c>
      <c r="K138" t="s">
        <v>26</v>
      </c>
      <c r="L138">
        <v>3</v>
      </c>
      <c r="M138" s="2">
        <v>505</v>
      </c>
    </row>
    <row r="139" spans="1:13" s="90" customFormat="1" ht="12.75">
      <c r="A139" s="11"/>
      <c r="B139" s="172">
        <f>SUM(B137:B138)</f>
        <v>3000</v>
      </c>
      <c r="C139" s="11"/>
      <c r="D139" s="11"/>
      <c r="E139" s="11" t="s">
        <v>75</v>
      </c>
      <c r="F139" s="18"/>
      <c r="G139" s="18"/>
      <c r="H139" s="86">
        <v>0</v>
      </c>
      <c r="I139" s="89">
        <f t="shared" si="11"/>
        <v>5.9405940594059405</v>
      </c>
      <c r="M139" s="2">
        <v>505</v>
      </c>
    </row>
    <row r="140" spans="2:13" ht="12.75">
      <c r="B140" s="7"/>
      <c r="D140" s="12"/>
      <c r="H140" s="5">
        <f t="shared" si="12"/>
        <v>0</v>
      </c>
      <c r="I140" s="22">
        <f t="shared" si="11"/>
        <v>0</v>
      </c>
      <c r="M140" s="2">
        <v>505</v>
      </c>
    </row>
    <row r="141" spans="2:13" ht="12.75">
      <c r="B141" s="7"/>
      <c r="D141" s="12"/>
      <c r="H141" s="5">
        <f t="shared" si="12"/>
        <v>0</v>
      </c>
      <c r="I141" s="22">
        <f t="shared" si="11"/>
        <v>0</v>
      </c>
      <c r="M141" s="2">
        <v>505</v>
      </c>
    </row>
    <row r="142" spans="2:13" ht="12.75">
      <c r="B142" s="7">
        <v>2000</v>
      </c>
      <c r="C142" s="1" t="s">
        <v>50</v>
      </c>
      <c r="D142" s="12" t="s">
        <v>10</v>
      </c>
      <c r="E142" s="35" t="s">
        <v>453</v>
      </c>
      <c r="F142" s="27" t="s">
        <v>76</v>
      </c>
      <c r="G142" s="30" t="s">
        <v>36</v>
      </c>
      <c r="H142" s="5">
        <f t="shared" si="12"/>
        <v>-2000</v>
      </c>
      <c r="I142" s="22">
        <f t="shared" si="11"/>
        <v>3.9603960396039604</v>
      </c>
      <c r="K142" t="s">
        <v>26</v>
      </c>
      <c r="L142">
        <v>3</v>
      </c>
      <c r="M142" s="2">
        <v>505</v>
      </c>
    </row>
    <row r="143" spans="2:13" ht="12.75">
      <c r="B143" s="7">
        <v>2000</v>
      </c>
      <c r="C143" s="1" t="s">
        <v>50</v>
      </c>
      <c r="D143" s="12" t="s">
        <v>10</v>
      </c>
      <c r="E143" s="35" t="s">
        <v>453</v>
      </c>
      <c r="F143" s="27" t="s">
        <v>76</v>
      </c>
      <c r="G143" s="30" t="s">
        <v>36</v>
      </c>
      <c r="H143" s="5">
        <f t="shared" si="12"/>
        <v>-4000</v>
      </c>
      <c r="I143" s="22">
        <f t="shared" si="11"/>
        <v>3.9603960396039604</v>
      </c>
      <c r="K143" t="s">
        <v>26</v>
      </c>
      <c r="L143">
        <v>3</v>
      </c>
      <c r="M143" s="2">
        <v>505</v>
      </c>
    </row>
    <row r="144" spans="1:13" s="90" customFormat="1" ht="12.75">
      <c r="A144" s="11"/>
      <c r="B144" s="172">
        <f>SUM(B142:B143)</f>
        <v>4000</v>
      </c>
      <c r="C144" s="11" t="s">
        <v>50</v>
      </c>
      <c r="D144" s="11"/>
      <c r="E144" s="11"/>
      <c r="F144" s="18"/>
      <c r="G144" s="18"/>
      <c r="H144" s="86">
        <v>0</v>
      </c>
      <c r="I144" s="89">
        <f t="shared" si="11"/>
        <v>7.920792079207921</v>
      </c>
      <c r="M144" s="2">
        <v>505</v>
      </c>
    </row>
    <row r="145" spans="2:13" ht="12.75">
      <c r="B145" s="7"/>
      <c r="D145" s="12"/>
      <c r="H145" s="5">
        <f t="shared" si="12"/>
        <v>0</v>
      </c>
      <c r="I145" s="22">
        <f t="shared" si="11"/>
        <v>0</v>
      </c>
      <c r="M145" s="2">
        <v>505</v>
      </c>
    </row>
    <row r="146" spans="2:13" ht="12.75">
      <c r="B146" s="7"/>
      <c r="D146" s="12"/>
      <c r="H146" s="5">
        <f t="shared" si="12"/>
        <v>0</v>
      </c>
      <c r="I146" s="22">
        <f t="shared" si="11"/>
        <v>0</v>
      </c>
      <c r="M146" s="2">
        <v>505</v>
      </c>
    </row>
    <row r="147" spans="2:13" ht="12.75">
      <c r="B147" s="7">
        <v>10000</v>
      </c>
      <c r="C147" s="12" t="s">
        <v>488</v>
      </c>
      <c r="D147" s="12" t="s">
        <v>10</v>
      </c>
      <c r="E147" s="1" t="s">
        <v>77</v>
      </c>
      <c r="F147" s="27" t="s">
        <v>78</v>
      </c>
      <c r="G147" s="30" t="s">
        <v>36</v>
      </c>
      <c r="H147" s="5">
        <f t="shared" si="12"/>
        <v>-10000</v>
      </c>
      <c r="I147" s="22">
        <f t="shared" si="11"/>
        <v>19.801980198019802</v>
      </c>
      <c r="K147" t="s">
        <v>26</v>
      </c>
      <c r="L147">
        <v>3</v>
      </c>
      <c r="M147" s="2">
        <v>505</v>
      </c>
    </row>
    <row r="148" spans="2:13" ht="12.75">
      <c r="B148" s="7">
        <v>10000</v>
      </c>
      <c r="C148" s="12" t="s">
        <v>488</v>
      </c>
      <c r="D148" s="12" t="s">
        <v>10</v>
      </c>
      <c r="E148" s="1" t="s">
        <v>77</v>
      </c>
      <c r="F148" s="27" t="s">
        <v>79</v>
      </c>
      <c r="G148" s="30" t="s">
        <v>36</v>
      </c>
      <c r="H148" s="5">
        <f t="shared" si="12"/>
        <v>-20000</v>
      </c>
      <c r="I148" s="22">
        <f t="shared" si="11"/>
        <v>19.801980198019802</v>
      </c>
      <c r="K148" t="s">
        <v>26</v>
      </c>
      <c r="L148">
        <v>3</v>
      </c>
      <c r="M148" s="2">
        <v>505</v>
      </c>
    </row>
    <row r="149" spans="2:13" ht="12.75">
      <c r="B149" s="7">
        <v>10000</v>
      </c>
      <c r="C149" s="12" t="s">
        <v>488</v>
      </c>
      <c r="D149" s="12" t="s">
        <v>10</v>
      </c>
      <c r="E149" s="1" t="s">
        <v>77</v>
      </c>
      <c r="F149" s="27" t="s">
        <v>80</v>
      </c>
      <c r="G149" s="30" t="s">
        <v>36</v>
      </c>
      <c r="H149" s="5">
        <f t="shared" si="12"/>
        <v>-30000</v>
      </c>
      <c r="I149" s="22">
        <f t="shared" si="11"/>
        <v>19.801980198019802</v>
      </c>
      <c r="K149" t="s">
        <v>26</v>
      </c>
      <c r="L149">
        <v>3</v>
      </c>
      <c r="M149" s="2">
        <v>505</v>
      </c>
    </row>
    <row r="150" spans="1:13" s="90" customFormat="1" ht="12.75">
      <c r="A150" s="11"/>
      <c r="B150" s="172">
        <f>SUM(B147:B149)</f>
        <v>30000</v>
      </c>
      <c r="C150" s="11"/>
      <c r="D150" s="11"/>
      <c r="E150" s="11" t="s">
        <v>77</v>
      </c>
      <c r="F150" s="18"/>
      <c r="G150" s="18"/>
      <c r="H150" s="86">
        <v>0</v>
      </c>
      <c r="I150" s="89">
        <f t="shared" si="11"/>
        <v>59.40594059405941</v>
      </c>
      <c r="M150" s="2">
        <v>505</v>
      </c>
    </row>
    <row r="151" spans="2:13" ht="12.75">
      <c r="B151" s="7"/>
      <c r="H151" s="5">
        <f t="shared" si="12"/>
        <v>0</v>
      </c>
      <c r="I151" s="22">
        <f t="shared" si="11"/>
        <v>0</v>
      </c>
      <c r="M151" s="2">
        <v>505</v>
      </c>
    </row>
    <row r="152" spans="2:13" ht="12.75">
      <c r="B152" s="7"/>
      <c r="H152" s="5">
        <f t="shared" si="12"/>
        <v>0</v>
      </c>
      <c r="I152" s="22">
        <f t="shared" si="11"/>
        <v>0</v>
      </c>
      <c r="M152" s="2">
        <v>505</v>
      </c>
    </row>
    <row r="153" spans="2:13" ht="12.75">
      <c r="B153" s="7"/>
      <c r="H153" s="5">
        <f t="shared" si="12"/>
        <v>0</v>
      </c>
      <c r="I153" s="22">
        <f t="shared" si="11"/>
        <v>0</v>
      </c>
      <c r="M153" s="2">
        <v>505</v>
      </c>
    </row>
    <row r="154" spans="2:13" ht="12.75">
      <c r="B154" s="7"/>
      <c r="H154" s="5">
        <f t="shared" si="12"/>
        <v>0</v>
      </c>
      <c r="I154" s="22">
        <f t="shared" si="11"/>
        <v>0</v>
      </c>
      <c r="M154" s="2">
        <v>505</v>
      </c>
    </row>
    <row r="155" spans="1:13" s="88" customFormat="1" ht="12.75">
      <c r="A155" s="82"/>
      <c r="B155" s="168">
        <f>+B160+B169+B175+B180+B186+B192</f>
        <v>37900</v>
      </c>
      <c r="C155" s="82" t="s">
        <v>81</v>
      </c>
      <c r="D155" s="82" t="s">
        <v>1182</v>
      </c>
      <c r="E155" s="82" t="s">
        <v>82</v>
      </c>
      <c r="F155" s="85" t="s">
        <v>478</v>
      </c>
      <c r="G155" s="85" t="s">
        <v>233</v>
      </c>
      <c r="H155" s="83"/>
      <c r="I155" s="87">
        <f>+B155/M155</f>
        <v>75.04950495049505</v>
      </c>
      <c r="M155" s="2">
        <v>505</v>
      </c>
    </row>
    <row r="156" spans="2:13" ht="12.75">
      <c r="B156" s="7"/>
      <c r="H156" s="5">
        <f t="shared" si="12"/>
        <v>0</v>
      </c>
      <c r="I156" s="22">
        <f t="shared" si="11"/>
        <v>0</v>
      </c>
      <c r="M156" s="2">
        <v>505</v>
      </c>
    </row>
    <row r="157" spans="2:13" ht="12.75">
      <c r="B157" s="7">
        <v>2500</v>
      </c>
      <c r="C157" s="1" t="s">
        <v>22</v>
      </c>
      <c r="D157" s="1" t="s">
        <v>10</v>
      </c>
      <c r="E157" s="1" t="s">
        <v>83</v>
      </c>
      <c r="F157" s="27" t="s">
        <v>84</v>
      </c>
      <c r="G157" s="27" t="s">
        <v>58</v>
      </c>
      <c r="H157" s="5">
        <f>H156-B157</f>
        <v>-2500</v>
      </c>
      <c r="I157" s="22">
        <f>+B157/M157</f>
        <v>4.9504950495049505</v>
      </c>
      <c r="K157" t="s">
        <v>22</v>
      </c>
      <c r="L157">
        <v>4</v>
      </c>
      <c r="M157" s="2">
        <v>505</v>
      </c>
    </row>
    <row r="158" spans="2:13" ht="12.75">
      <c r="B158" s="7">
        <v>2500</v>
      </c>
      <c r="C158" s="1" t="s">
        <v>22</v>
      </c>
      <c r="D158" s="1" t="s">
        <v>10</v>
      </c>
      <c r="E158" s="1" t="s">
        <v>83</v>
      </c>
      <c r="F158" s="27" t="s">
        <v>85</v>
      </c>
      <c r="G158" s="27" t="s">
        <v>86</v>
      </c>
      <c r="H158" s="5">
        <f>H157-B158</f>
        <v>-5000</v>
      </c>
      <c r="I158" s="22">
        <f>+B158/M158</f>
        <v>4.9504950495049505</v>
      </c>
      <c r="K158" t="s">
        <v>22</v>
      </c>
      <c r="L158">
        <v>4</v>
      </c>
      <c r="M158" s="2">
        <v>505</v>
      </c>
    </row>
    <row r="159" spans="2:13" ht="12.75">
      <c r="B159" s="7">
        <v>2500</v>
      </c>
      <c r="C159" s="1" t="s">
        <v>22</v>
      </c>
      <c r="D159" s="1" t="s">
        <v>10</v>
      </c>
      <c r="E159" s="1" t="s">
        <v>83</v>
      </c>
      <c r="F159" s="27" t="s">
        <v>87</v>
      </c>
      <c r="G159" s="27" t="s">
        <v>88</v>
      </c>
      <c r="H159" s="5">
        <f>H158-B159</f>
        <v>-7500</v>
      </c>
      <c r="I159" s="22">
        <f>+B159/M159</f>
        <v>4.9504950495049505</v>
      </c>
      <c r="K159" t="s">
        <v>22</v>
      </c>
      <c r="L159">
        <v>4</v>
      </c>
      <c r="M159" s="2">
        <v>505</v>
      </c>
    </row>
    <row r="160" spans="1:13" s="90" customFormat="1" ht="12.75">
      <c r="A160" s="11"/>
      <c r="B160" s="172">
        <f>SUM(B157:B159)</f>
        <v>7500</v>
      </c>
      <c r="C160" s="11" t="s">
        <v>22</v>
      </c>
      <c r="D160" s="11"/>
      <c r="E160" s="11"/>
      <c r="F160" s="18"/>
      <c r="G160" s="18"/>
      <c r="H160" s="86">
        <v>0</v>
      </c>
      <c r="I160" s="89">
        <f aca="true" t="shared" si="15" ref="I160:I198">+B160/M160</f>
        <v>14.851485148514852</v>
      </c>
      <c r="M160" s="2">
        <v>505</v>
      </c>
    </row>
    <row r="161" spans="2:13" ht="12.75">
      <c r="B161" s="7"/>
      <c r="H161" s="5">
        <f t="shared" si="12"/>
        <v>0</v>
      </c>
      <c r="I161" s="22">
        <f t="shared" si="15"/>
        <v>0</v>
      </c>
      <c r="M161" s="2">
        <v>505</v>
      </c>
    </row>
    <row r="162" spans="2:13" ht="12.75">
      <c r="B162" s="7"/>
      <c r="H162" s="5">
        <f t="shared" si="12"/>
        <v>0</v>
      </c>
      <c r="I162" s="22">
        <f t="shared" si="15"/>
        <v>0</v>
      </c>
      <c r="M162" s="2">
        <v>505</v>
      </c>
    </row>
    <row r="163" spans="2:13" ht="12.75">
      <c r="B163" s="170">
        <v>4500</v>
      </c>
      <c r="C163" s="33" t="s">
        <v>475</v>
      </c>
      <c r="D163" s="95" t="s">
        <v>10</v>
      </c>
      <c r="E163" s="95" t="s">
        <v>452</v>
      </c>
      <c r="F163" s="27" t="s">
        <v>89</v>
      </c>
      <c r="G163" s="30" t="s">
        <v>58</v>
      </c>
      <c r="H163" s="5">
        <f t="shared" si="12"/>
        <v>-4500</v>
      </c>
      <c r="I163" s="22">
        <f t="shared" si="15"/>
        <v>8.910891089108912</v>
      </c>
      <c r="K163" t="s">
        <v>83</v>
      </c>
      <c r="L163">
        <v>4</v>
      </c>
      <c r="M163" s="2">
        <v>505</v>
      </c>
    </row>
    <row r="164" spans="1:13" s="15" customFormat="1" ht="12.75">
      <c r="A164" s="12"/>
      <c r="B164" s="170">
        <v>800</v>
      </c>
      <c r="C164" s="33" t="s">
        <v>494</v>
      </c>
      <c r="D164" s="95" t="s">
        <v>10</v>
      </c>
      <c r="E164" s="95" t="s">
        <v>452</v>
      </c>
      <c r="F164" s="27" t="s">
        <v>90</v>
      </c>
      <c r="G164" s="30" t="s">
        <v>58</v>
      </c>
      <c r="H164" s="5">
        <f t="shared" si="12"/>
        <v>-5300</v>
      </c>
      <c r="I164" s="22">
        <f t="shared" si="15"/>
        <v>1.5841584158415842</v>
      </c>
      <c r="K164" t="s">
        <v>83</v>
      </c>
      <c r="L164">
        <v>4</v>
      </c>
      <c r="M164" s="2">
        <v>505</v>
      </c>
    </row>
    <row r="165" spans="2:13" ht="12.75">
      <c r="B165" s="7">
        <v>2000</v>
      </c>
      <c r="C165" s="33" t="s">
        <v>512</v>
      </c>
      <c r="D165" s="95" t="s">
        <v>10</v>
      </c>
      <c r="E165" s="95" t="s">
        <v>452</v>
      </c>
      <c r="F165" s="27" t="s">
        <v>90</v>
      </c>
      <c r="G165" s="27" t="s">
        <v>58</v>
      </c>
      <c r="H165" s="5">
        <f t="shared" si="12"/>
        <v>-7300</v>
      </c>
      <c r="I165" s="22">
        <f t="shared" si="15"/>
        <v>3.9603960396039604</v>
      </c>
      <c r="K165" t="s">
        <v>83</v>
      </c>
      <c r="L165">
        <v>4</v>
      </c>
      <c r="M165" s="2">
        <v>505</v>
      </c>
    </row>
    <row r="166" spans="2:13" ht="12.75">
      <c r="B166" s="7">
        <v>1000</v>
      </c>
      <c r="C166" s="33" t="s">
        <v>514</v>
      </c>
      <c r="D166" s="95" t="s">
        <v>10</v>
      </c>
      <c r="E166" s="95" t="s">
        <v>452</v>
      </c>
      <c r="F166" s="27" t="s">
        <v>90</v>
      </c>
      <c r="G166" s="27" t="s">
        <v>86</v>
      </c>
      <c r="H166" s="5">
        <f t="shared" si="12"/>
        <v>-8300</v>
      </c>
      <c r="I166" s="22">
        <f t="shared" si="15"/>
        <v>1.9801980198019802</v>
      </c>
      <c r="K166" t="s">
        <v>83</v>
      </c>
      <c r="L166">
        <v>4</v>
      </c>
      <c r="M166" s="2">
        <v>505</v>
      </c>
    </row>
    <row r="167" spans="2:13" ht="12.75">
      <c r="B167" s="7">
        <v>1000</v>
      </c>
      <c r="C167" s="33" t="s">
        <v>513</v>
      </c>
      <c r="D167" s="95" t="s">
        <v>10</v>
      </c>
      <c r="E167" s="95" t="s">
        <v>452</v>
      </c>
      <c r="F167" s="27" t="s">
        <v>90</v>
      </c>
      <c r="G167" s="27" t="s">
        <v>88</v>
      </c>
      <c r="H167" s="5">
        <f t="shared" si="12"/>
        <v>-9300</v>
      </c>
      <c r="I167" s="22">
        <f t="shared" si="15"/>
        <v>1.9801980198019802</v>
      </c>
      <c r="K167" t="s">
        <v>83</v>
      </c>
      <c r="L167">
        <v>4</v>
      </c>
      <c r="M167" s="2">
        <v>505</v>
      </c>
    </row>
    <row r="168" spans="2:13" ht="12.75">
      <c r="B168" s="7">
        <v>2000</v>
      </c>
      <c r="C168" s="33" t="s">
        <v>91</v>
      </c>
      <c r="D168" s="95" t="s">
        <v>10</v>
      </c>
      <c r="E168" s="95" t="s">
        <v>452</v>
      </c>
      <c r="F168" s="27" t="s">
        <v>90</v>
      </c>
      <c r="G168" s="27" t="s">
        <v>88</v>
      </c>
      <c r="H168" s="5">
        <f t="shared" si="12"/>
        <v>-11300</v>
      </c>
      <c r="I168" s="22">
        <f t="shared" si="15"/>
        <v>3.9603960396039604</v>
      </c>
      <c r="K168" t="s">
        <v>83</v>
      </c>
      <c r="L168">
        <v>4</v>
      </c>
      <c r="M168" s="2">
        <v>505</v>
      </c>
    </row>
    <row r="169" spans="1:13" s="90" customFormat="1" ht="12.75">
      <c r="A169" s="11"/>
      <c r="B169" s="172">
        <f>SUM(B163:B168)</f>
        <v>11300</v>
      </c>
      <c r="C169" s="93" t="s">
        <v>450</v>
      </c>
      <c r="D169" s="11"/>
      <c r="E169" s="11"/>
      <c r="F169" s="18"/>
      <c r="G169" s="18"/>
      <c r="H169" s="86">
        <v>0</v>
      </c>
      <c r="I169" s="89">
        <f t="shared" si="15"/>
        <v>22.376237623762375</v>
      </c>
      <c r="M169" s="2">
        <v>505</v>
      </c>
    </row>
    <row r="170" spans="2:14" ht="12.75">
      <c r="B170" s="169"/>
      <c r="C170" s="33"/>
      <c r="D170" s="12"/>
      <c r="E170" s="38"/>
      <c r="H170" s="5">
        <f aca="true" t="shared" si="16" ref="H170:H179">H169-B170</f>
        <v>0</v>
      </c>
      <c r="I170" s="22">
        <f t="shared" si="15"/>
        <v>0</v>
      </c>
      <c r="J170" s="37"/>
      <c r="L170" s="37"/>
      <c r="M170" s="2">
        <v>505</v>
      </c>
      <c r="N170" s="39"/>
    </row>
    <row r="171" spans="2:13" ht="12.75">
      <c r="B171" s="7"/>
      <c r="C171" s="33"/>
      <c r="D171" s="12"/>
      <c r="H171" s="5">
        <f t="shared" si="16"/>
        <v>0</v>
      </c>
      <c r="I171" s="22">
        <f t="shared" si="15"/>
        <v>0</v>
      </c>
      <c r="M171" s="2">
        <v>505</v>
      </c>
    </row>
    <row r="172" spans="2:13" ht="12.75">
      <c r="B172" s="7">
        <v>1400</v>
      </c>
      <c r="C172" s="33" t="s">
        <v>46</v>
      </c>
      <c r="D172" s="12" t="s">
        <v>10</v>
      </c>
      <c r="E172" s="12" t="s">
        <v>75</v>
      </c>
      <c r="F172" s="27" t="s">
        <v>90</v>
      </c>
      <c r="G172" s="27" t="s">
        <v>58</v>
      </c>
      <c r="H172" s="5">
        <f t="shared" si="16"/>
        <v>-1400</v>
      </c>
      <c r="I172" s="22">
        <f t="shared" si="15"/>
        <v>2.772277227722772</v>
      </c>
      <c r="K172" t="s">
        <v>83</v>
      </c>
      <c r="L172">
        <v>4</v>
      </c>
      <c r="M172" s="2">
        <v>505</v>
      </c>
    </row>
    <row r="173" spans="2:13" ht="12.75">
      <c r="B173" s="7">
        <v>1500</v>
      </c>
      <c r="C173" s="33" t="s">
        <v>46</v>
      </c>
      <c r="D173" s="12" t="s">
        <v>10</v>
      </c>
      <c r="E173" s="12" t="s">
        <v>75</v>
      </c>
      <c r="F173" s="27" t="s">
        <v>90</v>
      </c>
      <c r="G173" s="27" t="s">
        <v>86</v>
      </c>
      <c r="H173" s="5">
        <f t="shared" si="16"/>
        <v>-2900</v>
      </c>
      <c r="I173" s="22">
        <f t="shared" si="15"/>
        <v>2.9702970297029703</v>
      </c>
      <c r="K173" t="s">
        <v>83</v>
      </c>
      <c r="L173">
        <v>4</v>
      </c>
      <c r="M173" s="2">
        <v>505</v>
      </c>
    </row>
    <row r="174" spans="2:13" ht="12.75">
      <c r="B174" s="7">
        <v>1200</v>
      </c>
      <c r="C174" s="33" t="s">
        <v>46</v>
      </c>
      <c r="D174" s="12" t="s">
        <v>10</v>
      </c>
      <c r="E174" s="12" t="s">
        <v>75</v>
      </c>
      <c r="F174" s="27" t="s">
        <v>90</v>
      </c>
      <c r="G174" s="27" t="s">
        <v>88</v>
      </c>
      <c r="H174" s="5">
        <f t="shared" si="16"/>
        <v>-4100</v>
      </c>
      <c r="I174" s="22">
        <f t="shared" si="15"/>
        <v>2.376237623762376</v>
      </c>
      <c r="K174" t="s">
        <v>83</v>
      </c>
      <c r="L174">
        <v>4</v>
      </c>
      <c r="M174" s="2">
        <v>505</v>
      </c>
    </row>
    <row r="175" spans="1:13" s="90" customFormat="1" ht="12.75">
      <c r="A175" s="11"/>
      <c r="B175" s="172">
        <f>SUM(B172:B174)</f>
        <v>4100</v>
      </c>
      <c r="C175" s="93"/>
      <c r="D175" s="11"/>
      <c r="E175" s="11" t="s">
        <v>75</v>
      </c>
      <c r="F175" s="18"/>
      <c r="G175" s="18"/>
      <c r="H175" s="86">
        <v>0</v>
      </c>
      <c r="I175" s="89">
        <f t="shared" si="15"/>
        <v>8.118811881188119</v>
      </c>
      <c r="M175" s="2">
        <v>505</v>
      </c>
    </row>
    <row r="176" spans="2:13" ht="12.75">
      <c r="B176" s="7"/>
      <c r="C176" s="33"/>
      <c r="D176" s="12"/>
      <c r="H176" s="5">
        <f t="shared" si="16"/>
        <v>0</v>
      </c>
      <c r="I176" s="22">
        <f t="shared" si="15"/>
        <v>0</v>
      </c>
      <c r="M176" s="2">
        <v>505</v>
      </c>
    </row>
    <row r="177" spans="2:13" ht="12.75">
      <c r="B177" s="7"/>
      <c r="D177" s="12"/>
      <c r="H177" s="5">
        <f t="shared" si="16"/>
        <v>0</v>
      </c>
      <c r="I177" s="22">
        <f t="shared" si="15"/>
        <v>0</v>
      </c>
      <c r="M177" s="2">
        <v>505</v>
      </c>
    </row>
    <row r="178" spans="1:13" ht="12.75">
      <c r="A178" s="12"/>
      <c r="B178" s="7">
        <v>3000</v>
      </c>
      <c r="C178" s="1" t="s">
        <v>48</v>
      </c>
      <c r="D178" s="95" t="s">
        <v>10</v>
      </c>
      <c r="E178" s="95" t="s">
        <v>452</v>
      </c>
      <c r="F178" s="27" t="s">
        <v>92</v>
      </c>
      <c r="G178" s="27" t="s">
        <v>58</v>
      </c>
      <c r="H178" s="5">
        <f t="shared" si="16"/>
        <v>-3000</v>
      </c>
      <c r="I178" s="22">
        <f t="shared" si="15"/>
        <v>5.9405940594059405</v>
      </c>
      <c r="K178" t="s">
        <v>83</v>
      </c>
      <c r="L178">
        <v>4</v>
      </c>
      <c r="M178" s="2">
        <v>505</v>
      </c>
    </row>
    <row r="179" spans="2:13" ht="12.75">
      <c r="B179" s="7">
        <v>3000</v>
      </c>
      <c r="C179" s="1" t="s">
        <v>48</v>
      </c>
      <c r="D179" s="95" t="s">
        <v>10</v>
      </c>
      <c r="E179" s="95" t="s">
        <v>452</v>
      </c>
      <c r="F179" s="27" t="s">
        <v>92</v>
      </c>
      <c r="G179" s="27" t="s">
        <v>86</v>
      </c>
      <c r="H179" s="5">
        <f t="shared" si="16"/>
        <v>-6000</v>
      </c>
      <c r="I179" s="22">
        <f t="shared" si="15"/>
        <v>5.9405940594059405</v>
      </c>
      <c r="K179" t="s">
        <v>83</v>
      </c>
      <c r="L179">
        <v>4</v>
      </c>
      <c r="M179" s="2">
        <v>505</v>
      </c>
    </row>
    <row r="180" spans="1:13" s="90" customFormat="1" ht="12.75">
      <c r="A180" s="11"/>
      <c r="B180" s="172">
        <f>SUM(B178:B179)</f>
        <v>6000</v>
      </c>
      <c r="C180" s="11" t="s">
        <v>48</v>
      </c>
      <c r="D180" s="11"/>
      <c r="E180" s="11"/>
      <c r="F180" s="18"/>
      <c r="G180" s="18"/>
      <c r="H180" s="86">
        <v>0</v>
      </c>
      <c r="I180" s="89">
        <f t="shared" si="15"/>
        <v>11.881188118811881</v>
      </c>
      <c r="M180" s="2">
        <v>505</v>
      </c>
    </row>
    <row r="181" spans="2:13" ht="12.75">
      <c r="B181" s="7"/>
      <c r="D181" s="12"/>
      <c r="H181" s="5">
        <f aca="true" t="shared" si="17" ref="H181:H191">H180-B181</f>
        <v>0</v>
      </c>
      <c r="I181" s="22">
        <f t="shared" si="15"/>
        <v>0</v>
      </c>
      <c r="M181" s="2">
        <v>505</v>
      </c>
    </row>
    <row r="182" spans="2:13" ht="12.75">
      <c r="B182" s="7"/>
      <c r="D182" s="12"/>
      <c r="H182" s="5">
        <f t="shared" si="17"/>
        <v>0</v>
      </c>
      <c r="I182" s="22">
        <f t="shared" si="15"/>
        <v>0</v>
      </c>
      <c r="M182" s="2">
        <v>505</v>
      </c>
    </row>
    <row r="183" spans="2:13" ht="12.75">
      <c r="B183" s="7">
        <v>2000</v>
      </c>
      <c r="C183" s="1" t="s">
        <v>50</v>
      </c>
      <c r="D183" s="12" t="s">
        <v>10</v>
      </c>
      <c r="E183" s="1" t="s">
        <v>452</v>
      </c>
      <c r="F183" s="27" t="s">
        <v>90</v>
      </c>
      <c r="G183" s="27" t="s">
        <v>58</v>
      </c>
      <c r="H183" s="5">
        <f t="shared" si="17"/>
        <v>-2000</v>
      </c>
      <c r="I183" s="22">
        <f t="shared" si="15"/>
        <v>3.9603960396039604</v>
      </c>
      <c r="K183" t="s">
        <v>83</v>
      </c>
      <c r="L183">
        <v>4</v>
      </c>
      <c r="M183" s="2">
        <v>505</v>
      </c>
    </row>
    <row r="184" spans="2:13" ht="12.75">
      <c r="B184" s="7">
        <v>2000</v>
      </c>
      <c r="C184" s="1" t="s">
        <v>50</v>
      </c>
      <c r="D184" s="12" t="s">
        <v>10</v>
      </c>
      <c r="E184" s="1" t="s">
        <v>452</v>
      </c>
      <c r="F184" s="27" t="s">
        <v>90</v>
      </c>
      <c r="G184" s="27" t="s">
        <v>86</v>
      </c>
      <c r="H184" s="5">
        <f t="shared" si="17"/>
        <v>-4000</v>
      </c>
      <c r="I184" s="22">
        <f t="shared" si="15"/>
        <v>3.9603960396039604</v>
      </c>
      <c r="K184" t="s">
        <v>83</v>
      </c>
      <c r="L184">
        <v>4</v>
      </c>
      <c r="M184" s="2">
        <v>505</v>
      </c>
    </row>
    <row r="185" spans="2:13" ht="12.75">
      <c r="B185" s="7">
        <v>2000</v>
      </c>
      <c r="C185" s="1" t="s">
        <v>50</v>
      </c>
      <c r="D185" s="12" t="s">
        <v>10</v>
      </c>
      <c r="E185" s="1" t="s">
        <v>452</v>
      </c>
      <c r="F185" s="27" t="s">
        <v>90</v>
      </c>
      <c r="G185" s="27" t="s">
        <v>88</v>
      </c>
      <c r="H185" s="5">
        <f t="shared" si="17"/>
        <v>-6000</v>
      </c>
      <c r="I185" s="22">
        <f t="shared" si="15"/>
        <v>3.9603960396039604</v>
      </c>
      <c r="K185" t="s">
        <v>83</v>
      </c>
      <c r="L185">
        <v>4</v>
      </c>
      <c r="M185" s="2">
        <v>505</v>
      </c>
    </row>
    <row r="186" spans="1:13" s="90" customFormat="1" ht="12.75">
      <c r="A186" s="11"/>
      <c r="B186" s="172">
        <f>SUM(B183:B185)</f>
        <v>6000</v>
      </c>
      <c r="C186" s="11" t="s">
        <v>50</v>
      </c>
      <c r="D186" s="11"/>
      <c r="E186" s="11"/>
      <c r="F186" s="18"/>
      <c r="G186" s="18"/>
      <c r="H186" s="86">
        <v>0</v>
      </c>
      <c r="I186" s="89">
        <f t="shared" si="15"/>
        <v>11.881188118811881</v>
      </c>
      <c r="M186" s="2">
        <v>505</v>
      </c>
    </row>
    <row r="187" spans="2:13" ht="12.75">
      <c r="B187" s="7"/>
      <c r="D187" s="12"/>
      <c r="H187" s="5">
        <f t="shared" si="17"/>
        <v>0</v>
      </c>
      <c r="I187" s="22">
        <f t="shared" si="15"/>
        <v>0</v>
      </c>
      <c r="M187" s="2">
        <v>505</v>
      </c>
    </row>
    <row r="188" spans="2:13" ht="12.75">
      <c r="B188" s="7"/>
      <c r="D188" s="12"/>
      <c r="H188" s="5">
        <f t="shared" si="17"/>
        <v>0</v>
      </c>
      <c r="I188" s="22">
        <f t="shared" si="15"/>
        <v>0</v>
      </c>
      <c r="M188" s="2">
        <v>505</v>
      </c>
    </row>
    <row r="189" spans="2:13" ht="12.75">
      <c r="B189" s="7">
        <v>1000</v>
      </c>
      <c r="C189" s="95" t="s">
        <v>940</v>
      </c>
      <c r="D189" s="95" t="s">
        <v>10</v>
      </c>
      <c r="E189" s="95" t="s">
        <v>51</v>
      </c>
      <c r="F189" s="27" t="s">
        <v>90</v>
      </c>
      <c r="G189" s="27" t="s">
        <v>58</v>
      </c>
      <c r="H189" s="5">
        <f t="shared" si="17"/>
        <v>-1000</v>
      </c>
      <c r="I189" s="22">
        <f t="shared" si="15"/>
        <v>1.9801980198019802</v>
      </c>
      <c r="K189" t="s">
        <v>83</v>
      </c>
      <c r="L189">
        <v>4</v>
      </c>
      <c r="M189" s="2">
        <v>505</v>
      </c>
    </row>
    <row r="190" spans="2:13" ht="12.75">
      <c r="B190" s="7">
        <v>1000</v>
      </c>
      <c r="C190" s="95" t="s">
        <v>941</v>
      </c>
      <c r="D190" s="95" t="s">
        <v>10</v>
      </c>
      <c r="E190" s="95" t="s">
        <v>51</v>
      </c>
      <c r="F190" s="27" t="s">
        <v>90</v>
      </c>
      <c r="G190" s="27" t="s">
        <v>86</v>
      </c>
      <c r="H190" s="5">
        <f t="shared" si="17"/>
        <v>-2000</v>
      </c>
      <c r="I190" s="22">
        <f t="shared" si="15"/>
        <v>1.9801980198019802</v>
      </c>
      <c r="K190" t="s">
        <v>83</v>
      </c>
      <c r="L190">
        <v>4</v>
      </c>
      <c r="M190" s="2">
        <v>505</v>
      </c>
    </row>
    <row r="191" spans="2:13" ht="12.75">
      <c r="B191" s="7">
        <v>1000</v>
      </c>
      <c r="C191" s="95" t="s">
        <v>940</v>
      </c>
      <c r="D191" s="95" t="s">
        <v>10</v>
      </c>
      <c r="E191" s="95" t="s">
        <v>51</v>
      </c>
      <c r="F191" s="27" t="s">
        <v>90</v>
      </c>
      <c r="G191" s="27" t="s">
        <v>88</v>
      </c>
      <c r="H191" s="5">
        <f t="shared" si="17"/>
        <v>-3000</v>
      </c>
      <c r="I191" s="22">
        <f t="shared" si="15"/>
        <v>1.9801980198019802</v>
      </c>
      <c r="K191" t="s">
        <v>83</v>
      </c>
      <c r="L191">
        <v>4</v>
      </c>
      <c r="M191" s="2">
        <v>505</v>
      </c>
    </row>
    <row r="192" spans="1:13" s="90" customFormat="1" ht="12.75">
      <c r="A192" s="11"/>
      <c r="B192" s="172">
        <f>SUM(B189:B191)</f>
        <v>3000</v>
      </c>
      <c r="C192" s="11"/>
      <c r="D192" s="11"/>
      <c r="E192" s="11" t="s">
        <v>51</v>
      </c>
      <c r="F192" s="18"/>
      <c r="G192" s="18"/>
      <c r="H192" s="86">
        <v>0</v>
      </c>
      <c r="I192" s="89">
        <f t="shared" si="15"/>
        <v>5.9405940594059405</v>
      </c>
      <c r="M192" s="2">
        <v>505</v>
      </c>
    </row>
    <row r="193" spans="2:13" ht="12.75">
      <c r="B193" s="7"/>
      <c r="H193" s="5">
        <f aca="true" t="shared" si="18" ref="H193:H259">H192-B193</f>
        <v>0</v>
      </c>
      <c r="I193" s="22">
        <f t="shared" si="15"/>
        <v>0</v>
      </c>
      <c r="M193" s="2">
        <v>505</v>
      </c>
    </row>
    <row r="194" spans="2:13" ht="12.75">
      <c r="B194" s="7"/>
      <c r="H194" s="5">
        <f t="shared" si="18"/>
        <v>0</v>
      </c>
      <c r="I194" s="22">
        <f t="shared" si="15"/>
        <v>0</v>
      </c>
      <c r="M194" s="2">
        <v>505</v>
      </c>
    </row>
    <row r="195" spans="2:13" ht="12.75">
      <c r="B195" s="7"/>
      <c r="H195" s="5">
        <f t="shared" si="18"/>
        <v>0</v>
      </c>
      <c r="I195" s="22">
        <f t="shared" si="15"/>
        <v>0</v>
      </c>
      <c r="M195" s="2">
        <v>505</v>
      </c>
    </row>
    <row r="196" spans="2:13" ht="12.75">
      <c r="B196" s="7"/>
      <c r="H196" s="5">
        <f t="shared" si="18"/>
        <v>0</v>
      </c>
      <c r="I196" s="22">
        <f t="shared" si="15"/>
        <v>0</v>
      </c>
      <c r="M196" s="2">
        <v>505</v>
      </c>
    </row>
    <row r="197" spans="1:13" s="88" customFormat="1" ht="12.75">
      <c r="A197" s="82"/>
      <c r="B197" s="168">
        <f>+B213+B222+B236+B242+B249+B255</f>
        <v>96700</v>
      </c>
      <c r="C197" s="82" t="s">
        <v>93</v>
      </c>
      <c r="D197" s="82" t="s">
        <v>454</v>
      </c>
      <c r="E197" s="82" t="s">
        <v>94</v>
      </c>
      <c r="F197" s="85" t="s">
        <v>95</v>
      </c>
      <c r="G197" s="84" t="s">
        <v>526</v>
      </c>
      <c r="H197" s="83"/>
      <c r="I197" s="87">
        <f>+B197/M197</f>
        <v>191.4851485148515</v>
      </c>
      <c r="M197" s="2">
        <v>505</v>
      </c>
    </row>
    <row r="198" spans="2:13" ht="12.75">
      <c r="B198" s="7"/>
      <c r="H198" s="5">
        <f t="shared" si="18"/>
        <v>0</v>
      </c>
      <c r="I198" s="22">
        <f t="shared" si="15"/>
        <v>0</v>
      </c>
      <c r="M198" s="2">
        <v>505</v>
      </c>
    </row>
    <row r="199" spans="2:13" ht="12.75">
      <c r="B199" s="170">
        <v>2500</v>
      </c>
      <c r="C199" s="1" t="s">
        <v>22</v>
      </c>
      <c r="D199" s="12" t="s">
        <v>10</v>
      </c>
      <c r="E199" s="35" t="s">
        <v>96</v>
      </c>
      <c r="F199" s="27" t="s">
        <v>97</v>
      </c>
      <c r="G199" s="31" t="s">
        <v>25</v>
      </c>
      <c r="H199" s="5">
        <f>H198-B199</f>
        <v>-2500</v>
      </c>
      <c r="I199" s="22">
        <f>+B199/M199</f>
        <v>4.9504950495049505</v>
      </c>
      <c r="K199" t="s">
        <v>22</v>
      </c>
      <c r="L199">
        <v>5</v>
      </c>
      <c r="M199" s="2">
        <v>505</v>
      </c>
    </row>
    <row r="200" spans="2:13" ht="12.75">
      <c r="B200" s="7">
        <v>2500</v>
      </c>
      <c r="C200" s="1" t="s">
        <v>22</v>
      </c>
      <c r="D200" s="12" t="s">
        <v>10</v>
      </c>
      <c r="E200" s="1" t="s">
        <v>96</v>
      </c>
      <c r="F200" s="27" t="s">
        <v>98</v>
      </c>
      <c r="G200" s="27" t="s">
        <v>29</v>
      </c>
      <c r="H200" s="5">
        <f t="shared" si="18"/>
        <v>-5000</v>
      </c>
      <c r="I200" s="22">
        <v>5</v>
      </c>
      <c r="K200" t="s">
        <v>22</v>
      </c>
      <c r="L200">
        <v>5</v>
      </c>
      <c r="M200" s="2">
        <v>505</v>
      </c>
    </row>
    <row r="201" spans="2:13" ht="12.75">
      <c r="B201" s="171">
        <v>2500</v>
      </c>
      <c r="C201" s="1" t="s">
        <v>22</v>
      </c>
      <c r="D201" s="12" t="s">
        <v>10</v>
      </c>
      <c r="E201" s="1" t="s">
        <v>96</v>
      </c>
      <c r="F201" s="27" t="s">
        <v>99</v>
      </c>
      <c r="G201" s="27" t="s">
        <v>32</v>
      </c>
      <c r="H201" s="5">
        <f t="shared" si="18"/>
        <v>-7500</v>
      </c>
      <c r="I201" s="22">
        <v>5</v>
      </c>
      <c r="K201" t="s">
        <v>22</v>
      </c>
      <c r="L201">
        <v>5</v>
      </c>
      <c r="M201" s="2">
        <v>505</v>
      </c>
    </row>
    <row r="202" spans="2:13" ht="12.75">
      <c r="B202" s="171">
        <v>2500</v>
      </c>
      <c r="C202" s="1" t="s">
        <v>22</v>
      </c>
      <c r="D202" s="12" t="s">
        <v>10</v>
      </c>
      <c r="E202" s="1" t="s">
        <v>96</v>
      </c>
      <c r="F202" s="27" t="s">
        <v>100</v>
      </c>
      <c r="G202" s="27" t="s">
        <v>34</v>
      </c>
      <c r="H202" s="5">
        <f t="shared" si="18"/>
        <v>-10000</v>
      </c>
      <c r="I202" s="22">
        <v>5</v>
      </c>
      <c r="K202" t="s">
        <v>22</v>
      </c>
      <c r="L202">
        <v>5</v>
      </c>
      <c r="M202" s="2">
        <v>505</v>
      </c>
    </row>
    <row r="203" spans="2:13" ht="12.75">
      <c r="B203" s="7">
        <v>2500</v>
      </c>
      <c r="C203" s="1" t="s">
        <v>22</v>
      </c>
      <c r="D203" s="1" t="s">
        <v>10</v>
      </c>
      <c r="E203" s="1" t="s">
        <v>96</v>
      </c>
      <c r="F203" s="27" t="s">
        <v>101</v>
      </c>
      <c r="G203" s="27" t="s">
        <v>36</v>
      </c>
      <c r="H203" s="5">
        <f t="shared" si="18"/>
        <v>-12500</v>
      </c>
      <c r="I203" s="22">
        <v>5</v>
      </c>
      <c r="K203" t="s">
        <v>22</v>
      </c>
      <c r="L203">
        <v>5</v>
      </c>
      <c r="M203" s="2">
        <v>505</v>
      </c>
    </row>
    <row r="204" spans="2:13" ht="12.75">
      <c r="B204" s="7">
        <v>2500</v>
      </c>
      <c r="C204" s="1" t="s">
        <v>22</v>
      </c>
      <c r="D204" s="1" t="s">
        <v>10</v>
      </c>
      <c r="E204" s="1" t="s">
        <v>96</v>
      </c>
      <c r="F204" s="27" t="s">
        <v>102</v>
      </c>
      <c r="G204" s="27" t="s">
        <v>40</v>
      </c>
      <c r="H204" s="5">
        <f t="shared" si="18"/>
        <v>-15000</v>
      </c>
      <c r="I204" s="22">
        <v>5</v>
      </c>
      <c r="K204" t="s">
        <v>22</v>
      </c>
      <c r="L204">
        <v>5</v>
      </c>
      <c r="M204" s="2">
        <v>505</v>
      </c>
    </row>
    <row r="205" spans="2:13" ht="12.75">
      <c r="B205" s="7">
        <v>2500</v>
      </c>
      <c r="C205" s="1" t="s">
        <v>22</v>
      </c>
      <c r="D205" s="1" t="s">
        <v>10</v>
      </c>
      <c r="E205" s="1" t="s">
        <v>96</v>
      </c>
      <c r="F205" s="27" t="s">
        <v>103</v>
      </c>
      <c r="G205" s="27" t="s">
        <v>58</v>
      </c>
      <c r="H205" s="5">
        <f t="shared" si="18"/>
        <v>-17500</v>
      </c>
      <c r="I205" s="22">
        <v>5</v>
      </c>
      <c r="K205" t="s">
        <v>22</v>
      </c>
      <c r="L205">
        <v>5</v>
      </c>
      <c r="M205" s="2">
        <v>505</v>
      </c>
    </row>
    <row r="206" spans="2:13" ht="12.75">
      <c r="B206" s="7">
        <v>2500</v>
      </c>
      <c r="C206" s="1" t="s">
        <v>22</v>
      </c>
      <c r="D206" s="1" t="s">
        <v>10</v>
      </c>
      <c r="E206" s="1" t="s">
        <v>96</v>
      </c>
      <c r="F206" s="27" t="s">
        <v>104</v>
      </c>
      <c r="G206" s="27" t="s">
        <v>86</v>
      </c>
      <c r="H206" s="5">
        <f t="shared" si="18"/>
        <v>-20000</v>
      </c>
      <c r="I206" s="22">
        <v>5</v>
      </c>
      <c r="K206" t="s">
        <v>22</v>
      </c>
      <c r="L206">
        <v>5</v>
      </c>
      <c r="M206" s="2">
        <v>505</v>
      </c>
    </row>
    <row r="207" spans="2:13" ht="12.75">
      <c r="B207" s="7">
        <v>2500</v>
      </c>
      <c r="C207" s="1" t="s">
        <v>22</v>
      </c>
      <c r="D207" s="1" t="s">
        <v>10</v>
      </c>
      <c r="E207" s="1" t="s">
        <v>96</v>
      </c>
      <c r="F207" s="27" t="s">
        <v>105</v>
      </c>
      <c r="G207" s="27" t="s">
        <v>88</v>
      </c>
      <c r="H207" s="5">
        <f t="shared" si="18"/>
        <v>-22500</v>
      </c>
      <c r="I207" s="22">
        <v>5</v>
      </c>
      <c r="K207" t="s">
        <v>22</v>
      </c>
      <c r="L207">
        <v>5</v>
      </c>
      <c r="M207" s="2">
        <v>505</v>
      </c>
    </row>
    <row r="208" spans="2:13" ht="12.75">
      <c r="B208" s="7">
        <v>2500</v>
      </c>
      <c r="C208" s="1" t="s">
        <v>22</v>
      </c>
      <c r="D208" s="1" t="s">
        <v>10</v>
      </c>
      <c r="E208" s="1" t="s">
        <v>96</v>
      </c>
      <c r="F208" s="27" t="s">
        <v>106</v>
      </c>
      <c r="G208" s="27" t="s">
        <v>107</v>
      </c>
      <c r="H208" s="5">
        <f t="shared" si="18"/>
        <v>-25000</v>
      </c>
      <c r="I208" s="22">
        <v>5</v>
      </c>
      <c r="K208" t="s">
        <v>22</v>
      </c>
      <c r="L208">
        <v>5</v>
      </c>
      <c r="M208" s="2">
        <v>505</v>
      </c>
    </row>
    <row r="209" spans="2:13" ht="12.75">
      <c r="B209" s="7">
        <v>2500</v>
      </c>
      <c r="C209" s="1" t="s">
        <v>22</v>
      </c>
      <c r="D209" s="1" t="s">
        <v>10</v>
      </c>
      <c r="E209" s="1" t="s">
        <v>96</v>
      </c>
      <c r="F209" s="27" t="s">
        <v>108</v>
      </c>
      <c r="G209" s="27" t="s">
        <v>109</v>
      </c>
      <c r="H209" s="5">
        <f t="shared" si="18"/>
        <v>-27500</v>
      </c>
      <c r="I209" s="22">
        <v>5</v>
      </c>
      <c r="K209" t="s">
        <v>22</v>
      </c>
      <c r="L209">
        <v>5</v>
      </c>
      <c r="M209" s="2">
        <v>505</v>
      </c>
    </row>
    <row r="210" spans="2:13" ht="12.75">
      <c r="B210" s="7">
        <v>2500</v>
      </c>
      <c r="C210" s="1" t="s">
        <v>22</v>
      </c>
      <c r="D210" s="1" t="s">
        <v>10</v>
      </c>
      <c r="E210" s="1" t="s">
        <v>96</v>
      </c>
      <c r="F210" s="27" t="s">
        <v>110</v>
      </c>
      <c r="G210" s="27" t="s">
        <v>111</v>
      </c>
      <c r="H210" s="5">
        <f t="shared" si="18"/>
        <v>-30000</v>
      </c>
      <c r="I210" s="22">
        <v>5</v>
      </c>
      <c r="K210" t="s">
        <v>22</v>
      </c>
      <c r="L210">
        <v>5</v>
      </c>
      <c r="M210" s="2">
        <v>505</v>
      </c>
    </row>
    <row r="211" spans="2:13" ht="12.75">
      <c r="B211" s="7">
        <v>2500</v>
      </c>
      <c r="C211" s="1" t="s">
        <v>22</v>
      </c>
      <c r="D211" s="1" t="s">
        <v>10</v>
      </c>
      <c r="E211" s="1" t="s">
        <v>96</v>
      </c>
      <c r="F211" s="27" t="s">
        <v>112</v>
      </c>
      <c r="G211" s="27" t="s">
        <v>113</v>
      </c>
      <c r="H211" s="5">
        <f t="shared" si="18"/>
        <v>-32500</v>
      </c>
      <c r="I211" s="22">
        <v>5</v>
      </c>
      <c r="K211" t="s">
        <v>22</v>
      </c>
      <c r="L211">
        <v>5</v>
      </c>
      <c r="M211" s="2">
        <v>505</v>
      </c>
    </row>
    <row r="212" spans="2:13" ht="12.75">
      <c r="B212" s="7">
        <v>10000</v>
      </c>
      <c r="C212" s="1" t="s">
        <v>22</v>
      </c>
      <c r="D212" s="1" t="s">
        <v>10</v>
      </c>
      <c r="E212" s="1" t="s">
        <v>96</v>
      </c>
      <c r="F212" s="27" t="s">
        <v>114</v>
      </c>
      <c r="G212" s="27" t="s">
        <v>113</v>
      </c>
      <c r="H212" s="5">
        <f t="shared" si="18"/>
        <v>-42500</v>
      </c>
      <c r="I212" s="22">
        <v>20</v>
      </c>
      <c r="K212" t="s">
        <v>22</v>
      </c>
      <c r="L212">
        <v>5</v>
      </c>
      <c r="M212" s="2">
        <v>505</v>
      </c>
    </row>
    <row r="213" spans="1:13" s="90" customFormat="1" ht="12.75">
      <c r="A213" s="11"/>
      <c r="B213" s="172">
        <f>SUM(B199:B212)</f>
        <v>42500</v>
      </c>
      <c r="C213" s="11" t="s">
        <v>22</v>
      </c>
      <c r="D213" s="11"/>
      <c r="E213" s="11"/>
      <c r="F213" s="18"/>
      <c r="G213" s="18"/>
      <c r="H213" s="86">
        <v>0</v>
      </c>
      <c r="I213" s="89">
        <f aca="true" t="shared" si="19" ref="I213:I261">+B213/M213</f>
        <v>84.15841584158416</v>
      </c>
      <c r="M213" s="2">
        <v>505</v>
      </c>
    </row>
    <row r="214" spans="2:13" ht="12.75">
      <c r="B214" s="7"/>
      <c r="H214" s="5">
        <f t="shared" si="18"/>
        <v>0</v>
      </c>
      <c r="I214" s="22">
        <f t="shared" si="19"/>
        <v>0</v>
      </c>
      <c r="M214" s="2">
        <v>505</v>
      </c>
    </row>
    <row r="215" spans="2:13" ht="12.75">
      <c r="B215" s="7"/>
      <c r="H215" s="5">
        <f t="shared" si="18"/>
        <v>0</v>
      </c>
      <c r="I215" s="22">
        <f t="shared" si="19"/>
        <v>0</v>
      </c>
      <c r="M215" s="2">
        <v>505</v>
      </c>
    </row>
    <row r="216" spans="2:13" ht="12.75">
      <c r="B216" s="7">
        <v>4000</v>
      </c>
      <c r="C216" s="33" t="s">
        <v>527</v>
      </c>
      <c r="D216" s="12" t="s">
        <v>10</v>
      </c>
      <c r="E216" s="1" t="s">
        <v>452</v>
      </c>
      <c r="F216" s="92" t="s">
        <v>115</v>
      </c>
      <c r="G216" s="27" t="s">
        <v>58</v>
      </c>
      <c r="H216" s="5">
        <f t="shared" si="18"/>
        <v>-4000</v>
      </c>
      <c r="I216" s="22">
        <f t="shared" si="19"/>
        <v>7.920792079207921</v>
      </c>
      <c r="K216" s="96" t="s">
        <v>96</v>
      </c>
      <c r="L216">
        <v>5</v>
      </c>
      <c r="M216" s="2">
        <v>505</v>
      </c>
    </row>
    <row r="217" spans="2:13" ht="12.75">
      <c r="B217" s="7">
        <v>2500</v>
      </c>
      <c r="C217" s="33" t="s">
        <v>116</v>
      </c>
      <c r="D217" s="12" t="s">
        <v>10</v>
      </c>
      <c r="E217" s="1" t="s">
        <v>452</v>
      </c>
      <c r="F217" s="27" t="s">
        <v>117</v>
      </c>
      <c r="G217" s="27" t="s">
        <v>86</v>
      </c>
      <c r="H217" s="5">
        <f t="shared" si="18"/>
        <v>-6500</v>
      </c>
      <c r="I217" s="22">
        <f t="shared" si="19"/>
        <v>4.9504950495049505</v>
      </c>
      <c r="K217" s="96" t="s">
        <v>96</v>
      </c>
      <c r="L217">
        <v>5</v>
      </c>
      <c r="M217" s="2">
        <v>505</v>
      </c>
    </row>
    <row r="218" spans="2:13" ht="12.75">
      <c r="B218" s="7">
        <v>2500</v>
      </c>
      <c r="C218" s="33" t="s">
        <v>118</v>
      </c>
      <c r="D218" s="12" t="s">
        <v>10</v>
      </c>
      <c r="E218" s="1" t="s">
        <v>452</v>
      </c>
      <c r="F218" s="27" t="s">
        <v>117</v>
      </c>
      <c r="G218" s="27" t="s">
        <v>86</v>
      </c>
      <c r="H218" s="5">
        <f t="shared" si="18"/>
        <v>-9000</v>
      </c>
      <c r="I218" s="22">
        <f t="shared" si="19"/>
        <v>4.9504950495049505</v>
      </c>
      <c r="K218" s="96" t="s">
        <v>96</v>
      </c>
      <c r="L218">
        <v>5</v>
      </c>
      <c r="M218" s="2">
        <v>505</v>
      </c>
    </row>
    <row r="219" spans="2:14" ht="12.75">
      <c r="B219" s="7">
        <v>3000</v>
      </c>
      <c r="C219" s="33" t="s">
        <v>119</v>
      </c>
      <c r="D219" s="12" t="s">
        <v>10</v>
      </c>
      <c r="E219" s="1" t="s">
        <v>452</v>
      </c>
      <c r="F219" s="27" t="s">
        <v>117</v>
      </c>
      <c r="G219" s="27" t="s">
        <v>88</v>
      </c>
      <c r="H219" s="5">
        <f t="shared" si="18"/>
        <v>-12000</v>
      </c>
      <c r="I219" s="22">
        <f t="shared" si="19"/>
        <v>5.9405940594059405</v>
      </c>
      <c r="J219" s="37"/>
      <c r="K219" s="96" t="s">
        <v>96</v>
      </c>
      <c r="L219">
        <v>5</v>
      </c>
      <c r="M219" s="2">
        <v>505</v>
      </c>
      <c r="N219" s="39"/>
    </row>
    <row r="220" spans="2:13" ht="12.75">
      <c r="B220" s="7">
        <v>3000</v>
      </c>
      <c r="C220" s="33" t="s">
        <v>120</v>
      </c>
      <c r="D220" s="12" t="s">
        <v>10</v>
      </c>
      <c r="E220" s="1" t="s">
        <v>452</v>
      </c>
      <c r="F220" s="27" t="s">
        <v>117</v>
      </c>
      <c r="G220" s="27" t="s">
        <v>88</v>
      </c>
      <c r="H220" s="5">
        <f t="shared" si="18"/>
        <v>-15000</v>
      </c>
      <c r="I220" s="22">
        <f t="shared" si="19"/>
        <v>5.9405940594059405</v>
      </c>
      <c r="K220" s="96" t="s">
        <v>96</v>
      </c>
      <c r="L220">
        <v>5</v>
      </c>
      <c r="M220" s="2">
        <v>505</v>
      </c>
    </row>
    <row r="221" spans="2:13" ht="12.75">
      <c r="B221" s="7">
        <v>4000</v>
      </c>
      <c r="C221" s="33" t="s">
        <v>528</v>
      </c>
      <c r="D221" s="12" t="s">
        <v>10</v>
      </c>
      <c r="E221" s="1" t="s">
        <v>452</v>
      </c>
      <c r="F221" s="92" t="s">
        <v>121</v>
      </c>
      <c r="G221" s="27" t="s">
        <v>107</v>
      </c>
      <c r="H221" s="5">
        <f t="shared" si="18"/>
        <v>-19000</v>
      </c>
      <c r="I221" s="22">
        <f t="shared" si="19"/>
        <v>7.920792079207921</v>
      </c>
      <c r="K221" s="96" t="s">
        <v>96</v>
      </c>
      <c r="L221">
        <v>5</v>
      </c>
      <c r="M221" s="2">
        <v>505</v>
      </c>
    </row>
    <row r="222" spans="1:13" s="90" customFormat="1" ht="12.75">
      <c r="A222" s="11"/>
      <c r="B222" s="172">
        <f>SUM(B216:B221)</f>
        <v>19000</v>
      </c>
      <c r="C222" s="93" t="s">
        <v>122</v>
      </c>
      <c r="D222" s="11"/>
      <c r="E222" s="11"/>
      <c r="F222" s="18"/>
      <c r="G222" s="18"/>
      <c r="H222" s="86">
        <v>0</v>
      </c>
      <c r="I222" s="89">
        <f t="shared" si="19"/>
        <v>37.62376237623762</v>
      </c>
      <c r="M222" s="2">
        <v>505</v>
      </c>
    </row>
    <row r="223" spans="2:13" ht="12.75">
      <c r="B223" s="7"/>
      <c r="C223" s="33"/>
      <c r="D223" s="12"/>
      <c r="G223" s="92" t="s">
        <v>123</v>
      </c>
      <c r="H223" s="5">
        <f t="shared" si="18"/>
        <v>0</v>
      </c>
      <c r="I223" s="22">
        <f t="shared" si="19"/>
        <v>0</v>
      </c>
      <c r="M223" s="2">
        <v>505</v>
      </c>
    </row>
    <row r="224" spans="2:13" ht="12.75">
      <c r="B224" s="7"/>
      <c r="C224" s="33"/>
      <c r="D224" s="12"/>
      <c r="H224" s="5">
        <f t="shared" si="18"/>
        <v>0</v>
      </c>
      <c r="I224" s="22">
        <f t="shared" si="19"/>
        <v>0</v>
      </c>
      <c r="M224" s="2">
        <v>505</v>
      </c>
    </row>
    <row r="225" spans="2:13" ht="12.75">
      <c r="B225" s="7">
        <v>1400</v>
      </c>
      <c r="C225" s="33" t="s">
        <v>46</v>
      </c>
      <c r="D225" s="33" t="s">
        <v>10</v>
      </c>
      <c r="E225" s="95" t="s">
        <v>75</v>
      </c>
      <c r="F225" s="92" t="s">
        <v>117</v>
      </c>
      <c r="G225" s="92" t="s">
        <v>25</v>
      </c>
      <c r="H225" s="5">
        <f t="shared" si="18"/>
        <v>-1400</v>
      </c>
      <c r="I225" s="22">
        <f t="shared" si="19"/>
        <v>2.772277227722772</v>
      </c>
      <c r="K225" s="96" t="s">
        <v>96</v>
      </c>
      <c r="L225">
        <v>5</v>
      </c>
      <c r="M225" s="2">
        <v>505</v>
      </c>
    </row>
    <row r="226" spans="2:13" ht="12.75">
      <c r="B226" s="7">
        <v>1300</v>
      </c>
      <c r="C226" s="33" t="s">
        <v>46</v>
      </c>
      <c r="D226" s="33" t="s">
        <v>10</v>
      </c>
      <c r="E226" s="95" t="s">
        <v>75</v>
      </c>
      <c r="F226" s="92" t="s">
        <v>117</v>
      </c>
      <c r="G226" s="92" t="s">
        <v>29</v>
      </c>
      <c r="H226" s="5">
        <f t="shared" si="18"/>
        <v>-2700</v>
      </c>
      <c r="I226" s="22">
        <f t="shared" si="19"/>
        <v>2.5742574257425743</v>
      </c>
      <c r="K226" s="96" t="s">
        <v>96</v>
      </c>
      <c r="L226">
        <v>5</v>
      </c>
      <c r="M226" s="2">
        <v>505</v>
      </c>
    </row>
    <row r="227" spans="2:13" ht="12.75">
      <c r="B227" s="7">
        <v>1400</v>
      </c>
      <c r="C227" s="33" t="s">
        <v>46</v>
      </c>
      <c r="D227" s="33" t="s">
        <v>10</v>
      </c>
      <c r="E227" s="95" t="s">
        <v>75</v>
      </c>
      <c r="F227" s="92" t="s">
        <v>117</v>
      </c>
      <c r="G227" s="92" t="s">
        <v>32</v>
      </c>
      <c r="H227" s="5">
        <f t="shared" si="18"/>
        <v>-4100</v>
      </c>
      <c r="I227" s="22">
        <f t="shared" si="19"/>
        <v>2.772277227722772</v>
      </c>
      <c r="K227" s="96" t="s">
        <v>96</v>
      </c>
      <c r="L227">
        <v>5</v>
      </c>
      <c r="M227" s="2">
        <v>505</v>
      </c>
    </row>
    <row r="228" spans="2:13" ht="12.75">
      <c r="B228" s="7">
        <v>1500</v>
      </c>
      <c r="C228" s="33" t="s">
        <v>46</v>
      </c>
      <c r="D228" s="33" t="s">
        <v>10</v>
      </c>
      <c r="E228" s="95" t="s">
        <v>75</v>
      </c>
      <c r="F228" s="92" t="s">
        <v>117</v>
      </c>
      <c r="G228" s="92" t="s">
        <v>34</v>
      </c>
      <c r="H228" s="5">
        <f t="shared" si="18"/>
        <v>-5600</v>
      </c>
      <c r="I228" s="22">
        <f t="shared" si="19"/>
        <v>2.9702970297029703</v>
      </c>
      <c r="K228" s="96" t="s">
        <v>96</v>
      </c>
      <c r="L228">
        <v>5</v>
      </c>
      <c r="M228" s="2">
        <v>505</v>
      </c>
    </row>
    <row r="229" spans="2:13" ht="12.75">
      <c r="B229" s="7">
        <v>1400</v>
      </c>
      <c r="C229" s="33" t="s">
        <v>46</v>
      </c>
      <c r="D229" s="33" t="s">
        <v>10</v>
      </c>
      <c r="E229" s="95" t="s">
        <v>75</v>
      </c>
      <c r="F229" s="92" t="s">
        <v>117</v>
      </c>
      <c r="G229" s="92" t="s">
        <v>36</v>
      </c>
      <c r="H229" s="5">
        <f t="shared" si="18"/>
        <v>-7000</v>
      </c>
      <c r="I229" s="22">
        <f t="shared" si="19"/>
        <v>2.772277227722772</v>
      </c>
      <c r="K229" s="96" t="s">
        <v>96</v>
      </c>
      <c r="L229">
        <v>5</v>
      </c>
      <c r="M229" s="2">
        <v>505</v>
      </c>
    </row>
    <row r="230" spans="2:13" ht="12.75">
      <c r="B230" s="7">
        <v>1200</v>
      </c>
      <c r="C230" s="33" t="s">
        <v>46</v>
      </c>
      <c r="D230" s="33" t="s">
        <v>10</v>
      </c>
      <c r="E230" s="95" t="s">
        <v>75</v>
      </c>
      <c r="F230" s="92" t="s">
        <v>117</v>
      </c>
      <c r="G230" s="92" t="s">
        <v>38</v>
      </c>
      <c r="H230" s="5">
        <f t="shared" si="18"/>
        <v>-8200</v>
      </c>
      <c r="I230" s="22">
        <f t="shared" si="19"/>
        <v>2.376237623762376</v>
      </c>
      <c r="K230" s="96" t="s">
        <v>96</v>
      </c>
      <c r="L230">
        <v>5</v>
      </c>
      <c r="M230" s="2">
        <v>505</v>
      </c>
    </row>
    <row r="231" spans="2:13" ht="12.75">
      <c r="B231" s="7">
        <v>1400</v>
      </c>
      <c r="C231" s="33" t="s">
        <v>46</v>
      </c>
      <c r="D231" s="33" t="s">
        <v>10</v>
      </c>
      <c r="E231" s="95" t="s">
        <v>75</v>
      </c>
      <c r="F231" s="92" t="s">
        <v>117</v>
      </c>
      <c r="G231" s="92" t="s">
        <v>40</v>
      </c>
      <c r="H231" s="5">
        <f t="shared" si="18"/>
        <v>-9600</v>
      </c>
      <c r="I231" s="22">
        <f t="shared" si="19"/>
        <v>2.772277227722772</v>
      </c>
      <c r="K231" s="96" t="s">
        <v>96</v>
      </c>
      <c r="L231">
        <v>5</v>
      </c>
      <c r="M231" s="2">
        <v>505</v>
      </c>
    </row>
    <row r="232" spans="2:13" ht="12.75">
      <c r="B232" s="7">
        <v>1400</v>
      </c>
      <c r="C232" s="33" t="s">
        <v>46</v>
      </c>
      <c r="D232" s="33" t="s">
        <v>10</v>
      </c>
      <c r="E232" s="95" t="s">
        <v>75</v>
      </c>
      <c r="F232" s="92" t="s">
        <v>117</v>
      </c>
      <c r="G232" s="92" t="s">
        <v>58</v>
      </c>
      <c r="H232" s="5">
        <f>H231-B232</f>
        <v>-11000</v>
      </c>
      <c r="I232" s="22">
        <f>+B232/M232</f>
        <v>2.772277227722772</v>
      </c>
      <c r="K232" s="96" t="s">
        <v>96</v>
      </c>
      <c r="L232">
        <v>5</v>
      </c>
      <c r="M232" s="2">
        <v>505</v>
      </c>
    </row>
    <row r="233" spans="2:13" ht="12.75">
      <c r="B233" s="7">
        <v>1300</v>
      </c>
      <c r="C233" s="33" t="s">
        <v>46</v>
      </c>
      <c r="D233" s="33" t="s">
        <v>10</v>
      </c>
      <c r="E233" s="95" t="s">
        <v>75</v>
      </c>
      <c r="F233" s="92" t="s">
        <v>117</v>
      </c>
      <c r="G233" s="92" t="s">
        <v>86</v>
      </c>
      <c r="H233" s="5">
        <f>H232-B233</f>
        <v>-12300</v>
      </c>
      <c r="I233" s="22">
        <f>+B233/M233</f>
        <v>2.5742574257425743</v>
      </c>
      <c r="K233" s="96" t="s">
        <v>96</v>
      </c>
      <c r="L233">
        <v>5</v>
      </c>
      <c r="M233" s="2">
        <v>505</v>
      </c>
    </row>
    <row r="234" spans="2:13" ht="12.75">
      <c r="B234" s="7">
        <v>1400</v>
      </c>
      <c r="C234" s="33" t="s">
        <v>46</v>
      </c>
      <c r="D234" s="33" t="s">
        <v>10</v>
      </c>
      <c r="E234" s="95" t="s">
        <v>75</v>
      </c>
      <c r="F234" s="92" t="s">
        <v>117</v>
      </c>
      <c r="G234" s="92" t="s">
        <v>88</v>
      </c>
      <c r="H234" s="5">
        <f>H233-B234</f>
        <v>-13700</v>
      </c>
      <c r="I234" s="22">
        <f>+B234/M234</f>
        <v>2.772277227722772</v>
      </c>
      <c r="K234" s="96" t="s">
        <v>96</v>
      </c>
      <c r="L234">
        <v>5</v>
      </c>
      <c r="M234" s="2">
        <v>505</v>
      </c>
    </row>
    <row r="235" spans="2:13" ht="12.75">
      <c r="B235" s="7">
        <v>1500</v>
      </c>
      <c r="C235" s="33" t="s">
        <v>46</v>
      </c>
      <c r="D235" s="33" t="s">
        <v>10</v>
      </c>
      <c r="E235" s="95" t="s">
        <v>75</v>
      </c>
      <c r="F235" s="92" t="s">
        <v>117</v>
      </c>
      <c r="G235" s="92" t="s">
        <v>107</v>
      </c>
      <c r="H235" s="5">
        <f>H234-B235</f>
        <v>-15200</v>
      </c>
      <c r="I235" s="22">
        <f>+B235/M235</f>
        <v>2.9702970297029703</v>
      </c>
      <c r="K235" s="96" t="s">
        <v>96</v>
      </c>
      <c r="L235">
        <v>5</v>
      </c>
      <c r="M235" s="2">
        <v>505</v>
      </c>
    </row>
    <row r="236" spans="1:13" s="90" customFormat="1" ht="12.75">
      <c r="A236" s="11"/>
      <c r="B236" s="172">
        <f>SUM(B225:B235)</f>
        <v>15200</v>
      </c>
      <c r="C236" s="11"/>
      <c r="D236" s="11"/>
      <c r="E236" s="11" t="s">
        <v>75</v>
      </c>
      <c r="F236" s="18"/>
      <c r="G236" s="18"/>
      <c r="H236" s="86">
        <v>0</v>
      </c>
      <c r="I236" s="89">
        <f t="shared" si="19"/>
        <v>30.099009900990097</v>
      </c>
      <c r="M236" s="2">
        <v>505</v>
      </c>
    </row>
    <row r="237" spans="2:13" ht="12.75">
      <c r="B237" s="7"/>
      <c r="D237" s="12"/>
      <c r="H237" s="5">
        <f t="shared" si="18"/>
        <v>0</v>
      </c>
      <c r="I237" s="22">
        <f t="shared" si="19"/>
        <v>0</v>
      </c>
      <c r="M237" s="2">
        <v>505</v>
      </c>
    </row>
    <row r="238" spans="2:13" ht="12.75">
      <c r="B238" s="7"/>
      <c r="D238" s="12"/>
      <c r="H238" s="5">
        <f t="shared" si="18"/>
        <v>0</v>
      </c>
      <c r="I238" s="22">
        <f t="shared" si="19"/>
        <v>0</v>
      </c>
      <c r="M238" s="2">
        <v>505</v>
      </c>
    </row>
    <row r="239" spans="1:13" ht="12.75">
      <c r="A239" s="12"/>
      <c r="B239" s="7">
        <v>3000</v>
      </c>
      <c r="C239" s="95" t="s">
        <v>48</v>
      </c>
      <c r="D239" s="33" t="s">
        <v>10</v>
      </c>
      <c r="E239" s="95" t="s">
        <v>452</v>
      </c>
      <c r="F239" s="92" t="s">
        <v>124</v>
      </c>
      <c r="G239" s="92" t="s">
        <v>58</v>
      </c>
      <c r="H239" s="5">
        <f t="shared" si="18"/>
        <v>-3000</v>
      </c>
      <c r="I239" s="22">
        <f t="shared" si="19"/>
        <v>5.9405940594059405</v>
      </c>
      <c r="K239" s="96" t="s">
        <v>96</v>
      </c>
      <c r="L239">
        <v>5</v>
      </c>
      <c r="M239" s="2">
        <v>505</v>
      </c>
    </row>
    <row r="240" spans="2:13" ht="12.75">
      <c r="B240" s="7">
        <v>3000</v>
      </c>
      <c r="C240" s="95" t="s">
        <v>48</v>
      </c>
      <c r="D240" s="33" t="s">
        <v>10</v>
      </c>
      <c r="E240" s="95" t="s">
        <v>452</v>
      </c>
      <c r="F240" s="92" t="s">
        <v>124</v>
      </c>
      <c r="G240" s="92" t="s">
        <v>86</v>
      </c>
      <c r="H240" s="5">
        <f t="shared" si="18"/>
        <v>-6000</v>
      </c>
      <c r="I240" s="22">
        <f t="shared" si="19"/>
        <v>5.9405940594059405</v>
      </c>
      <c r="K240" s="96" t="s">
        <v>96</v>
      </c>
      <c r="L240">
        <v>5</v>
      </c>
      <c r="M240" s="2">
        <v>505</v>
      </c>
    </row>
    <row r="241" spans="2:13" ht="12.75">
      <c r="B241" s="7">
        <v>3000</v>
      </c>
      <c r="C241" s="95" t="s">
        <v>48</v>
      </c>
      <c r="D241" s="33" t="s">
        <v>10</v>
      </c>
      <c r="E241" s="95" t="s">
        <v>452</v>
      </c>
      <c r="F241" s="92" t="s">
        <v>124</v>
      </c>
      <c r="G241" s="92" t="s">
        <v>88</v>
      </c>
      <c r="H241" s="5">
        <f t="shared" si="18"/>
        <v>-9000</v>
      </c>
      <c r="I241" s="22">
        <f t="shared" si="19"/>
        <v>5.9405940594059405</v>
      </c>
      <c r="K241" s="96" t="s">
        <v>96</v>
      </c>
      <c r="L241">
        <v>5</v>
      </c>
      <c r="M241" s="2">
        <v>505</v>
      </c>
    </row>
    <row r="242" spans="1:13" s="90" customFormat="1" ht="12.75">
      <c r="A242" s="11"/>
      <c r="B242" s="172">
        <f>SUM(B239:B241)</f>
        <v>9000</v>
      </c>
      <c r="C242" s="11" t="s">
        <v>48</v>
      </c>
      <c r="D242" s="11"/>
      <c r="E242" s="11"/>
      <c r="F242" s="18"/>
      <c r="G242" s="18"/>
      <c r="H242" s="86">
        <v>0</v>
      </c>
      <c r="I242" s="89">
        <f t="shared" si="19"/>
        <v>17.821782178217823</v>
      </c>
      <c r="M242" s="2">
        <v>505</v>
      </c>
    </row>
    <row r="243" spans="2:13" ht="12.75">
      <c r="B243" s="7"/>
      <c r="D243" s="12"/>
      <c r="H243" s="5">
        <f t="shared" si="18"/>
        <v>0</v>
      </c>
      <c r="I243" s="22">
        <f t="shared" si="19"/>
        <v>0</v>
      </c>
      <c r="M243" s="2">
        <v>505</v>
      </c>
    </row>
    <row r="244" spans="2:13" ht="12.75">
      <c r="B244" s="7"/>
      <c r="D244" s="12"/>
      <c r="H244" s="5">
        <f t="shared" si="18"/>
        <v>0</v>
      </c>
      <c r="I244" s="22">
        <f t="shared" si="19"/>
        <v>0</v>
      </c>
      <c r="M244" s="2">
        <v>505</v>
      </c>
    </row>
    <row r="245" spans="2:13" ht="12.75">
      <c r="B245" s="7">
        <v>2000</v>
      </c>
      <c r="C245" s="95" t="s">
        <v>50</v>
      </c>
      <c r="D245" s="33" t="s">
        <v>10</v>
      </c>
      <c r="E245" s="95" t="s">
        <v>452</v>
      </c>
      <c r="F245" s="92" t="s">
        <v>117</v>
      </c>
      <c r="G245" s="92" t="s">
        <v>58</v>
      </c>
      <c r="H245" s="5">
        <f t="shared" si="18"/>
        <v>-2000</v>
      </c>
      <c r="I245" s="22">
        <f t="shared" si="19"/>
        <v>3.9603960396039604</v>
      </c>
      <c r="K245" s="96" t="s">
        <v>96</v>
      </c>
      <c r="L245">
        <v>5</v>
      </c>
      <c r="M245" s="2">
        <v>505</v>
      </c>
    </row>
    <row r="246" spans="2:13" ht="12.75">
      <c r="B246" s="7">
        <v>2000</v>
      </c>
      <c r="C246" s="95" t="s">
        <v>50</v>
      </c>
      <c r="D246" s="33" t="s">
        <v>10</v>
      </c>
      <c r="E246" s="95" t="s">
        <v>452</v>
      </c>
      <c r="F246" s="92" t="s">
        <v>117</v>
      </c>
      <c r="G246" s="92" t="s">
        <v>86</v>
      </c>
      <c r="H246" s="5">
        <f t="shared" si="18"/>
        <v>-4000</v>
      </c>
      <c r="I246" s="22">
        <f t="shared" si="19"/>
        <v>3.9603960396039604</v>
      </c>
      <c r="K246" s="96" t="s">
        <v>96</v>
      </c>
      <c r="L246">
        <v>5</v>
      </c>
      <c r="M246" s="2">
        <v>505</v>
      </c>
    </row>
    <row r="247" spans="2:13" ht="12.75">
      <c r="B247" s="7">
        <v>2000</v>
      </c>
      <c r="C247" s="95" t="s">
        <v>50</v>
      </c>
      <c r="D247" s="33" t="s">
        <v>10</v>
      </c>
      <c r="E247" s="95" t="s">
        <v>452</v>
      </c>
      <c r="F247" s="92" t="s">
        <v>117</v>
      </c>
      <c r="G247" s="92" t="s">
        <v>88</v>
      </c>
      <c r="H247" s="5">
        <f t="shared" si="18"/>
        <v>-6000</v>
      </c>
      <c r="I247" s="22">
        <f t="shared" si="19"/>
        <v>3.9603960396039604</v>
      </c>
      <c r="K247" s="96" t="s">
        <v>96</v>
      </c>
      <c r="L247">
        <v>5</v>
      </c>
      <c r="M247" s="2">
        <v>505</v>
      </c>
    </row>
    <row r="248" spans="2:13" ht="12.75">
      <c r="B248" s="7">
        <v>2000</v>
      </c>
      <c r="C248" s="95" t="s">
        <v>50</v>
      </c>
      <c r="D248" s="33" t="s">
        <v>10</v>
      </c>
      <c r="E248" s="95" t="s">
        <v>452</v>
      </c>
      <c r="F248" s="92" t="s">
        <v>117</v>
      </c>
      <c r="G248" s="92" t="s">
        <v>107</v>
      </c>
      <c r="H248" s="5">
        <f t="shared" si="18"/>
        <v>-8000</v>
      </c>
      <c r="I248" s="22">
        <f t="shared" si="19"/>
        <v>3.9603960396039604</v>
      </c>
      <c r="K248" s="96" t="s">
        <v>96</v>
      </c>
      <c r="L248">
        <v>5</v>
      </c>
      <c r="M248" s="2">
        <v>505</v>
      </c>
    </row>
    <row r="249" spans="1:13" s="90" customFormat="1" ht="12.75">
      <c r="A249" s="11"/>
      <c r="B249" s="172">
        <f>SUM(B245:B248)</f>
        <v>8000</v>
      </c>
      <c r="C249" s="11" t="s">
        <v>50</v>
      </c>
      <c r="D249" s="11"/>
      <c r="E249" s="11"/>
      <c r="F249" s="18"/>
      <c r="G249" s="18"/>
      <c r="H249" s="86">
        <v>0</v>
      </c>
      <c r="I249" s="89">
        <f t="shared" si="19"/>
        <v>15.841584158415841</v>
      </c>
      <c r="M249" s="2">
        <v>505</v>
      </c>
    </row>
    <row r="250" spans="2:13" ht="12.75">
      <c r="B250" s="7"/>
      <c r="D250" s="12"/>
      <c r="H250" s="5">
        <f t="shared" si="18"/>
        <v>0</v>
      </c>
      <c r="I250" s="22">
        <f t="shared" si="19"/>
        <v>0</v>
      </c>
      <c r="M250" s="2">
        <v>505</v>
      </c>
    </row>
    <row r="251" spans="2:13" ht="12.75">
      <c r="B251" s="7"/>
      <c r="D251" s="12"/>
      <c r="H251" s="5">
        <f t="shared" si="18"/>
        <v>0</v>
      </c>
      <c r="I251" s="22">
        <f t="shared" si="19"/>
        <v>0</v>
      </c>
      <c r="M251" s="2">
        <v>505</v>
      </c>
    </row>
    <row r="252" spans="2:13" ht="12.75">
      <c r="B252" s="7">
        <v>1000</v>
      </c>
      <c r="C252" s="95" t="s">
        <v>451</v>
      </c>
      <c r="D252" s="33" t="s">
        <v>10</v>
      </c>
      <c r="E252" s="95" t="s">
        <v>51</v>
      </c>
      <c r="F252" s="92" t="s">
        <v>117</v>
      </c>
      <c r="G252" s="92" t="s">
        <v>58</v>
      </c>
      <c r="H252" s="5">
        <f t="shared" si="18"/>
        <v>-1000</v>
      </c>
      <c r="I252" s="22">
        <f t="shared" si="19"/>
        <v>1.9801980198019802</v>
      </c>
      <c r="K252" s="96" t="s">
        <v>96</v>
      </c>
      <c r="L252">
        <v>5</v>
      </c>
      <c r="M252" s="2">
        <v>505</v>
      </c>
    </row>
    <row r="253" spans="2:13" ht="12.75">
      <c r="B253" s="7">
        <v>1000</v>
      </c>
      <c r="C253" s="95" t="s">
        <v>451</v>
      </c>
      <c r="D253" s="33" t="s">
        <v>10</v>
      </c>
      <c r="E253" s="95" t="s">
        <v>51</v>
      </c>
      <c r="F253" s="92" t="s">
        <v>117</v>
      </c>
      <c r="G253" s="92" t="s">
        <v>86</v>
      </c>
      <c r="H253" s="5">
        <f t="shared" si="18"/>
        <v>-2000</v>
      </c>
      <c r="I253" s="22">
        <f t="shared" si="19"/>
        <v>1.9801980198019802</v>
      </c>
      <c r="K253" s="96" t="s">
        <v>96</v>
      </c>
      <c r="L253">
        <v>5</v>
      </c>
      <c r="M253" s="2">
        <v>505</v>
      </c>
    </row>
    <row r="254" spans="2:13" ht="12.75">
      <c r="B254" s="7">
        <v>1000</v>
      </c>
      <c r="C254" s="95" t="s">
        <v>451</v>
      </c>
      <c r="D254" s="33" t="s">
        <v>10</v>
      </c>
      <c r="E254" s="95" t="s">
        <v>51</v>
      </c>
      <c r="F254" s="92" t="s">
        <v>117</v>
      </c>
      <c r="G254" s="92" t="s">
        <v>88</v>
      </c>
      <c r="H254" s="5">
        <f t="shared" si="18"/>
        <v>-3000</v>
      </c>
      <c r="I254" s="22">
        <f t="shared" si="19"/>
        <v>1.9801980198019802</v>
      </c>
      <c r="K254" s="96" t="s">
        <v>96</v>
      </c>
      <c r="L254">
        <v>5</v>
      </c>
      <c r="M254" s="2">
        <v>505</v>
      </c>
    </row>
    <row r="255" spans="1:13" s="90" customFormat="1" ht="12.75">
      <c r="A255" s="11"/>
      <c r="B255" s="172">
        <f>SUM(B252:B254)</f>
        <v>3000</v>
      </c>
      <c r="C255" s="11"/>
      <c r="D255" s="11"/>
      <c r="E255" s="11" t="s">
        <v>51</v>
      </c>
      <c r="F255" s="18"/>
      <c r="G255" s="18"/>
      <c r="H255" s="86">
        <v>0</v>
      </c>
      <c r="I255" s="89">
        <f t="shared" si="19"/>
        <v>5.9405940594059405</v>
      </c>
      <c r="M255" s="2">
        <v>505</v>
      </c>
    </row>
    <row r="256" spans="2:13" ht="12.75">
      <c r="B256" s="7"/>
      <c r="H256" s="5">
        <f t="shared" si="18"/>
        <v>0</v>
      </c>
      <c r="I256" s="22">
        <f t="shared" si="19"/>
        <v>0</v>
      </c>
      <c r="M256" s="2">
        <v>505</v>
      </c>
    </row>
    <row r="257" spans="2:13" ht="12.75">
      <c r="B257" s="7"/>
      <c r="H257" s="5">
        <f t="shared" si="18"/>
        <v>0</v>
      </c>
      <c r="I257" s="22">
        <f t="shared" si="19"/>
        <v>0</v>
      </c>
      <c r="M257" s="2">
        <v>505</v>
      </c>
    </row>
    <row r="258" spans="2:13" ht="12.75">
      <c r="B258" s="7"/>
      <c r="H258" s="5">
        <f t="shared" si="18"/>
        <v>0</v>
      </c>
      <c r="I258" s="22">
        <f t="shared" si="19"/>
        <v>0</v>
      </c>
      <c r="M258" s="2">
        <v>505</v>
      </c>
    </row>
    <row r="259" spans="2:13" ht="12.75">
      <c r="B259" s="7"/>
      <c r="H259" s="5">
        <f t="shared" si="18"/>
        <v>0</v>
      </c>
      <c r="I259" s="22">
        <f t="shared" si="19"/>
        <v>0</v>
      </c>
      <c r="M259" s="2">
        <v>505</v>
      </c>
    </row>
    <row r="260" spans="1:256" s="88" customFormat="1" ht="12.75">
      <c r="A260" s="82"/>
      <c r="B260" s="168">
        <f>+B270+B283+B291+B297+B304+B310</f>
        <v>69700</v>
      </c>
      <c r="C260" s="82" t="s">
        <v>125</v>
      </c>
      <c r="D260" s="82" t="s">
        <v>456</v>
      </c>
      <c r="E260" s="82" t="s">
        <v>455</v>
      </c>
      <c r="F260" s="84" t="s">
        <v>21</v>
      </c>
      <c r="G260" s="85" t="s">
        <v>448</v>
      </c>
      <c r="H260" s="83"/>
      <c r="I260" s="87">
        <f t="shared" si="19"/>
        <v>138.01980198019803</v>
      </c>
      <c r="M260" s="2">
        <v>505</v>
      </c>
      <c r="IV260" s="82">
        <f>SUM(A260:IU260)</f>
        <v>70343.0198019802</v>
      </c>
    </row>
    <row r="261" spans="2:13" ht="12.75">
      <c r="B261" s="7"/>
      <c r="H261" s="5">
        <f aca="true" t="shared" si="20" ref="H261:H271">H260-B261</f>
        <v>0</v>
      </c>
      <c r="I261" s="22">
        <f t="shared" si="19"/>
        <v>0</v>
      </c>
      <c r="M261" s="2">
        <v>505</v>
      </c>
    </row>
    <row r="262" spans="2:13" ht="12.75">
      <c r="B262" s="7">
        <v>2500</v>
      </c>
      <c r="C262" s="1" t="s">
        <v>22</v>
      </c>
      <c r="D262" s="1" t="s">
        <v>10</v>
      </c>
      <c r="E262" s="1" t="s">
        <v>23</v>
      </c>
      <c r="F262" s="27" t="s">
        <v>126</v>
      </c>
      <c r="G262" s="27" t="s">
        <v>58</v>
      </c>
      <c r="H262" s="5">
        <f>H261-B262</f>
        <v>-2500</v>
      </c>
      <c r="I262" s="22">
        <f>+B262/M262</f>
        <v>4.9504950495049505</v>
      </c>
      <c r="K262" t="s">
        <v>22</v>
      </c>
      <c r="L262">
        <v>6</v>
      </c>
      <c r="M262" s="2">
        <v>505</v>
      </c>
    </row>
    <row r="263" spans="2:13" ht="12.75">
      <c r="B263" s="7">
        <v>2000</v>
      </c>
      <c r="C263" s="1" t="s">
        <v>22</v>
      </c>
      <c r="D263" s="1" t="s">
        <v>10</v>
      </c>
      <c r="E263" s="1" t="s">
        <v>26</v>
      </c>
      <c r="F263" s="27" t="s">
        <v>127</v>
      </c>
      <c r="G263" s="27" t="s">
        <v>58</v>
      </c>
      <c r="H263" s="5">
        <f t="shared" si="20"/>
        <v>-4500</v>
      </c>
      <c r="I263" s="22">
        <v>4</v>
      </c>
      <c r="K263" t="s">
        <v>22</v>
      </c>
      <c r="L263">
        <v>6</v>
      </c>
      <c r="M263" s="2">
        <v>505</v>
      </c>
    </row>
    <row r="264" spans="2:13" ht="12.75">
      <c r="B264" s="7">
        <v>2500</v>
      </c>
      <c r="C264" s="1" t="s">
        <v>22</v>
      </c>
      <c r="D264" s="1" t="s">
        <v>10</v>
      </c>
      <c r="E264" s="1" t="s">
        <v>23</v>
      </c>
      <c r="F264" s="27" t="s">
        <v>128</v>
      </c>
      <c r="G264" s="27" t="s">
        <v>86</v>
      </c>
      <c r="H264" s="5">
        <f t="shared" si="20"/>
        <v>-7000</v>
      </c>
      <c r="I264" s="22">
        <v>5</v>
      </c>
      <c r="K264" t="s">
        <v>22</v>
      </c>
      <c r="L264">
        <v>6</v>
      </c>
      <c r="M264" s="2">
        <v>505</v>
      </c>
    </row>
    <row r="265" spans="2:13" ht="12.75">
      <c r="B265" s="7">
        <v>2500</v>
      </c>
      <c r="C265" s="1" t="s">
        <v>22</v>
      </c>
      <c r="D265" s="1" t="s">
        <v>10</v>
      </c>
      <c r="E265" s="1" t="s">
        <v>23</v>
      </c>
      <c r="F265" s="27" t="s">
        <v>129</v>
      </c>
      <c r="G265" s="27" t="s">
        <v>88</v>
      </c>
      <c r="H265" s="5">
        <f t="shared" si="20"/>
        <v>-9500</v>
      </c>
      <c r="I265" s="22">
        <v>5</v>
      </c>
      <c r="K265" t="s">
        <v>22</v>
      </c>
      <c r="L265">
        <v>6</v>
      </c>
      <c r="M265" s="2">
        <v>505</v>
      </c>
    </row>
    <row r="266" spans="2:13" ht="12.75">
      <c r="B266" s="7">
        <v>2000</v>
      </c>
      <c r="C266" s="1" t="s">
        <v>22</v>
      </c>
      <c r="D266" s="1" t="s">
        <v>10</v>
      </c>
      <c r="E266" s="1" t="s">
        <v>26</v>
      </c>
      <c r="F266" s="27" t="s">
        <v>130</v>
      </c>
      <c r="G266" s="27" t="s">
        <v>88</v>
      </c>
      <c r="H266" s="5">
        <f t="shared" si="20"/>
        <v>-11500</v>
      </c>
      <c r="I266" s="22">
        <v>4</v>
      </c>
      <c r="K266" t="s">
        <v>22</v>
      </c>
      <c r="L266">
        <v>6</v>
      </c>
      <c r="M266" s="2">
        <v>505</v>
      </c>
    </row>
    <row r="267" spans="2:13" ht="12.75">
      <c r="B267" s="7">
        <v>2500</v>
      </c>
      <c r="C267" s="1" t="s">
        <v>22</v>
      </c>
      <c r="D267" s="1" t="s">
        <v>10</v>
      </c>
      <c r="E267" s="1" t="s">
        <v>23</v>
      </c>
      <c r="F267" s="27" t="s">
        <v>131</v>
      </c>
      <c r="G267" s="27" t="s">
        <v>107</v>
      </c>
      <c r="H267" s="5">
        <f t="shared" si="20"/>
        <v>-14000</v>
      </c>
      <c r="I267" s="22">
        <v>5</v>
      </c>
      <c r="K267" t="s">
        <v>22</v>
      </c>
      <c r="L267">
        <v>6</v>
      </c>
      <c r="M267" s="2">
        <v>505</v>
      </c>
    </row>
    <row r="268" spans="2:13" ht="12.75">
      <c r="B268" s="7">
        <v>2500</v>
      </c>
      <c r="C268" s="1" t="s">
        <v>22</v>
      </c>
      <c r="D268" s="1" t="s">
        <v>10</v>
      </c>
      <c r="E268" s="1" t="s">
        <v>23</v>
      </c>
      <c r="F268" s="27" t="s">
        <v>132</v>
      </c>
      <c r="G268" s="27" t="s">
        <v>109</v>
      </c>
      <c r="H268" s="5">
        <f t="shared" si="20"/>
        <v>-16500</v>
      </c>
      <c r="I268" s="22">
        <v>5</v>
      </c>
      <c r="K268" t="s">
        <v>22</v>
      </c>
      <c r="L268">
        <v>6</v>
      </c>
      <c r="M268" s="2">
        <v>505</v>
      </c>
    </row>
    <row r="269" spans="2:13" ht="12.75">
      <c r="B269" s="7">
        <v>2500</v>
      </c>
      <c r="C269" s="1" t="s">
        <v>22</v>
      </c>
      <c r="D269" s="1" t="s">
        <v>10</v>
      </c>
      <c r="E269" s="1" t="s">
        <v>23</v>
      </c>
      <c r="F269" s="27" t="s">
        <v>133</v>
      </c>
      <c r="G269" s="27" t="s">
        <v>111</v>
      </c>
      <c r="H269" s="5">
        <f t="shared" si="20"/>
        <v>-19000</v>
      </c>
      <c r="I269" s="22">
        <v>5</v>
      </c>
      <c r="K269" t="s">
        <v>22</v>
      </c>
      <c r="L269">
        <v>6</v>
      </c>
      <c r="M269" s="2">
        <v>505</v>
      </c>
    </row>
    <row r="270" spans="1:13" s="90" customFormat="1" ht="12.75">
      <c r="A270" s="11"/>
      <c r="B270" s="172">
        <f>SUM(B262:B269)</f>
        <v>19000</v>
      </c>
      <c r="C270" s="11" t="s">
        <v>22</v>
      </c>
      <c r="D270" s="11"/>
      <c r="E270" s="11"/>
      <c r="F270" s="18"/>
      <c r="G270" s="18"/>
      <c r="H270" s="86">
        <v>0</v>
      </c>
      <c r="I270" s="89">
        <f>+B270/M270</f>
        <v>37.62376237623762</v>
      </c>
      <c r="M270" s="2">
        <v>505</v>
      </c>
    </row>
    <row r="271" spans="2:13" ht="12.75">
      <c r="B271" s="7"/>
      <c r="H271" s="5">
        <f t="shared" si="20"/>
        <v>0</v>
      </c>
      <c r="I271" s="22">
        <f>+B271/M271</f>
        <v>0</v>
      </c>
      <c r="M271" s="2">
        <v>505</v>
      </c>
    </row>
    <row r="272" spans="2:13" ht="12.75">
      <c r="B272" s="7"/>
      <c r="H272" s="5">
        <f aca="true" t="shared" si="21" ref="H272:H282">H271-B272</f>
        <v>0</v>
      </c>
      <c r="I272" s="22">
        <f aca="true" t="shared" si="22" ref="I272:I282">+B272/M272</f>
        <v>0</v>
      </c>
      <c r="M272" s="2">
        <v>505</v>
      </c>
    </row>
    <row r="273" spans="2:13" ht="12.75">
      <c r="B273" s="170">
        <v>3500</v>
      </c>
      <c r="C273" s="33" t="s">
        <v>459</v>
      </c>
      <c r="D273" s="12" t="s">
        <v>41</v>
      </c>
      <c r="E273" s="33" t="s">
        <v>452</v>
      </c>
      <c r="F273" s="92" t="s">
        <v>134</v>
      </c>
      <c r="G273" s="31" t="s">
        <v>58</v>
      </c>
      <c r="H273" s="5">
        <f t="shared" si="21"/>
        <v>-3500</v>
      </c>
      <c r="I273" s="22">
        <f t="shared" si="22"/>
        <v>6.930693069306931</v>
      </c>
      <c r="K273" t="s">
        <v>23</v>
      </c>
      <c r="L273">
        <v>6</v>
      </c>
      <c r="M273" s="2">
        <v>505</v>
      </c>
    </row>
    <row r="274" spans="2:14" ht="12.75">
      <c r="B274" s="170">
        <v>1500</v>
      </c>
      <c r="C274" s="33" t="s">
        <v>479</v>
      </c>
      <c r="D274" s="12" t="s">
        <v>41</v>
      </c>
      <c r="E274" s="33" t="s">
        <v>452</v>
      </c>
      <c r="F274" s="92" t="s">
        <v>135</v>
      </c>
      <c r="G274" s="31" t="s">
        <v>58</v>
      </c>
      <c r="H274" s="5">
        <f t="shared" si="21"/>
        <v>-5000</v>
      </c>
      <c r="I274" s="22">
        <f t="shared" si="22"/>
        <v>2.9702970297029703</v>
      </c>
      <c r="K274" t="s">
        <v>23</v>
      </c>
      <c r="L274">
        <v>6</v>
      </c>
      <c r="M274" s="2">
        <v>505</v>
      </c>
      <c r="N274" s="39"/>
    </row>
    <row r="275" spans="2:14" ht="12.75">
      <c r="B275" s="170">
        <v>5000</v>
      </c>
      <c r="C275" s="33" t="s">
        <v>480</v>
      </c>
      <c r="D275" s="12" t="s">
        <v>41</v>
      </c>
      <c r="E275" s="33" t="s">
        <v>452</v>
      </c>
      <c r="F275" s="92" t="s">
        <v>135</v>
      </c>
      <c r="G275" s="31" t="s">
        <v>86</v>
      </c>
      <c r="H275" s="5">
        <f t="shared" si="21"/>
        <v>-10000</v>
      </c>
      <c r="I275" s="22">
        <f t="shared" si="22"/>
        <v>9.900990099009901</v>
      </c>
      <c r="K275" t="s">
        <v>23</v>
      </c>
      <c r="L275">
        <v>6</v>
      </c>
      <c r="M275" s="2">
        <v>505</v>
      </c>
      <c r="N275" s="39"/>
    </row>
    <row r="276" spans="1:14" ht="12.75">
      <c r="A276" s="12"/>
      <c r="B276" s="170">
        <v>2000</v>
      </c>
      <c r="C276" s="33" t="s">
        <v>136</v>
      </c>
      <c r="D276" s="12" t="s">
        <v>41</v>
      </c>
      <c r="E276" s="33" t="s">
        <v>452</v>
      </c>
      <c r="F276" s="92" t="s">
        <v>135</v>
      </c>
      <c r="G276" s="31" t="s">
        <v>86</v>
      </c>
      <c r="H276" s="5">
        <f t="shared" si="21"/>
        <v>-12000</v>
      </c>
      <c r="I276" s="22">
        <f t="shared" si="22"/>
        <v>3.9603960396039604</v>
      </c>
      <c r="K276" t="s">
        <v>23</v>
      </c>
      <c r="L276">
        <v>6</v>
      </c>
      <c r="M276" s="2">
        <v>505</v>
      </c>
      <c r="N276" s="39"/>
    </row>
    <row r="277" spans="2:14" ht="12.75">
      <c r="B277" s="170">
        <v>2000</v>
      </c>
      <c r="C277" s="33" t="s">
        <v>137</v>
      </c>
      <c r="D277" s="12" t="s">
        <v>41</v>
      </c>
      <c r="E277" s="33" t="s">
        <v>452</v>
      </c>
      <c r="F277" s="92" t="s">
        <v>135</v>
      </c>
      <c r="G277" s="31" t="s">
        <v>88</v>
      </c>
      <c r="H277" s="5">
        <f>H276-B277</f>
        <v>-14000</v>
      </c>
      <c r="I277" s="22">
        <f>+B277/M277</f>
        <v>3.9603960396039604</v>
      </c>
      <c r="K277" t="s">
        <v>23</v>
      </c>
      <c r="L277">
        <v>6</v>
      </c>
      <c r="M277" s="2">
        <v>505</v>
      </c>
      <c r="N277" s="39"/>
    </row>
    <row r="278" spans="2:14" ht="12.75">
      <c r="B278" s="170">
        <v>2000</v>
      </c>
      <c r="C278" s="33" t="s">
        <v>138</v>
      </c>
      <c r="D278" s="12" t="s">
        <v>41</v>
      </c>
      <c r="E278" s="33" t="s">
        <v>452</v>
      </c>
      <c r="F278" s="92" t="s">
        <v>135</v>
      </c>
      <c r="G278" s="31" t="s">
        <v>88</v>
      </c>
      <c r="H278" s="5">
        <f>H277-B278</f>
        <v>-16000</v>
      </c>
      <c r="I278" s="22">
        <f>+B278/M278</f>
        <v>3.9603960396039604</v>
      </c>
      <c r="K278" t="s">
        <v>23</v>
      </c>
      <c r="L278">
        <v>6</v>
      </c>
      <c r="M278" s="2">
        <v>505</v>
      </c>
      <c r="N278" s="39"/>
    </row>
    <row r="279" spans="2:14" ht="12.75">
      <c r="B279" s="170">
        <v>5000</v>
      </c>
      <c r="C279" s="33" t="s">
        <v>481</v>
      </c>
      <c r="D279" s="12" t="s">
        <v>41</v>
      </c>
      <c r="E279" s="33" t="s">
        <v>452</v>
      </c>
      <c r="F279" s="92" t="s">
        <v>135</v>
      </c>
      <c r="G279" s="31" t="s">
        <v>107</v>
      </c>
      <c r="H279" s="5">
        <f>H278-B279</f>
        <v>-21000</v>
      </c>
      <c r="I279" s="22">
        <f>+B279/M279</f>
        <v>9.900990099009901</v>
      </c>
      <c r="K279" t="s">
        <v>23</v>
      </c>
      <c r="L279">
        <v>6</v>
      </c>
      <c r="M279" s="2">
        <v>505</v>
      </c>
      <c r="N279" s="39"/>
    </row>
    <row r="280" spans="2:14" ht="12.75">
      <c r="B280" s="170">
        <v>1500</v>
      </c>
      <c r="C280" s="33" t="s">
        <v>482</v>
      </c>
      <c r="D280" s="12" t="s">
        <v>41</v>
      </c>
      <c r="E280" s="33" t="s">
        <v>452</v>
      </c>
      <c r="F280" s="92" t="s">
        <v>135</v>
      </c>
      <c r="G280" s="31" t="s">
        <v>107</v>
      </c>
      <c r="H280" s="5">
        <f>H279-B280</f>
        <v>-22500</v>
      </c>
      <c r="I280" s="22">
        <f>+B280/M280</f>
        <v>2.9702970297029703</v>
      </c>
      <c r="K280" t="s">
        <v>23</v>
      </c>
      <c r="L280">
        <v>6</v>
      </c>
      <c r="M280" s="2">
        <v>505</v>
      </c>
      <c r="N280" s="39"/>
    </row>
    <row r="281" spans="2:14" ht="12.75">
      <c r="B281" s="170">
        <v>1000</v>
      </c>
      <c r="C281" s="33" t="s">
        <v>495</v>
      </c>
      <c r="D281" s="12" t="s">
        <v>41</v>
      </c>
      <c r="E281" s="33" t="s">
        <v>452</v>
      </c>
      <c r="F281" s="92" t="s">
        <v>135</v>
      </c>
      <c r="G281" s="31" t="s">
        <v>107</v>
      </c>
      <c r="H281" s="5">
        <f>H280-B281</f>
        <v>-23500</v>
      </c>
      <c r="I281" s="22">
        <f>+B281/M281</f>
        <v>1.9801980198019802</v>
      </c>
      <c r="K281" t="s">
        <v>23</v>
      </c>
      <c r="L281">
        <v>6</v>
      </c>
      <c r="M281" s="2">
        <v>505</v>
      </c>
      <c r="N281" s="39"/>
    </row>
    <row r="282" spans="1:14" ht="12.75">
      <c r="A282" s="12"/>
      <c r="B282" s="170">
        <v>5000</v>
      </c>
      <c r="C282" s="33" t="s">
        <v>496</v>
      </c>
      <c r="D282" s="12" t="s">
        <v>41</v>
      </c>
      <c r="E282" s="33" t="s">
        <v>452</v>
      </c>
      <c r="F282" s="92" t="s">
        <v>139</v>
      </c>
      <c r="G282" s="31" t="s">
        <v>140</v>
      </c>
      <c r="H282" s="5">
        <f t="shared" si="21"/>
        <v>-28500</v>
      </c>
      <c r="I282" s="22">
        <f t="shared" si="22"/>
        <v>9.900990099009901</v>
      </c>
      <c r="K282" t="s">
        <v>23</v>
      </c>
      <c r="L282">
        <v>6</v>
      </c>
      <c r="M282" s="2">
        <v>505</v>
      </c>
      <c r="N282" s="39"/>
    </row>
    <row r="283" spans="1:13" s="90" customFormat="1" ht="12.75">
      <c r="A283" s="11"/>
      <c r="B283" s="172">
        <f>SUM(B273:B282)</f>
        <v>28500</v>
      </c>
      <c r="C283" s="93" t="s">
        <v>450</v>
      </c>
      <c r="D283" s="11"/>
      <c r="E283" s="11"/>
      <c r="F283" s="18"/>
      <c r="G283" s="18"/>
      <c r="H283" s="86">
        <v>0</v>
      </c>
      <c r="I283" s="89">
        <f>+B283/M283</f>
        <v>56.43564356435643</v>
      </c>
      <c r="M283" s="2">
        <v>505</v>
      </c>
    </row>
    <row r="284" spans="1:13" s="15" customFormat="1" ht="12.75">
      <c r="A284" s="12"/>
      <c r="B284" s="170"/>
      <c r="C284" s="33"/>
      <c r="D284" s="12"/>
      <c r="E284" s="12"/>
      <c r="F284" s="30"/>
      <c r="G284" s="30"/>
      <c r="H284" s="5">
        <f aca="true" t="shared" si="23" ref="H284:H290">H283-B284</f>
        <v>0</v>
      </c>
      <c r="I284" s="62"/>
      <c r="M284" s="2">
        <v>505</v>
      </c>
    </row>
    <row r="285" spans="1:13" s="15" customFormat="1" ht="12.75">
      <c r="A285" s="12"/>
      <c r="B285" s="170"/>
      <c r="C285" s="33"/>
      <c r="D285" s="12"/>
      <c r="E285" s="12"/>
      <c r="F285" s="30"/>
      <c r="G285" s="30"/>
      <c r="H285" s="5">
        <f t="shared" si="23"/>
        <v>0</v>
      </c>
      <c r="I285" s="62"/>
      <c r="M285" s="2">
        <v>505</v>
      </c>
    </row>
    <row r="286" spans="2:13" ht="12.75">
      <c r="B286" s="7">
        <v>1400</v>
      </c>
      <c r="C286" s="1" t="s">
        <v>46</v>
      </c>
      <c r="D286" s="1" t="s">
        <v>10</v>
      </c>
      <c r="E286" s="1" t="s">
        <v>75</v>
      </c>
      <c r="F286" s="27" t="s">
        <v>135</v>
      </c>
      <c r="G286" s="27" t="s">
        <v>40</v>
      </c>
      <c r="H286" s="5">
        <f t="shared" si="23"/>
        <v>-1400</v>
      </c>
      <c r="I286" s="22">
        <f aca="true" t="shared" si="24" ref="I286:I296">+B286/M286</f>
        <v>2.772277227722772</v>
      </c>
      <c r="K286" t="s">
        <v>23</v>
      </c>
      <c r="L286">
        <v>6</v>
      </c>
      <c r="M286" s="2">
        <v>505</v>
      </c>
    </row>
    <row r="287" spans="2:13" ht="12.75">
      <c r="B287" s="7">
        <v>1000</v>
      </c>
      <c r="C287" s="33" t="s">
        <v>46</v>
      </c>
      <c r="D287" s="1" t="s">
        <v>10</v>
      </c>
      <c r="E287" s="1" t="s">
        <v>75</v>
      </c>
      <c r="F287" s="27" t="s">
        <v>135</v>
      </c>
      <c r="G287" s="27" t="s">
        <v>58</v>
      </c>
      <c r="H287" s="5">
        <f t="shared" si="23"/>
        <v>-2400</v>
      </c>
      <c r="I287" s="22">
        <f t="shared" si="24"/>
        <v>1.9801980198019802</v>
      </c>
      <c r="K287" t="s">
        <v>23</v>
      </c>
      <c r="L287">
        <v>6</v>
      </c>
      <c r="M287" s="2">
        <v>505</v>
      </c>
    </row>
    <row r="288" spans="2:13" ht="12.75">
      <c r="B288" s="7">
        <v>1000</v>
      </c>
      <c r="C288" s="33" t="s">
        <v>46</v>
      </c>
      <c r="D288" s="1" t="s">
        <v>10</v>
      </c>
      <c r="E288" s="1" t="s">
        <v>75</v>
      </c>
      <c r="F288" s="27" t="s">
        <v>135</v>
      </c>
      <c r="G288" s="27" t="s">
        <v>86</v>
      </c>
      <c r="H288" s="5">
        <f t="shared" si="23"/>
        <v>-3400</v>
      </c>
      <c r="I288" s="22">
        <f t="shared" si="24"/>
        <v>1.9801980198019802</v>
      </c>
      <c r="K288" t="s">
        <v>23</v>
      </c>
      <c r="L288">
        <v>6</v>
      </c>
      <c r="M288" s="2">
        <v>505</v>
      </c>
    </row>
    <row r="289" spans="2:13" ht="12.75">
      <c r="B289" s="7">
        <v>1000</v>
      </c>
      <c r="C289" s="33" t="s">
        <v>46</v>
      </c>
      <c r="D289" s="1" t="s">
        <v>10</v>
      </c>
      <c r="E289" s="1" t="s">
        <v>75</v>
      </c>
      <c r="F289" s="27" t="s">
        <v>135</v>
      </c>
      <c r="G289" s="27" t="s">
        <v>88</v>
      </c>
      <c r="H289" s="5">
        <f t="shared" si="23"/>
        <v>-4400</v>
      </c>
      <c r="I289" s="22">
        <f t="shared" si="24"/>
        <v>1.9801980198019802</v>
      </c>
      <c r="K289" t="s">
        <v>23</v>
      </c>
      <c r="L289">
        <v>6</v>
      </c>
      <c r="M289" s="2">
        <v>505</v>
      </c>
    </row>
    <row r="290" spans="2:13" ht="12.75">
      <c r="B290" s="7">
        <v>1000</v>
      </c>
      <c r="C290" s="33" t="s">
        <v>46</v>
      </c>
      <c r="D290" s="1" t="s">
        <v>10</v>
      </c>
      <c r="E290" s="1" t="s">
        <v>75</v>
      </c>
      <c r="F290" s="27" t="s">
        <v>135</v>
      </c>
      <c r="G290" s="27" t="s">
        <v>107</v>
      </c>
      <c r="H290" s="5">
        <f t="shared" si="23"/>
        <v>-5400</v>
      </c>
      <c r="I290" s="22">
        <f t="shared" si="24"/>
        <v>1.9801980198019802</v>
      </c>
      <c r="K290" t="s">
        <v>23</v>
      </c>
      <c r="L290">
        <v>6</v>
      </c>
      <c r="M290" s="2">
        <v>505</v>
      </c>
    </row>
    <row r="291" spans="1:13" s="90" customFormat="1" ht="12.75">
      <c r="A291" s="11"/>
      <c r="B291" s="172">
        <f>SUM(B286:B290)</f>
        <v>5400</v>
      </c>
      <c r="C291" s="93"/>
      <c r="D291" s="11"/>
      <c r="E291" s="11" t="s">
        <v>75</v>
      </c>
      <c r="F291" s="18"/>
      <c r="G291" s="18"/>
      <c r="H291" s="86">
        <v>0</v>
      </c>
      <c r="I291" s="89">
        <f t="shared" si="24"/>
        <v>10.693069306930694</v>
      </c>
      <c r="M291" s="2">
        <v>505</v>
      </c>
    </row>
    <row r="292" spans="2:13" ht="12.75">
      <c r="B292" s="7"/>
      <c r="C292" s="33"/>
      <c r="D292" s="12"/>
      <c r="H292" s="5">
        <f>H291-B292</f>
        <v>0</v>
      </c>
      <c r="I292" s="22">
        <f t="shared" si="24"/>
        <v>0</v>
      </c>
      <c r="M292" s="2">
        <v>505</v>
      </c>
    </row>
    <row r="293" spans="2:13" ht="12.75">
      <c r="B293" s="7"/>
      <c r="D293" s="12"/>
      <c r="H293" s="5">
        <f>H292-B293</f>
        <v>0</v>
      </c>
      <c r="I293" s="22">
        <f t="shared" si="24"/>
        <v>0</v>
      </c>
      <c r="M293" s="2">
        <v>505</v>
      </c>
    </row>
    <row r="294" spans="2:13" ht="12.75">
      <c r="B294" s="7">
        <v>0</v>
      </c>
      <c r="C294" s="1" t="s">
        <v>48</v>
      </c>
      <c r="D294" s="12" t="s">
        <v>10</v>
      </c>
      <c r="E294" s="1" t="s">
        <v>452</v>
      </c>
      <c r="F294" s="27" t="s">
        <v>135</v>
      </c>
      <c r="G294" s="27" t="s">
        <v>86</v>
      </c>
      <c r="H294" s="5">
        <f>H293-B294</f>
        <v>0</v>
      </c>
      <c r="I294" s="22">
        <f t="shared" si="24"/>
        <v>0</v>
      </c>
      <c r="K294" t="s">
        <v>23</v>
      </c>
      <c r="L294">
        <v>6</v>
      </c>
      <c r="M294" s="2">
        <v>505</v>
      </c>
    </row>
    <row r="295" spans="2:13" ht="12.75">
      <c r="B295" s="7">
        <v>3000</v>
      </c>
      <c r="C295" s="1" t="s">
        <v>48</v>
      </c>
      <c r="D295" s="12" t="s">
        <v>10</v>
      </c>
      <c r="E295" s="1" t="s">
        <v>452</v>
      </c>
      <c r="F295" s="92" t="s">
        <v>141</v>
      </c>
      <c r="G295" s="27" t="s">
        <v>88</v>
      </c>
      <c r="H295" s="5">
        <f>H294-B295</f>
        <v>-3000</v>
      </c>
      <c r="I295" s="22">
        <f t="shared" si="24"/>
        <v>5.9405940594059405</v>
      </c>
      <c r="K295" t="s">
        <v>23</v>
      </c>
      <c r="L295">
        <v>6</v>
      </c>
      <c r="M295" s="2">
        <v>505</v>
      </c>
    </row>
    <row r="296" spans="2:13" ht="12.75">
      <c r="B296" s="7">
        <v>3000</v>
      </c>
      <c r="C296" s="1" t="s">
        <v>48</v>
      </c>
      <c r="D296" s="12" t="s">
        <v>10</v>
      </c>
      <c r="E296" s="1" t="s">
        <v>452</v>
      </c>
      <c r="F296" s="92" t="s">
        <v>141</v>
      </c>
      <c r="G296" s="27" t="s">
        <v>107</v>
      </c>
      <c r="H296" s="5">
        <f>H295-B296</f>
        <v>-6000</v>
      </c>
      <c r="I296" s="22">
        <f t="shared" si="24"/>
        <v>5.9405940594059405</v>
      </c>
      <c r="K296" t="s">
        <v>23</v>
      </c>
      <c r="L296">
        <v>6</v>
      </c>
      <c r="M296" s="2">
        <v>505</v>
      </c>
    </row>
    <row r="297" spans="1:13" s="90" customFormat="1" ht="12.75">
      <c r="A297" s="11"/>
      <c r="B297" s="172">
        <f>SUM(B294:B296)</f>
        <v>6000</v>
      </c>
      <c r="C297" s="11" t="s">
        <v>48</v>
      </c>
      <c r="D297" s="11"/>
      <c r="E297" s="11"/>
      <c r="F297" s="18"/>
      <c r="G297" s="18"/>
      <c r="H297" s="86">
        <v>0</v>
      </c>
      <c r="I297" s="89">
        <f>+B297/M297</f>
        <v>11.881188118811881</v>
      </c>
      <c r="M297" s="2">
        <v>505</v>
      </c>
    </row>
    <row r="298" spans="2:13" ht="12.75">
      <c r="B298" s="7"/>
      <c r="D298" s="12"/>
      <c r="H298" s="5">
        <f aca="true" t="shared" si="25" ref="H298:H303">H297-B298</f>
        <v>0</v>
      </c>
      <c r="I298" s="22"/>
      <c r="M298" s="2">
        <v>505</v>
      </c>
    </row>
    <row r="299" spans="2:13" ht="12.75">
      <c r="B299" s="7"/>
      <c r="D299" s="12"/>
      <c r="H299" s="5">
        <f t="shared" si="25"/>
        <v>0</v>
      </c>
      <c r="I299" s="22"/>
      <c r="M299" s="2">
        <v>505</v>
      </c>
    </row>
    <row r="300" spans="1:13" s="15" customFormat="1" ht="12.75">
      <c r="A300" s="12"/>
      <c r="B300" s="170">
        <v>2000</v>
      </c>
      <c r="C300" s="12" t="s">
        <v>50</v>
      </c>
      <c r="D300" s="12" t="s">
        <v>10</v>
      </c>
      <c r="E300" s="12" t="s">
        <v>452</v>
      </c>
      <c r="F300" s="92" t="s">
        <v>135</v>
      </c>
      <c r="G300" s="30" t="s">
        <v>58</v>
      </c>
      <c r="H300" s="5">
        <f t="shared" si="25"/>
        <v>-2000</v>
      </c>
      <c r="I300" s="62">
        <f aca="true" t="shared" si="26" ref="I300:I316">+B300/M300</f>
        <v>3.9603960396039604</v>
      </c>
      <c r="K300" s="15" t="s">
        <v>23</v>
      </c>
      <c r="L300" s="15">
        <v>6</v>
      </c>
      <c r="M300" s="2">
        <v>505</v>
      </c>
    </row>
    <row r="301" spans="1:13" s="15" customFormat="1" ht="12.75">
      <c r="A301" s="12"/>
      <c r="B301" s="170">
        <v>2000</v>
      </c>
      <c r="C301" s="12" t="s">
        <v>50</v>
      </c>
      <c r="D301" s="12" t="s">
        <v>10</v>
      </c>
      <c r="E301" s="12" t="s">
        <v>452</v>
      </c>
      <c r="F301" s="92" t="s">
        <v>135</v>
      </c>
      <c r="G301" s="30" t="s">
        <v>86</v>
      </c>
      <c r="H301" s="5">
        <f t="shared" si="25"/>
        <v>-4000</v>
      </c>
      <c r="I301" s="62">
        <f t="shared" si="26"/>
        <v>3.9603960396039604</v>
      </c>
      <c r="K301" s="15" t="s">
        <v>23</v>
      </c>
      <c r="L301" s="15">
        <v>6</v>
      </c>
      <c r="M301" s="2">
        <v>505</v>
      </c>
    </row>
    <row r="302" spans="1:13" s="15" customFormat="1" ht="12.75">
      <c r="A302" s="12"/>
      <c r="B302" s="170">
        <v>2000</v>
      </c>
      <c r="C302" s="12" t="s">
        <v>50</v>
      </c>
      <c r="D302" s="12" t="s">
        <v>10</v>
      </c>
      <c r="E302" s="12" t="s">
        <v>452</v>
      </c>
      <c r="F302" s="92" t="s">
        <v>135</v>
      </c>
      <c r="G302" s="30" t="s">
        <v>88</v>
      </c>
      <c r="H302" s="5">
        <f t="shared" si="25"/>
        <v>-6000</v>
      </c>
      <c r="I302" s="62">
        <f t="shared" si="26"/>
        <v>3.9603960396039604</v>
      </c>
      <c r="K302" s="15" t="s">
        <v>23</v>
      </c>
      <c r="L302" s="15">
        <v>6</v>
      </c>
      <c r="M302" s="2">
        <v>505</v>
      </c>
    </row>
    <row r="303" spans="1:13" s="15" customFormat="1" ht="12.75">
      <c r="A303" s="12"/>
      <c r="B303" s="170">
        <v>2000</v>
      </c>
      <c r="C303" s="12" t="s">
        <v>50</v>
      </c>
      <c r="D303" s="12" t="s">
        <v>10</v>
      </c>
      <c r="E303" s="12" t="s">
        <v>452</v>
      </c>
      <c r="F303" s="92" t="s">
        <v>135</v>
      </c>
      <c r="G303" s="30" t="s">
        <v>107</v>
      </c>
      <c r="H303" s="5">
        <f t="shared" si="25"/>
        <v>-8000</v>
      </c>
      <c r="I303" s="62">
        <f t="shared" si="26"/>
        <v>3.9603960396039604</v>
      </c>
      <c r="K303" s="15" t="s">
        <v>23</v>
      </c>
      <c r="L303" s="15">
        <v>6</v>
      </c>
      <c r="M303" s="2">
        <v>505</v>
      </c>
    </row>
    <row r="304" spans="1:256" s="90" customFormat="1" ht="12.75">
      <c r="A304" s="11"/>
      <c r="B304" s="172">
        <f>SUM(B300:B303)</f>
        <v>8000</v>
      </c>
      <c r="C304" s="93" t="s">
        <v>50</v>
      </c>
      <c r="D304" s="11"/>
      <c r="E304" s="11"/>
      <c r="F304" s="18"/>
      <c r="G304" s="18"/>
      <c r="H304" s="86">
        <v>0</v>
      </c>
      <c r="I304" s="89">
        <f t="shared" si="26"/>
        <v>15.841584158415841</v>
      </c>
      <c r="M304" s="2">
        <v>505</v>
      </c>
      <c r="IV304" s="90">
        <f>SUM(M304:IU304)</f>
        <v>505</v>
      </c>
    </row>
    <row r="305" spans="2:13" ht="12.75">
      <c r="B305" s="7"/>
      <c r="D305" s="12"/>
      <c r="H305" s="5">
        <f>H304-B305</f>
        <v>0</v>
      </c>
      <c r="I305" s="22">
        <f t="shared" si="26"/>
        <v>0</v>
      </c>
      <c r="M305" s="2">
        <v>505</v>
      </c>
    </row>
    <row r="306" spans="2:13" ht="12.75">
      <c r="B306" s="7"/>
      <c r="D306" s="12"/>
      <c r="H306" s="5">
        <f>H305-B306</f>
        <v>0</v>
      </c>
      <c r="I306" s="22">
        <f t="shared" si="26"/>
        <v>0</v>
      </c>
      <c r="M306" s="2">
        <v>505</v>
      </c>
    </row>
    <row r="307" spans="2:256" ht="12.75">
      <c r="B307" s="7">
        <v>1000</v>
      </c>
      <c r="C307" s="1" t="s">
        <v>451</v>
      </c>
      <c r="D307" s="12" t="s">
        <v>10</v>
      </c>
      <c r="E307" s="1" t="s">
        <v>51</v>
      </c>
      <c r="F307" s="92" t="s">
        <v>135</v>
      </c>
      <c r="G307" s="27" t="s">
        <v>58</v>
      </c>
      <c r="H307" s="5">
        <f>H306-B307</f>
        <v>-1000</v>
      </c>
      <c r="I307" s="22">
        <f t="shared" si="26"/>
        <v>1.9801980198019802</v>
      </c>
      <c r="K307" t="s">
        <v>23</v>
      </c>
      <c r="L307">
        <v>6</v>
      </c>
      <c r="M307" s="2">
        <v>505</v>
      </c>
      <c r="IV307" s="1">
        <f>SUM(A307:IU307)</f>
        <v>512.980198019802</v>
      </c>
    </row>
    <row r="308" spans="2:256" ht="12.75">
      <c r="B308" s="7">
        <v>1200</v>
      </c>
      <c r="C308" s="1" t="s">
        <v>451</v>
      </c>
      <c r="D308" s="12" t="s">
        <v>10</v>
      </c>
      <c r="E308" s="1" t="s">
        <v>51</v>
      </c>
      <c r="F308" s="92" t="s">
        <v>135</v>
      </c>
      <c r="G308" s="27" t="s">
        <v>86</v>
      </c>
      <c r="H308" s="5">
        <f>H307-B308</f>
        <v>-2200</v>
      </c>
      <c r="I308" s="22">
        <f t="shared" si="26"/>
        <v>2.376237623762376</v>
      </c>
      <c r="K308" t="s">
        <v>23</v>
      </c>
      <c r="L308">
        <v>6</v>
      </c>
      <c r="M308" s="2">
        <v>505</v>
      </c>
      <c r="IV308" s="1"/>
    </row>
    <row r="309" spans="2:256" ht="12.75">
      <c r="B309" s="7">
        <v>600</v>
      </c>
      <c r="C309" s="1" t="s">
        <v>451</v>
      </c>
      <c r="D309" s="12" t="s">
        <v>10</v>
      </c>
      <c r="E309" s="1" t="s">
        <v>51</v>
      </c>
      <c r="F309" s="92" t="s">
        <v>135</v>
      </c>
      <c r="G309" s="27" t="s">
        <v>88</v>
      </c>
      <c r="H309" s="5">
        <f>H308-B309</f>
        <v>-2800</v>
      </c>
      <c r="I309" s="22">
        <f t="shared" si="26"/>
        <v>1.188118811881188</v>
      </c>
      <c r="K309" t="s">
        <v>23</v>
      </c>
      <c r="L309">
        <v>6</v>
      </c>
      <c r="M309" s="2">
        <v>505</v>
      </c>
      <c r="IV309" s="1"/>
    </row>
    <row r="310" spans="1:256" s="90" customFormat="1" ht="12.75">
      <c r="A310" s="11"/>
      <c r="B310" s="172">
        <f>SUM(B307:B309)</f>
        <v>2800</v>
      </c>
      <c r="C310" s="11"/>
      <c r="D310" s="11"/>
      <c r="E310" s="93" t="s">
        <v>51</v>
      </c>
      <c r="F310" s="18"/>
      <c r="G310" s="18"/>
      <c r="H310" s="86">
        <v>0</v>
      </c>
      <c r="I310" s="89">
        <f t="shared" si="26"/>
        <v>5.544554455445544</v>
      </c>
      <c r="M310" s="2">
        <v>505</v>
      </c>
      <c r="IV310" s="11">
        <f>SUM(A310:IU310)</f>
        <v>3310.5445544554455</v>
      </c>
    </row>
    <row r="311" spans="2:13" ht="12.75">
      <c r="B311" s="7"/>
      <c r="H311" s="5">
        <f>H310-B311</f>
        <v>0</v>
      </c>
      <c r="I311" s="22">
        <f t="shared" si="26"/>
        <v>0</v>
      </c>
      <c r="M311" s="2">
        <v>505</v>
      </c>
    </row>
    <row r="312" spans="2:13" ht="12.75">
      <c r="B312" s="7"/>
      <c r="H312" s="5">
        <f>H311-B312</f>
        <v>0</v>
      </c>
      <c r="I312" s="22">
        <f t="shared" si="26"/>
        <v>0</v>
      </c>
      <c r="M312" s="2">
        <v>505</v>
      </c>
    </row>
    <row r="313" spans="2:13" ht="12.75">
      <c r="B313" s="7"/>
      <c r="H313" s="5">
        <f>H312-B313</f>
        <v>0</v>
      </c>
      <c r="I313" s="22">
        <f t="shared" si="26"/>
        <v>0</v>
      </c>
      <c r="M313" s="2">
        <v>505</v>
      </c>
    </row>
    <row r="314" spans="2:13" ht="12.75">
      <c r="B314" s="7"/>
      <c r="H314" s="5">
        <f>H313-B314</f>
        <v>0</v>
      </c>
      <c r="I314" s="22">
        <f t="shared" si="26"/>
        <v>0</v>
      </c>
      <c r="M314" s="2">
        <v>505</v>
      </c>
    </row>
    <row r="315" spans="1:13" s="88" customFormat="1" ht="12.75">
      <c r="A315" s="82"/>
      <c r="B315" s="168">
        <f>+B320+B324</f>
        <v>22500</v>
      </c>
      <c r="C315" s="82" t="s">
        <v>142</v>
      </c>
      <c r="D315" s="82" t="s">
        <v>1183</v>
      </c>
      <c r="E315" s="82" t="s">
        <v>143</v>
      </c>
      <c r="F315" s="84" t="s">
        <v>144</v>
      </c>
      <c r="G315" s="84" t="s">
        <v>145</v>
      </c>
      <c r="H315" s="83"/>
      <c r="I315" s="87">
        <f t="shared" si="26"/>
        <v>44.554455445544555</v>
      </c>
      <c r="M315" s="2">
        <v>505</v>
      </c>
    </row>
    <row r="316" spans="2:13" ht="12.75">
      <c r="B316" s="7"/>
      <c r="H316" s="5">
        <f aca="true" t="shared" si="27" ref="H316:H323">H315-B316</f>
        <v>0</v>
      </c>
      <c r="I316" s="22">
        <f t="shared" si="26"/>
        <v>0</v>
      </c>
      <c r="M316" s="2">
        <v>505</v>
      </c>
    </row>
    <row r="317" spans="2:13" ht="12.75">
      <c r="B317" s="7">
        <v>2500</v>
      </c>
      <c r="C317" s="1" t="s">
        <v>22</v>
      </c>
      <c r="D317" s="1" t="s">
        <v>10</v>
      </c>
      <c r="E317" s="1" t="s">
        <v>146</v>
      </c>
      <c r="F317" s="27" t="s">
        <v>147</v>
      </c>
      <c r="G317" s="27" t="s">
        <v>58</v>
      </c>
      <c r="H317" s="5">
        <f>H316-B317</f>
        <v>-2500</v>
      </c>
      <c r="I317" s="22">
        <f>+B317/M317</f>
        <v>4.9504950495049505</v>
      </c>
      <c r="K317" t="s">
        <v>22</v>
      </c>
      <c r="L317">
        <v>7</v>
      </c>
      <c r="M317" s="2">
        <v>505</v>
      </c>
    </row>
    <row r="318" spans="2:13" ht="12.75">
      <c r="B318" s="7">
        <v>2500</v>
      </c>
      <c r="C318" s="1" t="s">
        <v>22</v>
      </c>
      <c r="D318" s="1" t="s">
        <v>10</v>
      </c>
      <c r="E318" s="1" t="s">
        <v>146</v>
      </c>
      <c r="F318" s="27" t="s">
        <v>148</v>
      </c>
      <c r="G318" s="27" t="s">
        <v>88</v>
      </c>
      <c r="H318" s="5">
        <f>H317-B318</f>
        <v>-5000</v>
      </c>
      <c r="I318" s="22">
        <f>+B318/M318</f>
        <v>4.9504950495049505</v>
      </c>
      <c r="K318" t="s">
        <v>22</v>
      </c>
      <c r="L318">
        <v>7</v>
      </c>
      <c r="M318" s="2">
        <v>505</v>
      </c>
    </row>
    <row r="319" spans="2:13" ht="12.75">
      <c r="B319" s="7">
        <v>2500</v>
      </c>
      <c r="C319" s="1" t="s">
        <v>22</v>
      </c>
      <c r="D319" s="1" t="s">
        <v>10</v>
      </c>
      <c r="E319" s="1" t="s">
        <v>146</v>
      </c>
      <c r="F319" s="27" t="s">
        <v>149</v>
      </c>
      <c r="G319" s="27" t="s">
        <v>150</v>
      </c>
      <c r="H319" s="5">
        <f t="shared" si="27"/>
        <v>-7500</v>
      </c>
      <c r="I319" s="22">
        <v>5</v>
      </c>
      <c r="K319" t="s">
        <v>22</v>
      </c>
      <c r="L319">
        <v>7</v>
      </c>
      <c r="M319" s="2">
        <v>505</v>
      </c>
    </row>
    <row r="320" spans="1:13" s="90" customFormat="1" ht="12.75">
      <c r="A320" s="11"/>
      <c r="B320" s="172">
        <f>SUM(B317:B319)</f>
        <v>7500</v>
      </c>
      <c r="C320" s="11" t="s">
        <v>22</v>
      </c>
      <c r="D320" s="11"/>
      <c r="E320" s="11"/>
      <c r="F320" s="18"/>
      <c r="G320" s="18"/>
      <c r="H320" s="86">
        <v>0</v>
      </c>
      <c r="I320" s="89">
        <f aca="true" t="shared" si="28" ref="I320:I381">+B320/M320</f>
        <v>14.851485148514852</v>
      </c>
      <c r="M320" s="2">
        <v>505</v>
      </c>
    </row>
    <row r="321" spans="2:13" ht="12.75">
      <c r="B321" s="7"/>
      <c r="H321" s="5">
        <f t="shared" si="27"/>
        <v>0</v>
      </c>
      <c r="I321" s="22">
        <f t="shared" si="28"/>
        <v>0</v>
      </c>
      <c r="M321" s="2">
        <v>505</v>
      </c>
    </row>
    <row r="322" spans="2:13" ht="12.75">
      <c r="B322" s="7"/>
      <c r="H322" s="5">
        <f t="shared" si="27"/>
        <v>0</v>
      </c>
      <c r="I322" s="22">
        <f t="shared" si="28"/>
        <v>0</v>
      </c>
      <c r="M322" s="2">
        <v>505</v>
      </c>
    </row>
    <row r="323" spans="2:13" ht="12.75">
      <c r="B323" s="170">
        <v>15000</v>
      </c>
      <c r="C323" s="33" t="s">
        <v>151</v>
      </c>
      <c r="D323" s="12" t="s">
        <v>10</v>
      </c>
      <c r="E323" s="12" t="s">
        <v>62</v>
      </c>
      <c r="F323" s="94" t="s">
        <v>152</v>
      </c>
      <c r="G323" s="30" t="s">
        <v>86</v>
      </c>
      <c r="H323" s="5">
        <f t="shared" si="27"/>
        <v>-15000</v>
      </c>
      <c r="I323" s="22">
        <f t="shared" si="28"/>
        <v>29.702970297029704</v>
      </c>
      <c r="K323" t="s">
        <v>146</v>
      </c>
      <c r="M323" s="2">
        <v>505</v>
      </c>
    </row>
    <row r="324" spans="1:13" s="90" customFormat="1" ht="12.75">
      <c r="A324" s="11"/>
      <c r="B324" s="172">
        <f>SUM(B323)</f>
        <v>15000</v>
      </c>
      <c r="C324" s="93"/>
      <c r="D324" s="11"/>
      <c r="E324" s="11"/>
      <c r="F324" s="18"/>
      <c r="G324" s="18"/>
      <c r="H324" s="86">
        <v>0</v>
      </c>
      <c r="I324" s="89">
        <f t="shared" si="28"/>
        <v>29.702970297029704</v>
      </c>
      <c r="M324" s="2">
        <v>505</v>
      </c>
    </row>
    <row r="325" spans="2:13" ht="12.75">
      <c r="B325" s="7"/>
      <c r="H325" s="5">
        <f>H324-B325</f>
        <v>0</v>
      </c>
      <c r="I325" s="22">
        <f t="shared" si="28"/>
        <v>0</v>
      </c>
      <c r="M325" s="2">
        <v>505</v>
      </c>
    </row>
    <row r="326" spans="2:13" ht="12.75">
      <c r="B326" s="7"/>
      <c r="H326" s="5">
        <f>H325-B326</f>
        <v>0</v>
      </c>
      <c r="I326" s="22">
        <f t="shared" si="28"/>
        <v>0</v>
      </c>
      <c r="M326" s="2">
        <v>505</v>
      </c>
    </row>
    <row r="327" spans="2:13" ht="12.75">
      <c r="B327" s="7"/>
      <c r="H327" s="5">
        <f>H326-B327</f>
        <v>0</v>
      </c>
      <c r="I327" s="22">
        <f t="shared" si="28"/>
        <v>0</v>
      </c>
      <c r="M327" s="2">
        <v>505</v>
      </c>
    </row>
    <row r="328" spans="2:13" ht="12.75">
      <c r="B328" s="7"/>
      <c r="H328" s="5">
        <f>H327-B328</f>
        <v>0</v>
      </c>
      <c r="I328" s="22">
        <f t="shared" si="28"/>
        <v>0</v>
      </c>
      <c r="M328" s="2">
        <v>505</v>
      </c>
    </row>
    <row r="329" spans="1:13" s="88" customFormat="1" ht="12.75">
      <c r="A329" s="82"/>
      <c r="B329" s="168">
        <f>+B333+B338+B342+B346+B350+B354</f>
        <v>18700</v>
      </c>
      <c r="C329" s="82" t="s">
        <v>153</v>
      </c>
      <c r="D329" s="82" t="s">
        <v>154</v>
      </c>
      <c r="E329" s="82" t="s">
        <v>155</v>
      </c>
      <c r="F329" s="85" t="s">
        <v>156</v>
      </c>
      <c r="G329" s="85" t="s">
        <v>233</v>
      </c>
      <c r="H329" s="83"/>
      <c r="I329" s="87">
        <f>+B329/M329</f>
        <v>37.02970297029703</v>
      </c>
      <c r="M329" s="2">
        <v>505</v>
      </c>
    </row>
    <row r="330" spans="2:13" ht="12.75">
      <c r="B330" s="7"/>
      <c r="H330" s="5">
        <f aca="true" t="shared" si="29" ref="H330:H340">H329-B330</f>
        <v>0</v>
      </c>
      <c r="I330" s="22">
        <f t="shared" si="28"/>
        <v>0</v>
      </c>
      <c r="M330" s="2">
        <v>505</v>
      </c>
    </row>
    <row r="331" spans="2:13" ht="12.75">
      <c r="B331" s="7">
        <v>2500</v>
      </c>
      <c r="C331" s="1" t="s">
        <v>22</v>
      </c>
      <c r="D331" s="1" t="s">
        <v>10</v>
      </c>
      <c r="E331" s="1" t="s">
        <v>83</v>
      </c>
      <c r="F331" s="94" t="s">
        <v>157</v>
      </c>
      <c r="G331" s="27" t="s">
        <v>107</v>
      </c>
      <c r="H331" s="5">
        <f>H330-B331</f>
        <v>-2500</v>
      </c>
      <c r="I331" s="22">
        <f>+B331/M331</f>
        <v>4.9504950495049505</v>
      </c>
      <c r="K331" t="s">
        <v>22</v>
      </c>
      <c r="L331">
        <v>8</v>
      </c>
      <c r="M331" s="2">
        <v>505</v>
      </c>
    </row>
    <row r="332" spans="2:13" ht="12.75">
      <c r="B332" s="7">
        <v>2500</v>
      </c>
      <c r="C332" s="1" t="s">
        <v>22</v>
      </c>
      <c r="D332" s="1" t="s">
        <v>10</v>
      </c>
      <c r="E332" s="1" t="s">
        <v>83</v>
      </c>
      <c r="F332" s="27" t="s">
        <v>158</v>
      </c>
      <c r="G332" s="27" t="s">
        <v>109</v>
      </c>
      <c r="H332" s="5">
        <f t="shared" si="29"/>
        <v>-5000</v>
      </c>
      <c r="I332" s="22">
        <v>5</v>
      </c>
      <c r="K332" t="s">
        <v>22</v>
      </c>
      <c r="L332">
        <v>8</v>
      </c>
      <c r="M332" s="2">
        <v>505</v>
      </c>
    </row>
    <row r="333" spans="1:13" s="90" customFormat="1" ht="12.75">
      <c r="A333" s="11"/>
      <c r="B333" s="172">
        <f>SUM(B331:B332)</f>
        <v>5000</v>
      </c>
      <c r="C333" s="11" t="s">
        <v>22</v>
      </c>
      <c r="D333" s="11"/>
      <c r="E333" s="11"/>
      <c r="F333" s="18"/>
      <c r="G333" s="18"/>
      <c r="H333" s="86">
        <v>0</v>
      </c>
      <c r="I333" s="89">
        <f t="shared" si="28"/>
        <v>9.900990099009901</v>
      </c>
      <c r="M333" s="2">
        <v>505</v>
      </c>
    </row>
    <row r="334" spans="2:13" ht="12.75">
      <c r="B334" s="7"/>
      <c r="H334" s="5">
        <f t="shared" si="29"/>
        <v>0</v>
      </c>
      <c r="I334" s="22">
        <f t="shared" si="28"/>
        <v>0</v>
      </c>
      <c r="M334" s="2">
        <v>505</v>
      </c>
    </row>
    <row r="335" spans="2:13" ht="12.75">
      <c r="B335" s="7"/>
      <c r="H335" s="5">
        <f t="shared" si="29"/>
        <v>0</v>
      </c>
      <c r="I335" s="22">
        <f t="shared" si="28"/>
        <v>0</v>
      </c>
      <c r="M335" s="2">
        <v>505</v>
      </c>
    </row>
    <row r="336" spans="2:13" ht="12.75">
      <c r="B336" s="7">
        <v>1300</v>
      </c>
      <c r="C336" s="33" t="s">
        <v>497</v>
      </c>
      <c r="D336" s="95" t="s">
        <v>10</v>
      </c>
      <c r="E336" s="95" t="s">
        <v>452</v>
      </c>
      <c r="F336" s="27" t="s">
        <v>159</v>
      </c>
      <c r="G336" s="27" t="s">
        <v>88</v>
      </c>
      <c r="H336" s="5">
        <f t="shared" si="29"/>
        <v>-1300</v>
      </c>
      <c r="I336" s="22">
        <f t="shared" si="28"/>
        <v>2.5742574257425743</v>
      </c>
      <c r="K336" t="s">
        <v>83</v>
      </c>
      <c r="L336">
        <v>8</v>
      </c>
      <c r="M336" s="2">
        <v>505</v>
      </c>
    </row>
    <row r="337" spans="2:13" ht="12.75">
      <c r="B337" s="7">
        <v>4000</v>
      </c>
      <c r="C337" s="1" t="s">
        <v>483</v>
      </c>
      <c r="D337" s="95" t="s">
        <v>10</v>
      </c>
      <c r="E337" s="95" t="s">
        <v>452</v>
      </c>
      <c r="F337" s="27" t="s">
        <v>160</v>
      </c>
      <c r="G337" s="27" t="s">
        <v>107</v>
      </c>
      <c r="H337" s="5">
        <f t="shared" si="29"/>
        <v>-5300</v>
      </c>
      <c r="I337" s="22">
        <f t="shared" si="28"/>
        <v>7.920792079207921</v>
      </c>
      <c r="K337" t="s">
        <v>83</v>
      </c>
      <c r="L337">
        <v>8</v>
      </c>
      <c r="M337" s="2">
        <v>505</v>
      </c>
    </row>
    <row r="338" spans="1:13" s="90" customFormat="1" ht="12.75">
      <c r="A338" s="11"/>
      <c r="B338" s="172">
        <f>SUM(B336:B337)</f>
        <v>5300</v>
      </c>
      <c r="C338" s="11" t="s">
        <v>450</v>
      </c>
      <c r="D338" s="11"/>
      <c r="E338" s="11"/>
      <c r="F338" s="18"/>
      <c r="G338" s="18"/>
      <c r="H338" s="86">
        <v>0</v>
      </c>
      <c r="I338" s="89">
        <f t="shared" si="28"/>
        <v>10.495049504950495</v>
      </c>
      <c r="M338" s="2">
        <v>505</v>
      </c>
    </row>
    <row r="339" spans="2:13" ht="12.75">
      <c r="B339" s="7"/>
      <c r="D339" s="12"/>
      <c r="H339" s="5">
        <f t="shared" si="29"/>
        <v>0</v>
      </c>
      <c r="I339" s="22">
        <f t="shared" si="28"/>
        <v>0</v>
      </c>
      <c r="M339" s="2">
        <v>505</v>
      </c>
    </row>
    <row r="340" spans="2:13" ht="12.75">
      <c r="B340" s="7"/>
      <c r="D340" s="12"/>
      <c r="H340" s="5">
        <f t="shared" si="29"/>
        <v>0</v>
      </c>
      <c r="I340" s="22">
        <f t="shared" si="28"/>
        <v>0</v>
      </c>
      <c r="M340" s="2">
        <v>505</v>
      </c>
    </row>
    <row r="341" spans="2:13" ht="12.75">
      <c r="B341" s="7">
        <v>1400</v>
      </c>
      <c r="C341" s="33" t="s">
        <v>46</v>
      </c>
      <c r="D341" s="12" t="s">
        <v>10</v>
      </c>
      <c r="E341" s="12" t="s">
        <v>75</v>
      </c>
      <c r="F341" s="27" t="s">
        <v>159</v>
      </c>
      <c r="G341" s="27" t="s">
        <v>107</v>
      </c>
      <c r="H341" s="5">
        <f>H335-B341</f>
        <v>-1400</v>
      </c>
      <c r="I341" s="22">
        <f t="shared" si="28"/>
        <v>2.772277227722772</v>
      </c>
      <c r="K341" t="s">
        <v>83</v>
      </c>
      <c r="L341">
        <v>8</v>
      </c>
      <c r="M341" s="2">
        <v>505</v>
      </c>
    </row>
    <row r="342" spans="1:13" s="90" customFormat="1" ht="12.75">
      <c r="A342" s="11"/>
      <c r="B342" s="172">
        <f>SUM(B341)</f>
        <v>1400</v>
      </c>
      <c r="C342" s="11"/>
      <c r="D342" s="11"/>
      <c r="E342" s="11" t="s">
        <v>75</v>
      </c>
      <c r="F342" s="18"/>
      <c r="G342" s="18"/>
      <c r="H342" s="86">
        <v>0</v>
      </c>
      <c r="I342" s="89">
        <f t="shared" si="28"/>
        <v>2.772277227722772</v>
      </c>
      <c r="M342" s="2">
        <v>505</v>
      </c>
    </row>
    <row r="343" spans="2:13" ht="12.75">
      <c r="B343" s="7"/>
      <c r="D343" s="12"/>
      <c r="H343" s="5">
        <f aca="true" t="shared" si="30" ref="H343:H353">H342-B343</f>
        <v>0</v>
      </c>
      <c r="I343" s="22">
        <f t="shared" si="28"/>
        <v>0</v>
      </c>
      <c r="M343" s="2">
        <v>505</v>
      </c>
    </row>
    <row r="344" spans="2:13" ht="12.75">
      <c r="B344" s="7"/>
      <c r="D344" s="12"/>
      <c r="H344" s="5">
        <f t="shared" si="30"/>
        <v>0</v>
      </c>
      <c r="I344" s="22">
        <f t="shared" si="28"/>
        <v>0</v>
      </c>
      <c r="M344" s="2">
        <v>505</v>
      </c>
    </row>
    <row r="345" spans="1:13" ht="12.75">
      <c r="A345" s="12"/>
      <c r="B345" s="7">
        <v>4000</v>
      </c>
      <c r="C345" s="1" t="s">
        <v>48</v>
      </c>
      <c r="D345" s="95" t="s">
        <v>10</v>
      </c>
      <c r="E345" s="95" t="s">
        <v>452</v>
      </c>
      <c r="F345" s="27" t="s">
        <v>161</v>
      </c>
      <c r="G345" s="27" t="s">
        <v>107</v>
      </c>
      <c r="H345" s="5">
        <f t="shared" si="30"/>
        <v>-4000</v>
      </c>
      <c r="I345" s="22">
        <f t="shared" si="28"/>
        <v>7.920792079207921</v>
      </c>
      <c r="K345" t="s">
        <v>83</v>
      </c>
      <c r="L345">
        <v>8</v>
      </c>
      <c r="M345" s="2">
        <v>505</v>
      </c>
    </row>
    <row r="346" spans="1:13" s="90" customFormat="1" ht="12.75">
      <c r="A346" s="11"/>
      <c r="B346" s="172">
        <f>SUM(B345)</f>
        <v>4000</v>
      </c>
      <c r="C346" s="11" t="s">
        <v>48</v>
      </c>
      <c r="D346" s="11"/>
      <c r="E346" s="11"/>
      <c r="F346" s="18"/>
      <c r="G346" s="18"/>
      <c r="H346" s="86">
        <v>0</v>
      </c>
      <c r="I346" s="89">
        <f t="shared" si="28"/>
        <v>7.920792079207921</v>
      </c>
      <c r="M346" s="2">
        <v>505</v>
      </c>
    </row>
    <row r="347" spans="2:13" ht="12.75">
      <c r="B347" s="7"/>
      <c r="D347" s="12"/>
      <c r="H347" s="5">
        <f t="shared" si="30"/>
        <v>0</v>
      </c>
      <c r="I347" s="22">
        <f t="shared" si="28"/>
        <v>0</v>
      </c>
      <c r="M347" s="2">
        <v>505</v>
      </c>
    </row>
    <row r="348" spans="2:13" ht="12.75">
      <c r="B348" s="7"/>
      <c r="D348" s="12"/>
      <c r="H348" s="5">
        <f t="shared" si="30"/>
        <v>0</v>
      </c>
      <c r="I348" s="22">
        <f t="shared" si="28"/>
        <v>0</v>
      </c>
      <c r="M348" s="2">
        <v>505</v>
      </c>
    </row>
    <row r="349" spans="2:13" ht="12.75">
      <c r="B349" s="7">
        <v>2000</v>
      </c>
      <c r="C349" s="1" t="s">
        <v>50</v>
      </c>
      <c r="D349" s="12" t="s">
        <v>10</v>
      </c>
      <c r="E349" s="1" t="s">
        <v>452</v>
      </c>
      <c r="F349" s="27" t="s">
        <v>159</v>
      </c>
      <c r="G349" s="27" t="s">
        <v>107</v>
      </c>
      <c r="H349" s="5">
        <f t="shared" si="30"/>
        <v>-2000</v>
      </c>
      <c r="I349" s="22">
        <f t="shared" si="28"/>
        <v>3.9603960396039604</v>
      </c>
      <c r="K349" t="s">
        <v>83</v>
      </c>
      <c r="L349">
        <v>8</v>
      </c>
      <c r="M349" s="2">
        <v>505</v>
      </c>
    </row>
    <row r="350" spans="1:13" s="90" customFormat="1" ht="12.75">
      <c r="A350" s="11"/>
      <c r="B350" s="172">
        <f>SUM(B349)</f>
        <v>2000</v>
      </c>
      <c r="C350" s="11" t="s">
        <v>50</v>
      </c>
      <c r="D350" s="11"/>
      <c r="E350" s="11"/>
      <c r="F350" s="18"/>
      <c r="G350" s="18"/>
      <c r="H350" s="86">
        <v>0</v>
      </c>
      <c r="I350" s="89">
        <f t="shared" si="28"/>
        <v>3.9603960396039604</v>
      </c>
      <c r="M350" s="2">
        <v>505</v>
      </c>
    </row>
    <row r="351" spans="2:13" ht="12.75">
      <c r="B351" s="7"/>
      <c r="D351" s="12"/>
      <c r="H351" s="5">
        <f t="shared" si="30"/>
        <v>0</v>
      </c>
      <c r="I351" s="22">
        <f t="shared" si="28"/>
        <v>0</v>
      </c>
      <c r="M351" s="2">
        <v>505</v>
      </c>
    </row>
    <row r="352" spans="2:13" ht="12.75">
      <c r="B352" s="7"/>
      <c r="D352" s="12"/>
      <c r="H352" s="5">
        <f t="shared" si="30"/>
        <v>0</v>
      </c>
      <c r="I352" s="22">
        <f t="shared" si="28"/>
        <v>0</v>
      </c>
      <c r="M352" s="2">
        <v>505</v>
      </c>
    </row>
    <row r="353" spans="2:13" ht="12.75">
      <c r="B353" s="7">
        <v>1000</v>
      </c>
      <c r="C353" s="95" t="s">
        <v>941</v>
      </c>
      <c r="D353" s="95" t="s">
        <v>10</v>
      </c>
      <c r="E353" s="95" t="s">
        <v>51</v>
      </c>
      <c r="F353" s="27" t="s">
        <v>159</v>
      </c>
      <c r="G353" s="27" t="s">
        <v>107</v>
      </c>
      <c r="H353" s="5">
        <f t="shared" si="30"/>
        <v>-1000</v>
      </c>
      <c r="I353" s="22">
        <f t="shared" si="28"/>
        <v>1.9801980198019802</v>
      </c>
      <c r="K353" t="s">
        <v>83</v>
      </c>
      <c r="L353">
        <v>8</v>
      </c>
      <c r="M353" s="2">
        <v>505</v>
      </c>
    </row>
    <row r="354" spans="1:13" s="90" customFormat="1" ht="12.75">
      <c r="A354" s="11"/>
      <c r="B354" s="172">
        <f>SUM(B353)</f>
        <v>1000</v>
      </c>
      <c r="C354" s="11"/>
      <c r="D354" s="11"/>
      <c r="E354" s="11" t="s">
        <v>51</v>
      </c>
      <c r="F354" s="18"/>
      <c r="G354" s="18"/>
      <c r="H354" s="86">
        <v>0</v>
      </c>
      <c r="I354" s="89">
        <f t="shared" si="28"/>
        <v>1.9801980198019802</v>
      </c>
      <c r="M354" s="2">
        <v>505</v>
      </c>
    </row>
    <row r="355" spans="2:13" ht="12.75">
      <c r="B355" s="7"/>
      <c r="H355" s="5">
        <f aca="true" t="shared" si="31" ref="H355:H401">H354-B355</f>
        <v>0</v>
      </c>
      <c r="I355" s="22">
        <f t="shared" si="28"/>
        <v>0</v>
      </c>
      <c r="M355" s="2">
        <v>505</v>
      </c>
    </row>
    <row r="356" spans="2:13" ht="12.75">
      <c r="B356" s="7"/>
      <c r="H356" s="5">
        <f t="shared" si="31"/>
        <v>0</v>
      </c>
      <c r="I356" s="22">
        <f t="shared" si="28"/>
        <v>0</v>
      </c>
      <c r="M356" s="2">
        <v>505</v>
      </c>
    </row>
    <row r="357" spans="2:13" ht="12.75">
      <c r="B357" s="7"/>
      <c r="H357" s="5">
        <f t="shared" si="31"/>
        <v>0</v>
      </c>
      <c r="I357" s="22">
        <f t="shared" si="28"/>
        <v>0</v>
      </c>
      <c r="M357" s="2">
        <v>505</v>
      </c>
    </row>
    <row r="358" spans="2:13" ht="12.75">
      <c r="B358" s="7"/>
      <c r="H358" s="5">
        <f t="shared" si="31"/>
        <v>0</v>
      </c>
      <c r="I358" s="22">
        <f t="shared" si="28"/>
        <v>0</v>
      </c>
      <c r="M358" s="2">
        <v>505</v>
      </c>
    </row>
    <row r="359" spans="1:256" s="88" customFormat="1" ht="12.75">
      <c r="A359" s="82"/>
      <c r="B359" s="168">
        <f>+B364+B373+B378+B382+B387</f>
        <v>32000</v>
      </c>
      <c r="C359" s="82" t="s">
        <v>162</v>
      </c>
      <c r="D359" s="82" t="s">
        <v>515</v>
      </c>
      <c r="E359" s="82" t="s">
        <v>155</v>
      </c>
      <c r="F359" s="84" t="s">
        <v>164</v>
      </c>
      <c r="G359" s="85" t="s">
        <v>448</v>
      </c>
      <c r="H359" s="86"/>
      <c r="I359" s="87">
        <f t="shared" si="28"/>
        <v>63.366336633663366</v>
      </c>
      <c r="M359" s="2">
        <v>505</v>
      </c>
      <c r="IV359" s="82">
        <f>SUM(A359:IU359)</f>
        <v>32568.366336633662</v>
      </c>
    </row>
    <row r="360" spans="2:13" ht="12.75">
      <c r="B360" s="7"/>
      <c r="H360" s="5">
        <f t="shared" si="31"/>
        <v>0</v>
      </c>
      <c r="I360" s="22">
        <f t="shared" si="28"/>
        <v>0</v>
      </c>
      <c r="M360" s="2">
        <v>505</v>
      </c>
    </row>
    <row r="361" spans="2:13" ht="12.75">
      <c r="B361" s="7">
        <v>3000</v>
      </c>
      <c r="C361" s="1" t="s">
        <v>22</v>
      </c>
      <c r="D361" s="1" t="s">
        <v>10</v>
      </c>
      <c r="E361" s="1" t="s">
        <v>26</v>
      </c>
      <c r="F361" s="27" t="s">
        <v>165</v>
      </c>
      <c r="G361" s="27" t="s">
        <v>107</v>
      </c>
      <c r="H361" s="5">
        <f>H360-B361</f>
        <v>-3000</v>
      </c>
      <c r="I361" s="22">
        <f>+B361/M361</f>
        <v>5.9405940594059405</v>
      </c>
      <c r="K361" t="s">
        <v>22</v>
      </c>
      <c r="L361">
        <v>10</v>
      </c>
      <c r="M361" s="2">
        <v>505</v>
      </c>
    </row>
    <row r="362" spans="2:13" ht="12.75">
      <c r="B362" s="7">
        <v>2000</v>
      </c>
      <c r="C362" s="1" t="s">
        <v>22</v>
      </c>
      <c r="D362" s="1" t="s">
        <v>10</v>
      </c>
      <c r="E362" s="1" t="s">
        <v>26</v>
      </c>
      <c r="F362" s="27" t="s">
        <v>165</v>
      </c>
      <c r="G362" s="27" t="s">
        <v>107</v>
      </c>
      <c r="H362" s="5">
        <f t="shared" si="31"/>
        <v>-5000</v>
      </c>
      <c r="I362" s="22">
        <v>4</v>
      </c>
      <c r="K362" t="s">
        <v>22</v>
      </c>
      <c r="L362">
        <v>10</v>
      </c>
      <c r="M362" s="2">
        <v>505</v>
      </c>
    </row>
    <row r="363" spans="2:13" ht="12.75">
      <c r="B363" s="7">
        <v>3000</v>
      </c>
      <c r="C363" s="1" t="s">
        <v>22</v>
      </c>
      <c r="D363" s="1" t="s">
        <v>10</v>
      </c>
      <c r="E363" s="1" t="s">
        <v>26</v>
      </c>
      <c r="F363" s="27" t="s">
        <v>1192</v>
      </c>
      <c r="G363" s="27" t="s">
        <v>111</v>
      </c>
      <c r="H363" s="5">
        <f t="shared" si="31"/>
        <v>-8000</v>
      </c>
      <c r="I363" s="22">
        <v>6</v>
      </c>
      <c r="K363" t="s">
        <v>22</v>
      </c>
      <c r="L363">
        <v>10</v>
      </c>
      <c r="M363" s="2">
        <v>505</v>
      </c>
    </row>
    <row r="364" spans="1:13" s="90" customFormat="1" ht="12.75">
      <c r="A364" s="11"/>
      <c r="B364" s="172">
        <f>SUM(B361:B363)</f>
        <v>8000</v>
      </c>
      <c r="C364" s="11" t="s">
        <v>22</v>
      </c>
      <c r="D364" s="11"/>
      <c r="E364" s="11"/>
      <c r="F364" s="18"/>
      <c r="G364" s="18"/>
      <c r="H364" s="86">
        <v>0</v>
      </c>
      <c r="I364" s="89">
        <f t="shared" si="28"/>
        <v>15.841584158415841</v>
      </c>
      <c r="M364" s="2">
        <v>505</v>
      </c>
    </row>
    <row r="365" spans="2:13" ht="12.75">
      <c r="B365" s="7"/>
      <c r="H365" s="5">
        <f t="shared" si="31"/>
        <v>0</v>
      </c>
      <c r="I365" s="22">
        <f t="shared" si="28"/>
        <v>0</v>
      </c>
      <c r="M365" s="2">
        <v>505</v>
      </c>
    </row>
    <row r="366" spans="2:13" ht="12.75">
      <c r="B366" s="7"/>
      <c r="H366" s="5">
        <f t="shared" si="31"/>
        <v>0</v>
      </c>
      <c r="I366" s="22">
        <f t="shared" si="28"/>
        <v>0</v>
      </c>
      <c r="M366" s="2">
        <v>505</v>
      </c>
    </row>
    <row r="367" spans="2:13" ht="12.75">
      <c r="B367" s="174">
        <v>1000</v>
      </c>
      <c r="C367" s="33" t="s">
        <v>484</v>
      </c>
      <c r="D367" s="12" t="s">
        <v>10</v>
      </c>
      <c r="E367" s="12" t="s">
        <v>452</v>
      </c>
      <c r="F367" s="27" t="s">
        <v>166</v>
      </c>
      <c r="G367" s="27" t="s">
        <v>88</v>
      </c>
      <c r="H367" s="5">
        <f t="shared" si="31"/>
        <v>-1000</v>
      </c>
      <c r="I367" s="22">
        <f t="shared" si="28"/>
        <v>1.9801980198019802</v>
      </c>
      <c r="K367" t="s">
        <v>26</v>
      </c>
      <c r="L367">
        <v>10</v>
      </c>
      <c r="M367" s="2">
        <v>505</v>
      </c>
    </row>
    <row r="368" spans="2:13" ht="12.75">
      <c r="B368" s="7">
        <v>2500</v>
      </c>
      <c r="C368" s="33" t="s">
        <v>167</v>
      </c>
      <c r="D368" s="12" t="s">
        <v>10</v>
      </c>
      <c r="E368" s="12" t="s">
        <v>452</v>
      </c>
      <c r="F368" s="27" t="s">
        <v>166</v>
      </c>
      <c r="G368" s="27" t="s">
        <v>107</v>
      </c>
      <c r="H368" s="5">
        <f t="shared" si="31"/>
        <v>-3500</v>
      </c>
      <c r="I368" s="22">
        <f t="shared" si="28"/>
        <v>4.9504950495049505</v>
      </c>
      <c r="K368" t="s">
        <v>26</v>
      </c>
      <c r="L368">
        <v>10</v>
      </c>
      <c r="M368" s="2">
        <v>505</v>
      </c>
    </row>
    <row r="369" spans="2:13" ht="12.75">
      <c r="B369" s="7">
        <v>2500</v>
      </c>
      <c r="C369" s="33" t="s">
        <v>167</v>
      </c>
      <c r="D369" s="12" t="s">
        <v>10</v>
      </c>
      <c r="E369" s="12" t="s">
        <v>452</v>
      </c>
      <c r="F369" s="27" t="s">
        <v>166</v>
      </c>
      <c r="G369" s="27" t="s">
        <v>107</v>
      </c>
      <c r="H369" s="5">
        <f t="shared" si="31"/>
        <v>-6000</v>
      </c>
      <c r="I369" s="22">
        <f t="shared" si="28"/>
        <v>4.9504950495049505</v>
      </c>
      <c r="K369" t="s">
        <v>26</v>
      </c>
      <c r="L369">
        <v>10</v>
      </c>
      <c r="M369" s="2">
        <v>505</v>
      </c>
    </row>
    <row r="370" spans="2:13" ht="12.75">
      <c r="B370" s="7">
        <v>2500</v>
      </c>
      <c r="C370" s="33" t="s">
        <v>168</v>
      </c>
      <c r="D370" s="12" t="s">
        <v>10</v>
      </c>
      <c r="E370" s="12" t="s">
        <v>452</v>
      </c>
      <c r="F370" s="27" t="s">
        <v>166</v>
      </c>
      <c r="G370" s="27" t="s">
        <v>107</v>
      </c>
      <c r="H370" s="5">
        <f t="shared" si="31"/>
        <v>-8500</v>
      </c>
      <c r="I370" s="22">
        <f t="shared" si="28"/>
        <v>4.9504950495049505</v>
      </c>
      <c r="K370" t="s">
        <v>26</v>
      </c>
      <c r="L370">
        <v>10</v>
      </c>
      <c r="M370" s="2">
        <v>505</v>
      </c>
    </row>
    <row r="371" spans="2:13" ht="12.75">
      <c r="B371" s="7">
        <v>2500</v>
      </c>
      <c r="C371" s="33" t="s">
        <v>168</v>
      </c>
      <c r="D371" s="12" t="s">
        <v>10</v>
      </c>
      <c r="E371" s="12" t="s">
        <v>452</v>
      </c>
      <c r="F371" s="27" t="s">
        <v>166</v>
      </c>
      <c r="G371" s="27" t="s">
        <v>107</v>
      </c>
      <c r="H371" s="5">
        <f t="shared" si="31"/>
        <v>-11000</v>
      </c>
      <c r="I371" s="22">
        <f t="shared" si="28"/>
        <v>4.9504950495049505</v>
      </c>
      <c r="K371" t="s">
        <v>26</v>
      </c>
      <c r="L371">
        <v>10</v>
      </c>
      <c r="M371" s="2">
        <v>505</v>
      </c>
    </row>
    <row r="372" spans="2:13" ht="12.75">
      <c r="B372" s="7">
        <v>1000</v>
      </c>
      <c r="C372" s="33" t="s">
        <v>485</v>
      </c>
      <c r="D372" s="12" t="s">
        <v>10</v>
      </c>
      <c r="E372" s="12" t="s">
        <v>452</v>
      </c>
      <c r="F372" s="27" t="s">
        <v>166</v>
      </c>
      <c r="G372" s="27" t="s">
        <v>107</v>
      </c>
      <c r="H372" s="5">
        <f t="shared" si="31"/>
        <v>-12000</v>
      </c>
      <c r="I372" s="22">
        <f t="shared" si="28"/>
        <v>1.9801980198019802</v>
      </c>
      <c r="K372" t="s">
        <v>26</v>
      </c>
      <c r="L372">
        <v>10</v>
      </c>
      <c r="M372" s="2">
        <v>505</v>
      </c>
    </row>
    <row r="373" spans="1:256" s="90" customFormat="1" ht="12.75">
      <c r="A373" s="11"/>
      <c r="B373" s="172">
        <f>SUM(B367:B372)</f>
        <v>12000</v>
      </c>
      <c r="C373" s="11" t="s">
        <v>450</v>
      </c>
      <c r="D373" s="11"/>
      <c r="E373" s="11"/>
      <c r="F373" s="18"/>
      <c r="G373" s="18"/>
      <c r="H373" s="86">
        <v>0</v>
      </c>
      <c r="I373" s="89">
        <f t="shared" si="28"/>
        <v>23.762376237623762</v>
      </c>
      <c r="M373" s="2">
        <v>505</v>
      </c>
      <c r="IV373" s="90">
        <f>SUM(M373:IU373)</f>
        <v>505</v>
      </c>
    </row>
    <row r="374" spans="2:13" ht="12.75">
      <c r="B374" s="7"/>
      <c r="D374" s="12"/>
      <c r="H374" s="5">
        <f t="shared" si="31"/>
        <v>0</v>
      </c>
      <c r="I374" s="22">
        <f t="shared" si="28"/>
        <v>0</v>
      </c>
      <c r="M374" s="2">
        <v>505</v>
      </c>
    </row>
    <row r="375" spans="2:13" ht="12.75">
      <c r="B375" s="7"/>
      <c r="D375" s="12"/>
      <c r="H375" s="5">
        <f t="shared" si="31"/>
        <v>0</v>
      </c>
      <c r="I375" s="22">
        <f t="shared" si="28"/>
        <v>0</v>
      </c>
      <c r="M375" s="2">
        <v>505</v>
      </c>
    </row>
    <row r="376" spans="2:13" ht="12.75">
      <c r="B376" s="7">
        <v>1500</v>
      </c>
      <c r="C376" s="33" t="s">
        <v>46</v>
      </c>
      <c r="D376" s="12" t="s">
        <v>10</v>
      </c>
      <c r="E376" s="35" t="s">
        <v>75</v>
      </c>
      <c r="F376" s="27" t="s">
        <v>166</v>
      </c>
      <c r="G376" s="27" t="s">
        <v>88</v>
      </c>
      <c r="H376" s="5">
        <f t="shared" si="31"/>
        <v>-1500</v>
      </c>
      <c r="I376" s="22">
        <f t="shared" si="28"/>
        <v>2.9702970297029703</v>
      </c>
      <c r="K376" t="s">
        <v>26</v>
      </c>
      <c r="L376">
        <v>10</v>
      </c>
      <c r="M376" s="2">
        <v>505</v>
      </c>
    </row>
    <row r="377" spans="2:13" ht="12.75">
      <c r="B377" s="7">
        <v>1500</v>
      </c>
      <c r="C377" s="33" t="s">
        <v>46</v>
      </c>
      <c r="D377" s="12" t="s">
        <v>10</v>
      </c>
      <c r="E377" s="35" t="s">
        <v>75</v>
      </c>
      <c r="F377" s="27" t="s">
        <v>166</v>
      </c>
      <c r="G377" s="27" t="s">
        <v>107</v>
      </c>
      <c r="H377" s="5">
        <f t="shared" si="31"/>
        <v>-3000</v>
      </c>
      <c r="I377" s="22">
        <f t="shared" si="28"/>
        <v>2.9702970297029703</v>
      </c>
      <c r="K377" t="s">
        <v>26</v>
      </c>
      <c r="L377">
        <v>10</v>
      </c>
      <c r="M377" s="2">
        <v>505</v>
      </c>
    </row>
    <row r="378" spans="1:13" s="90" customFormat="1" ht="12.75">
      <c r="A378" s="11"/>
      <c r="B378" s="172">
        <f>SUM(B376:B377)</f>
        <v>3000</v>
      </c>
      <c r="C378" s="11"/>
      <c r="D378" s="11"/>
      <c r="E378" s="11" t="s">
        <v>75</v>
      </c>
      <c r="F378" s="18"/>
      <c r="G378" s="18"/>
      <c r="H378" s="86">
        <v>0</v>
      </c>
      <c r="I378" s="89">
        <f t="shared" si="28"/>
        <v>5.9405940594059405</v>
      </c>
      <c r="M378" s="2">
        <v>505</v>
      </c>
    </row>
    <row r="379" spans="2:13" ht="12.75">
      <c r="B379" s="7"/>
      <c r="D379" s="12"/>
      <c r="H379" s="5">
        <f t="shared" si="31"/>
        <v>0</v>
      </c>
      <c r="I379" s="22">
        <f t="shared" si="28"/>
        <v>0</v>
      </c>
      <c r="M379" s="2">
        <v>505</v>
      </c>
    </row>
    <row r="380" spans="2:13" ht="12.75">
      <c r="B380" s="7"/>
      <c r="D380" s="12"/>
      <c r="H380" s="5">
        <f t="shared" si="31"/>
        <v>0</v>
      </c>
      <c r="I380" s="22">
        <f t="shared" si="28"/>
        <v>0</v>
      </c>
      <c r="M380" s="2">
        <v>505</v>
      </c>
    </row>
    <row r="381" spans="2:13" ht="12.75">
      <c r="B381" s="7">
        <v>5000</v>
      </c>
      <c r="C381" s="12" t="s">
        <v>48</v>
      </c>
      <c r="D381" s="12" t="s">
        <v>10</v>
      </c>
      <c r="E381" s="12" t="s">
        <v>452</v>
      </c>
      <c r="F381" s="94" t="s">
        <v>169</v>
      </c>
      <c r="G381" s="27" t="s">
        <v>88</v>
      </c>
      <c r="H381" s="5">
        <f t="shared" si="31"/>
        <v>-5000</v>
      </c>
      <c r="I381" s="22">
        <f t="shared" si="28"/>
        <v>9.900990099009901</v>
      </c>
      <c r="K381" t="s">
        <v>26</v>
      </c>
      <c r="L381">
        <v>10</v>
      </c>
      <c r="M381" s="2">
        <v>505</v>
      </c>
    </row>
    <row r="382" spans="1:13" s="90" customFormat="1" ht="12.75">
      <c r="A382" s="11"/>
      <c r="B382" s="172">
        <f>SUM(B381)</f>
        <v>5000</v>
      </c>
      <c r="C382" s="11" t="s">
        <v>48</v>
      </c>
      <c r="D382" s="11"/>
      <c r="E382" s="11"/>
      <c r="F382" s="18"/>
      <c r="G382" s="18"/>
      <c r="H382" s="86">
        <v>0</v>
      </c>
      <c r="I382" s="89">
        <f aca="true" t="shared" si="32" ref="I382:I393">+B382/M382</f>
        <v>9.900990099009901</v>
      </c>
      <c r="M382" s="2">
        <v>505</v>
      </c>
    </row>
    <row r="383" spans="1:13" s="43" customFormat="1" ht="12.75">
      <c r="A383" s="42"/>
      <c r="B383" s="175"/>
      <c r="C383" s="45"/>
      <c r="D383" s="35"/>
      <c r="E383" s="42"/>
      <c r="F383" s="36"/>
      <c r="G383" s="36"/>
      <c r="H383" s="5">
        <f t="shared" si="31"/>
        <v>0</v>
      </c>
      <c r="I383" s="22">
        <f t="shared" si="32"/>
        <v>0</v>
      </c>
      <c r="M383" s="2">
        <v>505</v>
      </c>
    </row>
    <row r="384" spans="2:13" ht="12.75">
      <c r="B384" s="7"/>
      <c r="D384" s="12"/>
      <c r="H384" s="5">
        <f t="shared" si="31"/>
        <v>0</v>
      </c>
      <c r="I384" s="22">
        <f t="shared" si="32"/>
        <v>0</v>
      </c>
      <c r="M384" s="2">
        <v>505</v>
      </c>
    </row>
    <row r="385" spans="2:13" ht="12.75">
      <c r="B385" s="7">
        <v>2000</v>
      </c>
      <c r="C385" s="1" t="s">
        <v>50</v>
      </c>
      <c r="D385" s="12" t="s">
        <v>10</v>
      </c>
      <c r="E385" s="35" t="s">
        <v>453</v>
      </c>
      <c r="F385" s="27" t="s">
        <v>166</v>
      </c>
      <c r="G385" s="27" t="s">
        <v>88</v>
      </c>
      <c r="H385" s="5">
        <f t="shared" si="31"/>
        <v>-2000</v>
      </c>
      <c r="I385" s="22">
        <f t="shared" si="32"/>
        <v>3.9603960396039604</v>
      </c>
      <c r="K385" t="s">
        <v>26</v>
      </c>
      <c r="L385">
        <v>10</v>
      </c>
      <c r="M385" s="2">
        <v>505</v>
      </c>
    </row>
    <row r="386" spans="2:13" ht="12.75">
      <c r="B386" s="7">
        <v>2000</v>
      </c>
      <c r="C386" s="1" t="s">
        <v>50</v>
      </c>
      <c r="D386" s="12" t="s">
        <v>10</v>
      </c>
      <c r="E386" s="35" t="s">
        <v>453</v>
      </c>
      <c r="F386" s="27" t="s">
        <v>166</v>
      </c>
      <c r="G386" s="27" t="s">
        <v>107</v>
      </c>
      <c r="H386" s="5">
        <f t="shared" si="31"/>
        <v>-4000</v>
      </c>
      <c r="I386" s="22">
        <f t="shared" si="32"/>
        <v>3.9603960396039604</v>
      </c>
      <c r="K386" t="s">
        <v>26</v>
      </c>
      <c r="L386">
        <v>10</v>
      </c>
      <c r="M386" s="2">
        <v>505</v>
      </c>
    </row>
    <row r="387" spans="1:13" s="90" customFormat="1" ht="12.75">
      <c r="A387" s="11"/>
      <c r="B387" s="172">
        <f>SUM(B385:B386)</f>
        <v>4000</v>
      </c>
      <c r="C387" s="11" t="s">
        <v>50</v>
      </c>
      <c r="D387" s="11"/>
      <c r="E387" s="11"/>
      <c r="F387" s="18"/>
      <c r="G387" s="18"/>
      <c r="H387" s="86">
        <v>0</v>
      </c>
      <c r="I387" s="89">
        <f t="shared" si="32"/>
        <v>7.920792079207921</v>
      </c>
      <c r="M387" s="2">
        <v>505</v>
      </c>
    </row>
    <row r="388" spans="2:13" ht="12.75">
      <c r="B388" s="7"/>
      <c r="H388" s="5">
        <f t="shared" si="31"/>
        <v>0</v>
      </c>
      <c r="I388" s="22">
        <f t="shared" si="32"/>
        <v>0</v>
      </c>
      <c r="M388" s="2">
        <v>505</v>
      </c>
    </row>
    <row r="389" spans="2:13" ht="12.75">
      <c r="B389" s="7"/>
      <c r="H389" s="5">
        <f t="shared" si="31"/>
        <v>0</v>
      </c>
      <c r="I389" s="22">
        <f t="shared" si="32"/>
        <v>0</v>
      </c>
      <c r="M389" s="2">
        <v>505</v>
      </c>
    </row>
    <row r="390" spans="2:13" ht="12.75">
      <c r="B390" s="7"/>
      <c r="H390" s="5">
        <f t="shared" si="31"/>
        <v>0</v>
      </c>
      <c r="I390" s="22">
        <f t="shared" si="32"/>
        <v>0</v>
      </c>
      <c r="M390" s="2">
        <v>505</v>
      </c>
    </row>
    <row r="391" spans="2:13" ht="12.75">
      <c r="B391" s="7"/>
      <c r="H391" s="5">
        <f t="shared" si="31"/>
        <v>0</v>
      </c>
      <c r="I391" s="22">
        <f t="shared" si="32"/>
        <v>0</v>
      </c>
      <c r="M391" s="2">
        <v>505</v>
      </c>
    </row>
    <row r="392" spans="1:13" s="88" customFormat="1" ht="12.75">
      <c r="A392" s="82"/>
      <c r="B392" s="168">
        <f>+B400+B414+B423+B430+B439+B444+B449</f>
        <v>177200</v>
      </c>
      <c r="C392" s="82" t="s">
        <v>170</v>
      </c>
      <c r="D392" s="82" t="s">
        <v>518</v>
      </c>
      <c r="E392" s="82" t="s">
        <v>94</v>
      </c>
      <c r="F392" s="84" t="s">
        <v>171</v>
      </c>
      <c r="G392" s="84" t="s">
        <v>526</v>
      </c>
      <c r="H392" s="83"/>
      <c r="I392" s="87">
        <f t="shared" si="32"/>
        <v>350.8910891089109</v>
      </c>
      <c r="M392" s="2">
        <v>505</v>
      </c>
    </row>
    <row r="393" spans="2:13" ht="12.75">
      <c r="B393" s="7"/>
      <c r="H393" s="5">
        <f t="shared" si="31"/>
        <v>0</v>
      </c>
      <c r="I393" s="22">
        <f t="shared" si="32"/>
        <v>0</v>
      </c>
      <c r="M393" s="2">
        <v>505</v>
      </c>
    </row>
    <row r="394" spans="2:13" ht="12.75">
      <c r="B394" s="7">
        <v>2500</v>
      </c>
      <c r="C394" s="1" t="s">
        <v>22</v>
      </c>
      <c r="D394" s="1" t="s">
        <v>10</v>
      </c>
      <c r="E394" s="1" t="s">
        <v>172</v>
      </c>
      <c r="F394" s="116" t="s">
        <v>173</v>
      </c>
      <c r="G394" s="27" t="s">
        <v>140</v>
      </c>
      <c r="H394" s="5">
        <f aca="true" t="shared" si="33" ref="H394:H399">H393-B394</f>
        <v>-2500</v>
      </c>
      <c r="I394" s="22">
        <f aca="true" t="shared" si="34" ref="I394:I399">+B394/M394</f>
        <v>4.9504950495049505</v>
      </c>
      <c r="K394" t="s">
        <v>22</v>
      </c>
      <c r="L394">
        <v>11</v>
      </c>
      <c r="M394" s="2">
        <v>505</v>
      </c>
    </row>
    <row r="395" spans="2:13" ht="12.75">
      <c r="B395" s="7">
        <v>2500</v>
      </c>
      <c r="C395" s="1" t="s">
        <v>22</v>
      </c>
      <c r="D395" s="1" t="s">
        <v>10</v>
      </c>
      <c r="E395" s="1" t="s">
        <v>429</v>
      </c>
      <c r="F395" s="116" t="s">
        <v>174</v>
      </c>
      <c r="G395" s="27" t="s">
        <v>140</v>
      </c>
      <c r="H395" s="5">
        <f t="shared" si="33"/>
        <v>-5000</v>
      </c>
      <c r="I395" s="22">
        <f t="shared" si="34"/>
        <v>4.9504950495049505</v>
      </c>
      <c r="K395" t="s">
        <v>22</v>
      </c>
      <c r="L395">
        <v>11</v>
      </c>
      <c r="M395" s="2">
        <v>505</v>
      </c>
    </row>
    <row r="396" spans="2:13" ht="12.75">
      <c r="B396" s="7">
        <v>2500</v>
      </c>
      <c r="C396" s="1" t="s">
        <v>22</v>
      </c>
      <c r="D396" s="1" t="s">
        <v>10</v>
      </c>
      <c r="E396" s="1" t="s">
        <v>429</v>
      </c>
      <c r="F396" s="116" t="s">
        <v>175</v>
      </c>
      <c r="G396" s="27" t="s">
        <v>111</v>
      </c>
      <c r="H396" s="5">
        <f t="shared" si="33"/>
        <v>-7500</v>
      </c>
      <c r="I396" s="22">
        <f t="shared" si="34"/>
        <v>4.9504950495049505</v>
      </c>
      <c r="K396" t="s">
        <v>22</v>
      </c>
      <c r="L396">
        <v>11</v>
      </c>
      <c r="M396" s="2">
        <v>505</v>
      </c>
    </row>
    <row r="397" spans="2:13" ht="12.75">
      <c r="B397" s="7">
        <v>2500</v>
      </c>
      <c r="C397" s="1" t="s">
        <v>22</v>
      </c>
      <c r="D397" s="1" t="s">
        <v>10</v>
      </c>
      <c r="E397" s="1" t="s">
        <v>172</v>
      </c>
      <c r="F397" s="116" t="s">
        <v>176</v>
      </c>
      <c r="G397" s="27" t="s">
        <v>111</v>
      </c>
      <c r="H397" s="5">
        <f t="shared" si="33"/>
        <v>-10000</v>
      </c>
      <c r="I397" s="22">
        <f t="shared" si="34"/>
        <v>4.9504950495049505</v>
      </c>
      <c r="K397" t="s">
        <v>22</v>
      </c>
      <c r="L397">
        <v>11</v>
      </c>
      <c r="M397" s="2">
        <v>505</v>
      </c>
    </row>
    <row r="398" spans="2:13" ht="12.75">
      <c r="B398" s="7">
        <v>2500</v>
      </c>
      <c r="C398" s="1" t="s">
        <v>22</v>
      </c>
      <c r="D398" s="1" t="s">
        <v>10</v>
      </c>
      <c r="E398" s="1" t="s">
        <v>172</v>
      </c>
      <c r="F398" s="116" t="s">
        <v>177</v>
      </c>
      <c r="G398" s="27" t="s">
        <v>113</v>
      </c>
      <c r="H398" s="5">
        <f t="shared" si="33"/>
        <v>-12500</v>
      </c>
      <c r="I398" s="22">
        <f t="shared" si="34"/>
        <v>4.9504950495049505</v>
      </c>
      <c r="K398" t="s">
        <v>22</v>
      </c>
      <c r="L398">
        <v>11</v>
      </c>
      <c r="M398" s="2">
        <v>505</v>
      </c>
    </row>
    <row r="399" spans="2:13" ht="12.75">
      <c r="B399" s="7">
        <v>2500</v>
      </c>
      <c r="C399" s="1" t="s">
        <v>22</v>
      </c>
      <c r="D399" s="1" t="s">
        <v>10</v>
      </c>
      <c r="E399" s="1" t="s">
        <v>429</v>
      </c>
      <c r="F399" s="116" t="s">
        <v>178</v>
      </c>
      <c r="G399" s="27" t="s">
        <v>113</v>
      </c>
      <c r="H399" s="5">
        <f t="shared" si="33"/>
        <v>-15000</v>
      </c>
      <c r="I399" s="22">
        <f t="shared" si="34"/>
        <v>4.9504950495049505</v>
      </c>
      <c r="K399" t="s">
        <v>22</v>
      </c>
      <c r="L399">
        <v>11</v>
      </c>
      <c r="M399" s="2">
        <v>505</v>
      </c>
    </row>
    <row r="400" spans="1:13" s="90" customFormat="1" ht="12.75">
      <c r="A400" s="11"/>
      <c r="B400" s="172">
        <f>SUM(B394:B399)</f>
        <v>15000</v>
      </c>
      <c r="C400" s="11" t="s">
        <v>22</v>
      </c>
      <c r="D400" s="11"/>
      <c r="E400" s="11"/>
      <c r="F400" s="18"/>
      <c r="G400" s="18"/>
      <c r="H400" s="86">
        <v>0</v>
      </c>
      <c r="I400" s="89">
        <f>+B400/M400</f>
        <v>29.702970297029704</v>
      </c>
      <c r="M400" s="2">
        <v>505</v>
      </c>
    </row>
    <row r="401" spans="2:13" ht="12.75">
      <c r="B401" s="7"/>
      <c r="H401" s="5">
        <f t="shared" si="31"/>
        <v>0</v>
      </c>
      <c r="I401" s="22">
        <f>+B401/M401</f>
        <v>0</v>
      </c>
      <c r="M401" s="2">
        <v>505</v>
      </c>
    </row>
    <row r="402" spans="2:13" ht="12.75">
      <c r="B402" s="7"/>
      <c r="H402" s="5">
        <f>H401-B402</f>
        <v>0</v>
      </c>
      <c r="I402" s="22">
        <f>+B402/M402</f>
        <v>0</v>
      </c>
      <c r="M402" s="2">
        <v>505</v>
      </c>
    </row>
    <row r="403" spans="2:13" ht="12.75">
      <c r="B403" s="7">
        <v>3000</v>
      </c>
      <c r="C403" s="33" t="s">
        <v>460</v>
      </c>
      <c r="D403" s="12" t="s">
        <v>10</v>
      </c>
      <c r="E403" s="1" t="s">
        <v>452</v>
      </c>
      <c r="F403" s="27" t="s">
        <v>179</v>
      </c>
      <c r="G403" s="27" t="s">
        <v>140</v>
      </c>
      <c r="H403" s="5">
        <f aca="true" t="shared" si="35" ref="H403:H413">H402-B403</f>
        <v>-3000</v>
      </c>
      <c r="I403" s="22">
        <f aca="true" t="shared" si="36" ref="I403:I413">+B403/M403</f>
        <v>5.9405940594059405</v>
      </c>
      <c r="K403" t="s">
        <v>172</v>
      </c>
      <c r="L403">
        <v>11</v>
      </c>
      <c r="M403" s="2">
        <v>505</v>
      </c>
    </row>
    <row r="404" spans="2:13" ht="12.75">
      <c r="B404" s="7">
        <v>25000</v>
      </c>
      <c r="C404" s="33" t="s">
        <v>183</v>
      </c>
      <c r="D404" s="12" t="s">
        <v>10</v>
      </c>
      <c r="E404" s="12" t="s">
        <v>75</v>
      </c>
      <c r="F404" s="27" t="s">
        <v>184</v>
      </c>
      <c r="G404" s="27" t="s">
        <v>111</v>
      </c>
      <c r="H404" s="5">
        <f t="shared" si="35"/>
        <v>-28000</v>
      </c>
      <c r="I404" s="22">
        <f t="shared" si="36"/>
        <v>49.504950495049506</v>
      </c>
      <c r="K404" t="s">
        <v>172</v>
      </c>
      <c r="L404">
        <v>11</v>
      </c>
      <c r="M404" s="2">
        <v>505</v>
      </c>
    </row>
    <row r="405" spans="2:13" ht="12.75">
      <c r="B405" s="7">
        <v>3000</v>
      </c>
      <c r="C405" s="33" t="s">
        <v>461</v>
      </c>
      <c r="D405" s="12" t="s">
        <v>10</v>
      </c>
      <c r="E405" s="1" t="s">
        <v>452</v>
      </c>
      <c r="F405" s="27" t="s">
        <v>180</v>
      </c>
      <c r="G405" s="27" t="s">
        <v>113</v>
      </c>
      <c r="H405" s="5">
        <f t="shared" si="35"/>
        <v>-31000</v>
      </c>
      <c r="I405" s="22">
        <f t="shared" si="36"/>
        <v>5.9405940594059405</v>
      </c>
      <c r="K405" t="s">
        <v>172</v>
      </c>
      <c r="L405">
        <v>11</v>
      </c>
      <c r="M405" s="2">
        <v>505</v>
      </c>
    </row>
    <row r="406" spans="2:13" ht="12.75">
      <c r="B406" s="7">
        <v>2500</v>
      </c>
      <c r="C406" s="12" t="s">
        <v>185</v>
      </c>
      <c r="D406" s="12" t="s">
        <v>10</v>
      </c>
      <c r="E406" s="1" t="s">
        <v>452</v>
      </c>
      <c r="F406" s="27" t="s">
        <v>181</v>
      </c>
      <c r="G406" s="27" t="s">
        <v>113</v>
      </c>
      <c r="H406" s="5">
        <f t="shared" si="35"/>
        <v>-33500</v>
      </c>
      <c r="I406" s="22">
        <f t="shared" si="36"/>
        <v>4.9504950495049505</v>
      </c>
      <c r="K406" t="s">
        <v>172</v>
      </c>
      <c r="L406">
        <v>11</v>
      </c>
      <c r="M406" s="2">
        <v>505</v>
      </c>
    </row>
    <row r="407" spans="2:13" ht="12.75">
      <c r="B407" s="7">
        <v>2500</v>
      </c>
      <c r="C407" s="12" t="s">
        <v>185</v>
      </c>
      <c r="D407" s="12" t="s">
        <v>10</v>
      </c>
      <c r="E407" s="1" t="s">
        <v>452</v>
      </c>
      <c r="F407" s="27" t="s">
        <v>181</v>
      </c>
      <c r="G407" s="27" t="s">
        <v>113</v>
      </c>
      <c r="H407" s="5">
        <f t="shared" si="35"/>
        <v>-36000</v>
      </c>
      <c r="I407" s="22">
        <f t="shared" si="36"/>
        <v>4.9504950495049505</v>
      </c>
      <c r="K407" t="s">
        <v>172</v>
      </c>
      <c r="L407">
        <v>11</v>
      </c>
      <c r="M407" s="2">
        <v>505</v>
      </c>
    </row>
    <row r="408" spans="2:13" ht="12.75">
      <c r="B408" s="7">
        <v>2500</v>
      </c>
      <c r="C408" s="12" t="s">
        <v>186</v>
      </c>
      <c r="D408" s="12" t="s">
        <v>10</v>
      </c>
      <c r="E408" s="1" t="s">
        <v>452</v>
      </c>
      <c r="F408" s="27" t="s">
        <v>181</v>
      </c>
      <c r="G408" s="27" t="s">
        <v>113</v>
      </c>
      <c r="H408" s="5">
        <f t="shared" si="35"/>
        <v>-38500</v>
      </c>
      <c r="I408" s="22">
        <f t="shared" si="36"/>
        <v>4.9504950495049505</v>
      </c>
      <c r="K408" t="s">
        <v>172</v>
      </c>
      <c r="L408">
        <v>11</v>
      </c>
      <c r="M408" s="2">
        <v>505</v>
      </c>
    </row>
    <row r="409" spans="2:13" ht="12.75">
      <c r="B409" s="7">
        <v>2500</v>
      </c>
      <c r="C409" s="12" t="s">
        <v>186</v>
      </c>
      <c r="D409" s="12" t="s">
        <v>10</v>
      </c>
      <c r="E409" s="1" t="s">
        <v>452</v>
      </c>
      <c r="F409" s="27" t="s">
        <v>181</v>
      </c>
      <c r="G409" s="27" t="s">
        <v>113</v>
      </c>
      <c r="H409" s="5">
        <f t="shared" si="35"/>
        <v>-41000</v>
      </c>
      <c r="I409" s="22">
        <f t="shared" si="36"/>
        <v>4.9504950495049505</v>
      </c>
      <c r="K409" t="s">
        <v>172</v>
      </c>
      <c r="L409">
        <v>11</v>
      </c>
      <c r="M409" s="2">
        <v>505</v>
      </c>
    </row>
    <row r="410" spans="2:13" ht="12.75">
      <c r="B410" s="7">
        <v>2500</v>
      </c>
      <c r="C410" s="12" t="s">
        <v>186</v>
      </c>
      <c r="D410" s="12" t="s">
        <v>10</v>
      </c>
      <c r="E410" s="1" t="s">
        <v>452</v>
      </c>
      <c r="F410" s="27" t="s">
        <v>181</v>
      </c>
      <c r="G410" s="27" t="s">
        <v>113</v>
      </c>
      <c r="H410" s="5">
        <f t="shared" si="35"/>
        <v>-43500</v>
      </c>
      <c r="I410" s="22">
        <f t="shared" si="36"/>
        <v>4.9504950495049505</v>
      </c>
      <c r="K410" t="s">
        <v>172</v>
      </c>
      <c r="L410">
        <v>11</v>
      </c>
      <c r="M410" s="2">
        <v>505</v>
      </c>
    </row>
    <row r="411" spans="2:13" ht="12.75">
      <c r="B411" s="7">
        <v>2500</v>
      </c>
      <c r="C411" s="12" t="s">
        <v>185</v>
      </c>
      <c r="D411" s="12" t="s">
        <v>10</v>
      </c>
      <c r="E411" s="1" t="s">
        <v>452</v>
      </c>
      <c r="F411" s="27" t="s">
        <v>181</v>
      </c>
      <c r="G411" s="27" t="s">
        <v>113</v>
      </c>
      <c r="H411" s="5">
        <f t="shared" si="35"/>
        <v>-46000</v>
      </c>
      <c r="I411" s="22">
        <f t="shared" si="36"/>
        <v>4.9504950495049505</v>
      </c>
      <c r="K411" t="s">
        <v>172</v>
      </c>
      <c r="L411">
        <v>11</v>
      </c>
      <c r="M411" s="2">
        <v>505</v>
      </c>
    </row>
    <row r="412" spans="2:13" ht="12.75">
      <c r="B412" s="7">
        <v>3000</v>
      </c>
      <c r="C412" s="33" t="s">
        <v>460</v>
      </c>
      <c r="D412" s="12" t="s">
        <v>10</v>
      </c>
      <c r="E412" s="1" t="s">
        <v>452</v>
      </c>
      <c r="F412" s="27" t="s">
        <v>547</v>
      </c>
      <c r="G412" s="27" t="s">
        <v>140</v>
      </c>
      <c r="H412" s="5">
        <f t="shared" si="35"/>
        <v>-49000</v>
      </c>
      <c r="I412" s="22">
        <f t="shared" si="36"/>
        <v>5.9405940594059405</v>
      </c>
      <c r="K412" t="s">
        <v>429</v>
      </c>
      <c r="L412">
        <v>11</v>
      </c>
      <c r="M412" s="2">
        <v>505</v>
      </c>
    </row>
    <row r="413" spans="2:13" ht="12.75">
      <c r="B413" s="7">
        <v>3000</v>
      </c>
      <c r="C413" s="33" t="s">
        <v>461</v>
      </c>
      <c r="D413" s="12" t="s">
        <v>10</v>
      </c>
      <c r="E413" s="1" t="s">
        <v>452</v>
      </c>
      <c r="F413" s="27" t="s">
        <v>548</v>
      </c>
      <c r="G413" s="27" t="s">
        <v>113</v>
      </c>
      <c r="H413" s="5">
        <f t="shared" si="35"/>
        <v>-52000</v>
      </c>
      <c r="I413" s="22">
        <f t="shared" si="36"/>
        <v>5.9405940594059405</v>
      </c>
      <c r="K413" t="s">
        <v>429</v>
      </c>
      <c r="L413">
        <v>11</v>
      </c>
      <c r="M413" s="2">
        <v>505</v>
      </c>
    </row>
    <row r="414" spans="1:13" s="90" customFormat="1" ht="12.75">
      <c r="A414" s="11"/>
      <c r="B414" s="172">
        <f>SUM(B403:B413)</f>
        <v>52000</v>
      </c>
      <c r="C414" s="11" t="s">
        <v>450</v>
      </c>
      <c r="D414" s="11"/>
      <c r="E414" s="11"/>
      <c r="F414" s="18"/>
      <c r="G414" s="18"/>
      <c r="H414" s="86">
        <v>0</v>
      </c>
      <c r="I414" s="89">
        <f>+B414/M414</f>
        <v>102.97029702970298</v>
      </c>
      <c r="M414" s="2">
        <v>505</v>
      </c>
    </row>
    <row r="415" spans="2:13" ht="12.75">
      <c r="B415" s="7"/>
      <c r="D415" s="12"/>
      <c r="H415" s="5">
        <f>H414-B415</f>
        <v>0</v>
      </c>
      <c r="I415" s="22">
        <f>+B415/M415</f>
        <v>0</v>
      </c>
      <c r="M415" s="2">
        <v>505</v>
      </c>
    </row>
    <row r="416" spans="2:13" ht="12.75">
      <c r="B416" s="7"/>
      <c r="D416" s="12"/>
      <c r="H416" s="5">
        <f>H415-B416</f>
        <v>0</v>
      </c>
      <c r="I416" s="22">
        <f>+B416/M416</f>
        <v>0</v>
      </c>
      <c r="M416" s="2">
        <v>505</v>
      </c>
    </row>
    <row r="417" spans="2:13" ht="12.75">
      <c r="B417" s="7">
        <v>1200</v>
      </c>
      <c r="C417" s="33" t="s">
        <v>46</v>
      </c>
      <c r="D417" s="12" t="s">
        <v>10</v>
      </c>
      <c r="E417" s="12" t="s">
        <v>75</v>
      </c>
      <c r="F417" s="27" t="s">
        <v>181</v>
      </c>
      <c r="G417" s="27" t="s">
        <v>140</v>
      </c>
      <c r="H417" s="5">
        <f aca="true" t="shared" si="37" ref="H417:H422">H416-B417</f>
        <v>-1200</v>
      </c>
      <c r="I417" s="22">
        <f aca="true" t="shared" si="38" ref="I417:I422">+B417/M417</f>
        <v>2.376237623762376</v>
      </c>
      <c r="K417" t="s">
        <v>172</v>
      </c>
      <c r="L417">
        <v>11</v>
      </c>
      <c r="M417" s="2">
        <v>505</v>
      </c>
    </row>
    <row r="418" spans="2:13" ht="12.75">
      <c r="B418" s="7">
        <v>1200</v>
      </c>
      <c r="C418" s="33" t="s">
        <v>46</v>
      </c>
      <c r="D418" s="12" t="s">
        <v>10</v>
      </c>
      <c r="E418" s="12" t="s">
        <v>75</v>
      </c>
      <c r="F418" s="27" t="s">
        <v>181</v>
      </c>
      <c r="G418" s="27" t="s">
        <v>111</v>
      </c>
      <c r="H418" s="5">
        <f t="shared" si="37"/>
        <v>-2400</v>
      </c>
      <c r="I418" s="22">
        <f t="shared" si="38"/>
        <v>2.376237623762376</v>
      </c>
      <c r="K418" t="s">
        <v>172</v>
      </c>
      <c r="L418">
        <v>11</v>
      </c>
      <c r="M418" s="2">
        <v>505</v>
      </c>
    </row>
    <row r="419" spans="2:13" ht="12.75">
      <c r="B419" s="7">
        <v>1200</v>
      </c>
      <c r="C419" s="33" t="s">
        <v>46</v>
      </c>
      <c r="D419" s="12" t="s">
        <v>10</v>
      </c>
      <c r="E419" s="12" t="s">
        <v>75</v>
      </c>
      <c r="F419" s="27" t="s">
        <v>181</v>
      </c>
      <c r="G419" s="27" t="s">
        <v>182</v>
      </c>
      <c r="H419" s="5">
        <f t="shared" si="37"/>
        <v>-3600</v>
      </c>
      <c r="I419" s="22">
        <f t="shared" si="38"/>
        <v>2.376237623762376</v>
      </c>
      <c r="K419" t="s">
        <v>172</v>
      </c>
      <c r="L419">
        <v>11</v>
      </c>
      <c r="M419" s="2">
        <v>505</v>
      </c>
    </row>
    <row r="420" spans="2:13" ht="12.75">
      <c r="B420" s="7">
        <v>1200</v>
      </c>
      <c r="C420" s="33" t="s">
        <v>46</v>
      </c>
      <c r="D420" s="12" t="s">
        <v>10</v>
      </c>
      <c r="E420" s="12" t="s">
        <v>75</v>
      </c>
      <c r="F420" s="27" t="s">
        <v>541</v>
      </c>
      <c r="G420" s="27" t="s">
        <v>140</v>
      </c>
      <c r="H420" s="5">
        <f t="shared" si="37"/>
        <v>-4800</v>
      </c>
      <c r="I420" s="22">
        <f t="shared" si="38"/>
        <v>2.376237623762376</v>
      </c>
      <c r="K420" t="s">
        <v>429</v>
      </c>
      <c r="L420">
        <v>11</v>
      </c>
      <c r="M420" s="2">
        <v>505</v>
      </c>
    </row>
    <row r="421" spans="2:13" ht="12.75">
      <c r="B421" s="7">
        <v>1200</v>
      </c>
      <c r="C421" s="33" t="s">
        <v>46</v>
      </c>
      <c r="D421" s="12" t="s">
        <v>10</v>
      </c>
      <c r="E421" s="12" t="s">
        <v>75</v>
      </c>
      <c r="F421" s="27" t="s">
        <v>541</v>
      </c>
      <c r="G421" s="27" t="s">
        <v>111</v>
      </c>
      <c r="H421" s="5">
        <f t="shared" si="37"/>
        <v>-6000</v>
      </c>
      <c r="I421" s="22">
        <f t="shared" si="38"/>
        <v>2.376237623762376</v>
      </c>
      <c r="K421" t="s">
        <v>429</v>
      </c>
      <c r="L421">
        <v>11</v>
      </c>
      <c r="M421" s="2">
        <v>505</v>
      </c>
    </row>
    <row r="422" spans="2:13" ht="12.75">
      <c r="B422" s="7">
        <v>1200</v>
      </c>
      <c r="C422" s="33" t="s">
        <v>46</v>
      </c>
      <c r="D422" s="12" t="s">
        <v>10</v>
      </c>
      <c r="E422" s="12" t="s">
        <v>75</v>
      </c>
      <c r="F422" s="27" t="s">
        <v>541</v>
      </c>
      <c r="G422" s="27" t="s">
        <v>182</v>
      </c>
      <c r="H422" s="5">
        <f t="shared" si="37"/>
        <v>-7200</v>
      </c>
      <c r="I422" s="22">
        <f t="shared" si="38"/>
        <v>2.376237623762376</v>
      </c>
      <c r="K422" t="s">
        <v>429</v>
      </c>
      <c r="L422">
        <v>11</v>
      </c>
      <c r="M422" s="2">
        <v>505</v>
      </c>
    </row>
    <row r="423" spans="1:13" s="90" customFormat="1" ht="12.75">
      <c r="A423" s="11"/>
      <c r="B423" s="172">
        <f>SUM(B417:B422)</f>
        <v>7200</v>
      </c>
      <c r="C423" s="11"/>
      <c r="D423" s="11"/>
      <c r="E423" s="11" t="s">
        <v>75</v>
      </c>
      <c r="F423" s="18"/>
      <c r="G423" s="18"/>
      <c r="H423" s="86">
        <v>0</v>
      </c>
      <c r="I423" s="89">
        <f aca="true" t="shared" si="39" ref="I423:I432">+B423/M423</f>
        <v>14.257425742574258</v>
      </c>
      <c r="M423" s="2">
        <v>505</v>
      </c>
    </row>
    <row r="424" spans="2:13" ht="12.75">
      <c r="B424" s="7"/>
      <c r="D424" s="12"/>
      <c r="H424" s="5">
        <f aca="true" t="shared" si="40" ref="H424:H429">H423-B424</f>
        <v>0</v>
      </c>
      <c r="I424" s="22">
        <f t="shared" si="39"/>
        <v>0</v>
      </c>
      <c r="M424" s="2">
        <v>505</v>
      </c>
    </row>
    <row r="425" spans="2:13" ht="12.75">
      <c r="B425" s="7"/>
      <c r="D425" s="12"/>
      <c r="H425" s="5">
        <f t="shared" si="40"/>
        <v>0</v>
      </c>
      <c r="I425" s="22">
        <f t="shared" si="39"/>
        <v>0</v>
      </c>
      <c r="M425" s="2">
        <v>505</v>
      </c>
    </row>
    <row r="426" spans="2:13" ht="12.75">
      <c r="B426" s="7">
        <v>7000</v>
      </c>
      <c r="C426" s="1" t="s">
        <v>48</v>
      </c>
      <c r="D426" s="12" t="s">
        <v>10</v>
      </c>
      <c r="E426" s="1" t="s">
        <v>452</v>
      </c>
      <c r="F426" s="27" t="s">
        <v>540</v>
      </c>
      <c r="G426" s="27" t="s">
        <v>140</v>
      </c>
      <c r="H426" s="5">
        <f t="shared" si="40"/>
        <v>-7000</v>
      </c>
      <c r="I426" s="22">
        <f t="shared" si="39"/>
        <v>13.861386138613861</v>
      </c>
      <c r="K426" t="s">
        <v>172</v>
      </c>
      <c r="L426">
        <v>11</v>
      </c>
      <c r="M426" s="2">
        <v>505</v>
      </c>
    </row>
    <row r="427" spans="2:13" ht="12.75">
      <c r="B427" s="7">
        <v>7000</v>
      </c>
      <c r="C427" s="1" t="s">
        <v>48</v>
      </c>
      <c r="D427" s="12" t="s">
        <v>10</v>
      </c>
      <c r="E427" s="1" t="s">
        <v>452</v>
      </c>
      <c r="F427" s="27" t="s">
        <v>540</v>
      </c>
      <c r="G427" s="27" t="s">
        <v>111</v>
      </c>
      <c r="H427" s="5">
        <f t="shared" si="40"/>
        <v>-14000</v>
      </c>
      <c r="I427" s="22">
        <f t="shared" si="39"/>
        <v>13.861386138613861</v>
      </c>
      <c r="K427" t="s">
        <v>172</v>
      </c>
      <c r="L427">
        <v>11</v>
      </c>
      <c r="M427" s="2">
        <v>505</v>
      </c>
    </row>
    <row r="428" spans="2:13" ht="12.75">
      <c r="B428" s="7">
        <v>7000</v>
      </c>
      <c r="C428" s="1" t="s">
        <v>48</v>
      </c>
      <c r="D428" s="12" t="s">
        <v>10</v>
      </c>
      <c r="E428" s="1" t="s">
        <v>452</v>
      </c>
      <c r="F428" s="27" t="s">
        <v>549</v>
      </c>
      <c r="G428" s="27" t="s">
        <v>140</v>
      </c>
      <c r="H428" s="5">
        <f t="shared" si="40"/>
        <v>-21000</v>
      </c>
      <c r="I428" s="22">
        <f t="shared" si="39"/>
        <v>13.861386138613861</v>
      </c>
      <c r="K428" t="s">
        <v>429</v>
      </c>
      <c r="L428">
        <v>11</v>
      </c>
      <c r="M428" s="2">
        <v>505</v>
      </c>
    </row>
    <row r="429" spans="2:13" ht="12.75">
      <c r="B429" s="7">
        <v>7000</v>
      </c>
      <c r="C429" s="1" t="s">
        <v>48</v>
      </c>
      <c r="D429" s="12" t="s">
        <v>10</v>
      </c>
      <c r="E429" s="1" t="s">
        <v>452</v>
      </c>
      <c r="F429" s="27" t="s">
        <v>549</v>
      </c>
      <c r="G429" s="27" t="s">
        <v>111</v>
      </c>
      <c r="H429" s="5">
        <f t="shared" si="40"/>
        <v>-28000</v>
      </c>
      <c r="I429" s="22">
        <f t="shared" si="39"/>
        <v>13.861386138613861</v>
      </c>
      <c r="K429" t="s">
        <v>429</v>
      </c>
      <c r="L429">
        <v>11</v>
      </c>
      <c r="M429" s="2">
        <v>505</v>
      </c>
    </row>
    <row r="430" spans="1:13" s="90" customFormat="1" ht="12.75">
      <c r="A430" s="11"/>
      <c r="B430" s="172">
        <f>SUM(B426:B429)</f>
        <v>28000</v>
      </c>
      <c r="C430" s="11" t="s">
        <v>48</v>
      </c>
      <c r="D430" s="11"/>
      <c r="E430" s="11"/>
      <c r="F430" s="18"/>
      <c r="G430" s="18"/>
      <c r="H430" s="86">
        <v>0</v>
      </c>
      <c r="I430" s="89">
        <f t="shared" si="39"/>
        <v>55.445544554455445</v>
      </c>
      <c r="M430" s="2">
        <v>505</v>
      </c>
    </row>
    <row r="431" spans="2:13" ht="12.75">
      <c r="B431" s="7"/>
      <c r="D431" s="12"/>
      <c r="H431" s="5">
        <f>H430-B431</f>
        <v>0</v>
      </c>
      <c r="I431" s="22">
        <f t="shared" si="39"/>
        <v>0</v>
      </c>
      <c r="M431" s="2">
        <v>505</v>
      </c>
    </row>
    <row r="432" spans="2:13" ht="12.75">
      <c r="B432" s="7"/>
      <c r="D432" s="12"/>
      <c r="H432" s="5">
        <f>H431-B432</f>
        <v>0</v>
      </c>
      <c r="I432" s="22">
        <f t="shared" si="39"/>
        <v>0</v>
      </c>
      <c r="M432" s="2">
        <v>505</v>
      </c>
    </row>
    <row r="433" spans="2:13" ht="12.75">
      <c r="B433" s="7">
        <v>2000</v>
      </c>
      <c r="C433" s="1" t="s">
        <v>50</v>
      </c>
      <c r="D433" s="12" t="s">
        <v>10</v>
      </c>
      <c r="E433" s="1" t="s">
        <v>452</v>
      </c>
      <c r="F433" s="27" t="s">
        <v>181</v>
      </c>
      <c r="G433" s="27" t="s">
        <v>140</v>
      </c>
      <c r="H433" s="5">
        <f aca="true" t="shared" si="41" ref="H433:H438">H432-B433</f>
        <v>-2000</v>
      </c>
      <c r="I433" s="22">
        <f aca="true" t="shared" si="42" ref="I433:I438">+B433/M433</f>
        <v>3.9603960396039604</v>
      </c>
      <c r="K433" t="s">
        <v>172</v>
      </c>
      <c r="L433">
        <v>11</v>
      </c>
      <c r="M433" s="2">
        <v>505</v>
      </c>
    </row>
    <row r="434" spans="2:13" ht="12.75">
      <c r="B434" s="7">
        <v>2000</v>
      </c>
      <c r="C434" s="1" t="s">
        <v>50</v>
      </c>
      <c r="D434" s="12" t="s">
        <v>10</v>
      </c>
      <c r="E434" s="1" t="s">
        <v>452</v>
      </c>
      <c r="F434" s="27" t="s">
        <v>181</v>
      </c>
      <c r="G434" s="27" t="s">
        <v>111</v>
      </c>
      <c r="H434" s="5">
        <f t="shared" si="41"/>
        <v>-4000</v>
      </c>
      <c r="I434" s="22">
        <f t="shared" si="42"/>
        <v>3.9603960396039604</v>
      </c>
      <c r="K434" t="s">
        <v>172</v>
      </c>
      <c r="L434">
        <v>11</v>
      </c>
      <c r="M434" s="2">
        <v>505</v>
      </c>
    </row>
    <row r="435" spans="2:13" ht="12.75">
      <c r="B435" s="7">
        <v>2000</v>
      </c>
      <c r="C435" s="1" t="s">
        <v>50</v>
      </c>
      <c r="D435" s="12" t="s">
        <v>10</v>
      </c>
      <c r="E435" s="1" t="s">
        <v>452</v>
      </c>
      <c r="F435" s="27" t="s">
        <v>181</v>
      </c>
      <c r="G435" s="27" t="s">
        <v>113</v>
      </c>
      <c r="H435" s="5">
        <f t="shared" si="41"/>
        <v>-6000</v>
      </c>
      <c r="I435" s="22">
        <f t="shared" si="42"/>
        <v>3.9603960396039604</v>
      </c>
      <c r="K435" t="s">
        <v>172</v>
      </c>
      <c r="L435">
        <v>11</v>
      </c>
      <c r="M435" s="2">
        <v>505</v>
      </c>
    </row>
    <row r="436" spans="2:13" ht="12.75">
      <c r="B436" s="7">
        <v>2000</v>
      </c>
      <c r="C436" s="1" t="s">
        <v>50</v>
      </c>
      <c r="D436" s="12" t="s">
        <v>10</v>
      </c>
      <c r="E436" s="1" t="s">
        <v>452</v>
      </c>
      <c r="F436" s="27" t="s">
        <v>541</v>
      </c>
      <c r="G436" s="27" t="s">
        <v>140</v>
      </c>
      <c r="H436" s="5">
        <f t="shared" si="41"/>
        <v>-8000</v>
      </c>
      <c r="I436" s="22">
        <f t="shared" si="42"/>
        <v>3.9603960396039604</v>
      </c>
      <c r="K436" t="s">
        <v>429</v>
      </c>
      <c r="L436">
        <v>11</v>
      </c>
      <c r="M436" s="2">
        <v>505</v>
      </c>
    </row>
    <row r="437" spans="2:13" ht="12.75">
      <c r="B437" s="7">
        <v>2000</v>
      </c>
      <c r="C437" s="1" t="s">
        <v>50</v>
      </c>
      <c r="D437" s="12" t="s">
        <v>10</v>
      </c>
      <c r="E437" s="1" t="s">
        <v>452</v>
      </c>
      <c r="F437" s="27" t="s">
        <v>541</v>
      </c>
      <c r="G437" s="27" t="s">
        <v>111</v>
      </c>
      <c r="H437" s="5">
        <f t="shared" si="41"/>
        <v>-10000</v>
      </c>
      <c r="I437" s="22">
        <f t="shared" si="42"/>
        <v>3.9603960396039604</v>
      </c>
      <c r="K437" t="s">
        <v>429</v>
      </c>
      <c r="L437">
        <v>11</v>
      </c>
      <c r="M437" s="2">
        <v>505</v>
      </c>
    </row>
    <row r="438" spans="2:13" ht="12.75">
      <c r="B438" s="7">
        <v>2000</v>
      </c>
      <c r="C438" s="1" t="s">
        <v>50</v>
      </c>
      <c r="D438" s="12" t="s">
        <v>10</v>
      </c>
      <c r="E438" s="1" t="s">
        <v>452</v>
      </c>
      <c r="F438" s="27" t="s">
        <v>541</v>
      </c>
      <c r="G438" s="27" t="s">
        <v>113</v>
      </c>
      <c r="H438" s="5">
        <f t="shared" si="41"/>
        <v>-12000</v>
      </c>
      <c r="I438" s="22">
        <f t="shared" si="42"/>
        <v>3.9603960396039604</v>
      </c>
      <c r="K438" t="s">
        <v>429</v>
      </c>
      <c r="L438">
        <v>11</v>
      </c>
      <c r="M438" s="2">
        <v>505</v>
      </c>
    </row>
    <row r="439" spans="1:13" s="90" customFormat="1" ht="12.75">
      <c r="A439" s="11"/>
      <c r="B439" s="172">
        <f>SUM(B433:B438)</f>
        <v>12000</v>
      </c>
      <c r="C439" s="11" t="s">
        <v>50</v>
      </c>
      <c r="D439" s="11"/>
      <c r="E439" s="11"/>
      <c r="F439" s="18"/>
      <c r="G439" s="18"/>
      <c r="H439" s="86">
        <v>0</v>
      </c>
      <c r="I439" s="89">
        <f aca="true" t="shared" si="43" ref="I439:I445">+B439/M439</f>
        <v>23.762376237623762</v>
      </c>
      <c r="M439" s="2">
        <v>505</v>
      </c>
    </row>
    <row r="440" spans="2:13" ht="12.75">
      <c r="B440" s="7"/>
      <c r="D440" s="12"/>
      <c r="H440" s="5">
        <v>0</v>
      </c>
      <c r="I440" s="22">
        <f t="shared" si="43"/>
        <v>0</v>
      </c>
      <c r="M440" s="2">
        <v>505</v>
      </c>
    </row>
    <row r="441" spans="2:13" ht="12.75">
      <c r="B441" s="7"/>
      <c r="D441" s="12"/>
      <c r="H441" s="5">
        <f>H440-B441</f>
        <v>0</v>
      </c>
      <c r="I441" s="22">
        <f t="shared" si="43"/>
        <v>0</v>
      </c>
      <c r="M441" s="2">
        <v>505</v>
      </c>
    </row>
    <row r="442" spans="2:13" ht="12.75">
      <c r="B442" s="7">
        <v>2000</v>
      </c>
      <c r="C442" s="12" t="s">
        <v>940</v>
      </c>
      <c r="D442" s="12" t="s">
        <v>10</v>
      </c>
      <c r="E442" s="1" t="s">
        <v>187</v>
      </c>
      <c r="F442" s="27" t="s">
        <v>181</v>
      </c>
      <c r="G442" s="27" t="s">
        <v>113</v>
      </c>
      <c r="H442" s="5">
        <f>H441-B442</f>
        <v>-2000</v>
      </c>
      <c r="I442" s="22">
        <f t="shared" si="43"/>
        <v>3.9603960396039604</v>
      </c>
      <c r="K442" t="s">
        <v>172</v>
      </c>
      <c r="L442">
        <v>11</v>
      </c>
      <c r="M442" s="2">
        <v>505</v>
      </c>
    </row>
    <row r="443" spans="2:13" ht="12.75">
      <c r="B443" s="7">
        <v>1000</v>
      </c>
      <c r="C443" s="12" t="s">
        <v>940</v>
      </c>
      <c r="D443" s="12" t="s">
        <v>10</v>
      </c>
      <c r="E443" s="1" t="s">
        <v>187</v>
      </c>
      <c r="F443" s="27" t="s">
        <v>181</v>
      </c>
      <c r="G443" s="27" t="s">
        <v>140</v>
      </c>
      <c r="H443" s="5">
        <f>H442-B443</f>
        <v>-3000</v>
      </c>
      <c r="I443" s="22">
        <f t="shared" si="43"/>
        <v>1.9801980198019802</v>
      </c>
      <c r="K443" t="s">
        <v>172</v>
      </c>
      <c r="L443">
        <v>11</v>
      </c>
      <c r="M443" s="2">
        <v>505</v>
      </c>
    </row>
    <row r="444" spans="1:13" s="102" customFormat="1" ht="12.75">
      <c r="A444" s="97"/>
      <c r="B444" s="172">
        <f>SUM(B442:B443)</f>
        <v>3000</v>
      </c>
      <c r="C444" s="99"/>
      <c r="D444" s="100"/>
      <c r="E444" s="100" t="s">
        <v>187</v>
      </c>
      <c r="F444" s="101"/>
      <c r="G444" s="101"/>
      <c r="H444" s="86">
        <v>0</v>
      </c>
      <c r="I444" s="89">
        <f t="shared" si="43"/>
        <v>5.9405940594059405</v>
      </c>
      <c r="M444" s="2">
        <v>505</v>
      </c>
    </row>
    <row r="445" spans="2:13" ht="12.75">
      <c r="B445" s="7"/>
      <c r="H445" s="5">
        <f>H444-B445</f>
        <v>0</v>
      </c>
      <c r="I445" s="22">
        <f t="shared" si="43"/>
        <v>0</v>
      </c>
      <c r="M445" s="2">
        <v>505</v>
      </c>
    </row>
    <row r="446" spans="2:13" ht="12.75">
      <c r="B446" s="170"/>
      <c r="C446" s="33"/>
      <c r="D446" s="12"/>
      <c r="E446" s="35"/>
      <c r="G446" s="36"/>
      <c r="H446" s="5">
        <f>H445-B446</f>
        <v>0</v>
      </c>
      <c r="I446" s="22">
        <f aca="true" t="shared" si="44" ref="I446:I453">+B446/M446</f>
        <v>0</v>
      </c>
      <c r="M446" s="2">
        <v>505</v>
      </c>
    </row>
    <row r="447" spans="2:13" ht="12.75">
      <c r="B447" s="7">
        <v>30000</v>
      </c>
      <c r="C447" s="33" t="s">
        <v>488</v>
      </c>
      <c r="D447" s="12" t="s">
        <v>10</v>
      </c>
      <c r="E447" s="1" t="s">
        <v>77</v>
      </c>
      <c r="F447" s="27" t="s">
        <v>542</v>
      </c>
      <c r="G447" s="27" t="s">
        <v>188</v>
      </c>
      <c r="H447" s="5">
        <f>H446-B447</f>
        <v>-30000</v>
      </c>
      <c r="I447" s="22">
        <f t="shared" si="44"/>
        <v>59.40594059405941</v>
      </c>
      <c r="K447" t="s">
        <v>429</v>
      </c>
      <c r="L447">
        <v>11</v>
      </c>
      <c r="M447" s="2">
        <v>505</v>
      </c>
    </row>
    <row r="448" spans="2:13" ht="12.75">
      <c r="B448" s="7">
        <v>30000</v>
      </c>
      <c r="C448" s="33" t="s">
        <v>488</v>
      </c>
      <c r="D448" s="12" t="s">
        <v>10</v>
      </c>
      <c r="E448" s="1" t="s">
        <v>77</v>
      </c>
      <c r="F448" s="27" t="s">
        <v>542</v>
      </c>
      <c r="G448" s="27" t="s">
        <v>188</v>
      </c>
      <c r="H448" s="5">
        <f>H447-B448</f>
        <v>-60000</v>
      </c>
      <c r="I448" s="22">
        <f t="shared" si="44"/>
        <v>59.40594059405941</v>
      </c>
      <c r="K448" t="s">
        <v>429</v>
      </c>
      <c r="L448">
        <v>11</v>
      </c>
      <c r="M448" s="2">
        <v>505</v>
      </c>
    </row>
    <row r="449" spans="1:14" s="90" customFormat="1" ht="12.75">
      <c r="A449" s="11"/>
      <c r="B449" s="172">
        <f>SUM(B447:B448)</f>
        <v>60000</v>
      </c>
      <c r="C449" s="93"/>
      <c r="D449" s="11"/>
      <c r="E449" s="103" t="s">
        <v>77</v>
      </c>
      <c r="F449" s="18"/>
      <c r="G449" s="18"/>
      <c r="H449" s="86">
        <v>0</v>
      </c>
      <c r="I449" s="89">
        <f t="shared" si="44"/>
        <v>118.81188118811882</v>
      </c>
      <c r="J449" s="103"/>
      <c r="L449" s="103"/>
      <c r="M449" s="2">
        <v>505</v>
      </c>
      <c r="N449" s="104"/>
    </row>
    <row r="450" spans="1:14" s="15" customFormat="1" ht="12.75">
      <c r="A450" s="12"/>
      <c r="B450" s="170"/>
      <c r="C450" s="33"/>
      <c r="D450" s="12"/>
      <c r="E450" s="38"/>
      <c r="F450" s="30"/>
      <c r="G450" s="30"/>
      <c r="H450" s="5">
        <f>H449-B450</f>
        <v>0</v>
      </c>
      <c r="I450" s="22">
        <f t="shared" si="44"/>
        <v>0</v>
      </c>
      <c r="J450" s="38"/>
      <c r="L450" s="38"/>
      <c r="M450" s="2">
        <v>505</v>
      </c>
      <c r="N450" s="122"/>
    </row>
    <row r="451" spans="1:14" s="15" customFormat="1" ht="12.75">
      <c r="A451" s="12"/>
      <c r="B451" s="170"/>
      <c r="C451" s="33"/>
      <c r="D451" s="12"/>
      <c r="E451" s="38"/>
      <c r="F451" s="30"/>
      <c r="G451" s="30"/>
      <c r="H451" s="5">
        <f>H450-B451</f>
        <v>0</v>
      </c>
      <c r="I451" s="22">
        <f t="shared" si="44"/>
        <v>0</v>
      </c>
      <c r="J451" s="38"/>
      <c r="L451" s="38"/>
      <c r="M451" s="2">
        <v>505</v>
      </c>
      <c r="N451" s="122"/>
    </row>
    <row r="452" spans="2:13" ht="12.75">
      <c r="B452" s="7"/>
      <c r="H452" s="5">
        <f>H451-B452</f>
        <v>0</v>
      </c>
      <c r="I452" s="22">
        <f t="shared" si="44"/>
        <v>0</v>
      </c>
      <c r="M452" s="2">
        <v>505</v>
      </c>
    </row>
    <row r="453" spans="2:13" ht="12.75">
      <c r="B453" s="7"/>
      <c r="H453" s="5">
        <f>H452-B453</f>
        <v>0</v>
      </c>
      <c r="I453" s="22">
        <f t="shared" si="44"/>
        <v>0</v>
      </c>
      <c r="M453" s="2">
        <v>505</v>
      </c>
    </row>
    <row r="454" spans="1:256" s="88" customFormat="1" ht="12.75">
      <c r="A454" s="82"/>
      <c r="B454" s="168">
        <f>+B460+B465+B471+B476+B482+B487</f>
        <v>30000</v>
      </c>
      <c r="C454" s="82" t="s">
        <v>517</v>
      </c>
      <c r="D454" s="82" t="s">
        <v>516</v>
      </c>
      <c r="E454" s="82" t="s">
        <v>455</v>
      </c>
      <c r="F454" s="84" t="s">
        <v>21</v>
      </c>
      <c r="G454" s="85" t="s">
        <v>448</v>
      </c>
      <c r="H454" s="83"/>
      <c r="I454" s="87">
        <f aca="true" t="shared" si="45" ref="I454:I487">+B454/M454</f>
        <v>59.40594059405941</v>
      </c>
      <c r="M454" s="2">
        <v>505</v>
      </c>
      <c r="IV454" s="82">
        <f>SUM(A454:IU454)</f>
        <v>30564.40594059406</v>
      </c>
    </row>
    <row r="455" spans="2:13" ht="12.75">
      <c r="B455" s="7"/>
      <c r="H455" s="5">
        <f aca="true" t="shared" si="46" ref="H455:H464">H454-B455</f>
        <v>0</v>
      </c>
      <c r="I455" s="22">
        <f t="shared" si="45"/>
        <v>0</v>
      </c>
      <c r="M455" s="2">
        <v>505</v>
      </c>
    </row>
    <row r="456" spans="2:13" ht="12.75">
      <c r="B456" s="7">
        <v>2500</v>
      </c>
      <c r="C456" s="1" t="s">
        <v>22</v>
      </c>
      <c r="D456" s="1" t="s">
        <v>10</v>
      </c>
      <c r="E456" s="1" t="s">
        <v>519</v>
      </c>
      <c r="F456" s="27" t="s">
        <v>190</v>
      </c>
      <c r="G456" s="27" t="s">
        <v>113</v>
      </c>
      <c r="H456" s="5">
        <f>H455-B456</f>
        <v>-2500</v>
      </c>
      <c r="I456" s="22">
        <f>+B456/M456</f>
        <v>4.9504950495049505</v>
      </c>
      <c r="K456" t="s">
        <v>22</v>
      </c>
      <c r="L456">
        <v>12</v>
      </c>
      <c r="M456" s="2">
        <v>505</v>
      </c>
    </row>
    <row r="457" spans="2:13" ht="12.75">
      <c r="B457" s="170">
        <v>2500</v>
      </c>
      <c r="C457" s="1" t="s">
        <v>22</v>
      </c>
      <c r="D457" s="1" t="s">
        <v>10</v>
      </c>
      <c r="E457" s="1" t="s">
        <v>519</v>
      </c>
      <c r="F457" s="27" t="s">
        <v>191</v>
      </c>
      <c r="G457" s="27" t="s">
        <v>182</v>
      </c>
      <c r="H457" s="5">
        <f>H456-B457</f>
        <v>-5000</v>
      </c>
      <c r="I457" s="22">
        <f>+B457/M457</f>
        <v>4.9504950495049505</v>
      </c>
      <c r="K457" t="s">
        <v>22</v>
      </c>
      <c r="L457">
        <v>12</v>
      </c>
      <c r="M457" s="2">
        <v>505</v>
      </c>
    </row>
    <row r="458" spans="2:13" ht="12.75">
      <c r="B458" s="174">
        <v>2500</v>
      </c>
      <c r="C458" s="1" t="s">
        <v>22</v>
      </c>
      <c r="D458" s="1" t="s">
        <v>10</v>
      </c>
      <c r="E458" s="1" t="s">
        <v>519</v>
      </c>
      <c r="F458" s="30" t="s">
        <v>192</v>
      </c>
      <c r="G458" s="27" t="s">
        <v>193</v>
      </c>
      <c r="H458" s="5">
        <f t="shared" si="46"/>
        <v>-7500</v>
      </c>
      <c r="I458" s="22">
        <v>5</v>
      </c>
      <c r="K458" t="s">
        <v>22</v>
      </c>
      <c r="L458">
        <v>12</v>
      </c>
      <c r="M458" s="2">
        <v>505</v>
      </c>
    </row>
    <row r="459" spans="2:13" ht="12.75">
      <c r="B459" s="7">
        <v>2500</v>
      </c>
      <c r="C459" s="1" t="s">
        <v>22</v>
      </c>
      <c r="D459" s="1" t="s">
        <v>10</v>
      </c>
      <c r="E459" s="1" t="s">
        <v>519</v>
      </c>
      <c r="F459" s="30" t="s">
        <v>194</v>
      </c>
      <c r="G459" s="27" t="s">
        <v>195</v>
      </c>
      <c r="H459" s="5">
        <f t="shared" si="46"/>
        <v>-10000</v>
      </c>
      <c r="I459" s="22">
        <v>5</v>
      </c>
      <c r="K459" t="s">
        <v>22</v>
      </c>
      <c r="L459">
        <v>12</v>
      </c>
      <c r="M459" s="2">
        <v>505</v>
      </c>
    </row>
    <row r="460" spans="1:13" s="90" customFormat="1" ht="12.75">
      <c r="A460" s="11"/>
      <c r="B460" s="172">
        <f>SUM(B456:B459)</f>
        <v>10000</v>
      </c>
      <c r="C460" s="11" t="s">
        <v>22</v>
      </c>
      <c r="D460" s="11"/>
      <c r="E460" s="11"/>
      <c r="F460" s="18"/>
      <c r="G460" s="18"/>
      <c r="H460" s="86">
        <v>0</v>
      </c>
      <c r="I460" s="89">
        <f t="shared" si="45"/>
        <v>19.801980198019802</v>
      </c>
      <c r="M460" s="2">
        <v>505</v>
      </c>
    </row>
    <row r="461" spans="2:13" ht="12.75">
      <c r="B461" s="7"/>
      <c r="H461" s="5">
        <f t="shared" si="46"/>
        <v>0</v>
      </c>
      <c r="I461" s="22">
        <f t="shared" si="45"/>
        <v>0</v>
      </c>
      <c r="M461" s="2">
        <v>505</v>
      </c>
    </row>
    <row r="462" spans="2:13" ht="12.75">
      <c r="B462" s="7"/>
      <c r="H462" s="5">
        <f t="shared" si="46"/>
        <v>0</v>
      </c>
      <c r="I462" s="22">
        <f t="shared" si="45"/>
        <v>0</v>
      </c>
      <c r="M462" s="2">
        <v>505</v>
      </c>
    </row>
    <row r="463" spans="1:13" s="15" customFormat="1" ht="12.75">
      <c r="A463" s="12"/>
      <c r="B463" s="170">
        <v>2000</v>
      </c>
      <c r="C463" s="33" t="s">
        <v>462</v>
      </c>
      <c r="D463" s="12" t="s">
        <v>10</v>
      </c>
      <c r="E463" s="12" t="s">
        <v>452</v>
      </c>
      <c r="F463" s="27" t="s">
        <v>523</v>
      </c>
      <c r="G463" s="30" t="s">
        <v>113</v>
      </c>
      <c r="H463" s="5">
        <f t="shared" si="46"/>
        <v>-2000</v>
      </c>
      <c r="I463" s="22">
        <f t="shared" si="45"/>
        <v>3.9603960396039604</v>
      </c>
      <c r="K463" t="s">
        <v>519</v>
      </c>
      <c r="M463" s="2">
        <v>505</v>
      </c>
    </row>
    <row r="464" spans="2:13" ht="12.75">
      <c r="B464" s="7">
        <v>2000</v>
      </c>
      <c r="C464" s="33" t="s">
        <v>463</v>
      </c>
      <c r="D464" s="12" t="s">
        <v>10</v>
      </c>
      <c r="E464" s="12" t="s">
        <v>452</v>
      </c>
      <c r="F464" s="27" t="s">
        <v>524</v>
      </c>
      <c r="G464" s="27" t="s">
        <v>182</v>
      </c>
      <c r="H464" s="5">
        <f t="shared" si="46"/>
        <v>-4000</v>
      </c>
      <c r="I464" s="22">
        <f t="shared" si="45"/>
        <v>3.9603960396039604</v>
      </c>
      <c r="K464" t="s">
        <v>519</v>
      </c>
      <c r="M464" s="2">
        <v>505</v>
      </c>
    </row>
    <row r="465" spans="1:13" s="90" customFormat="1" ht="12.75">
      <c r="A465" s="11"/>
      <c r="B465" s="172">
        <f>SUM(B463:B464)</f>
        <v>4000</v>
      </c>
      <c r="C465" s="93" t="s">
        <v>450</v>
      </c>
      <c r="D465" s="11"/>
      <c r="E465" s="11"/>
      <c r="F465" s="18"/>
      <c r="G465" s="18"/>
      <c r="H465" s="86">
        <v>0</v>
      </c>
      <c r="I465" s="89">
        <f t="shared" si="45"/>
        <v>7.920792079207921</v>
      </c>
      <c r="M465" s="2">
        <v>505</v>
      </c>
    </row>
    <row r="466" spans="2:13" ht="12.75">
      <c r="B466" s="7"/>
      <c r="C466" s="33"/>
      <c r="D466" s="12"/>
      <c r="H466" s="5">
        <f>H465-B466</f>
        <v>0</v>
      </c>
      <c r="I466" s="22">
        <f t="shared" si="45"/>
        <v>0</v>
      </c>
      <c r="M466" s="2">
        <v>505</v>
      </c>
    </row>
    <row r="467" spans="2:14" ht="12.75">
      <c r="B467" s="169"/>
      <c r="C467" s="33"/>
      <c r="D467" s="12"/>
      <c r="E467" s="38"/>
      <c r="H467" s="5">
        <f>H466-B467</f>
        <v>0</v>
      </c>
      <c r="I467" s="22">
        <f t="shared" si="45"/>
        <v>0</v>
      </c>
      <c r="J467" s="37"/>
      <c r="L467" s="37"/>
      <c r="M467" s="2">
        <v>505</v>
      </c>
      <c r="N467" s="39"/>
    </row>
    <row r="468" spans="2:13" ht="12.75">
      <c r="B468" s="7">
        <v>1000</v>
      </c>
      <c r="C468" s="33" t="s">
        <v>46</v>
      </c>
      <c r="D468" s="12" t="s">
        <v>10</v>
      </c>
      <c r="E468" s="1" t="s">
        <v>75</v>
      </c>
      <c r="F468" s="27" t="s">
        <v>524</v>
      </c>
      <c r="G468" s="27" t="s">
        <v>113</v>
      </c>
      <c r="H468" s="5">
        <f>H467-B468</f>
        <v>-1000</v>
      </c>
      <c r="I468" s="22">
        <f t="shared" si="45"/>
        <v>1.9801980198019802</v>
      </c>
      <c r="K468" t="s">
        <v>519</v>
      </c>
      <c r="M468" s="2">
        <v>505</v>
      </c>
    </row>
    <row r="469" spans="2:13" ht="12.75">
      <c r="B469" s="7">
        <v>1200</v>
      </c>
      <c r="C469" s="33" t="s">
        <v>46</v>
      </c>
      <c r="D469" s="12" t="s">
        <v>10</v>
      </c>
      <c r="E469" s="1" t="s">
        <v>75</v>
      </c>
      <c r="F469" s="27" t="s">
        <v>524</v>
      </c>
      <c r="G469" s="27" t="s">
        <v>182</v>
      </c>
      <c r="H469" s="5">
        <f>H468-B469</f>
        <v>-2200</v>
      </c>
      <c r="I469" s="22">
        <f t="shared" si="45"/>
        <v>2.376237623762376</v>
      </c>
      <c r="K469" t="s">
        <v>519</v>
      </c>
      <c r="M469" s="2">
        <v>505</v>
      </c>
    </row>
    <row r="470" spans="2:13" ht="12.75">
      <c r="B470" s="7">
        <v>1000</v>
      </c>
      <c r="C470" s="33" t="s">
        <v>46</v>
      </c>
      <c r="D470" s="12" t="s">
        <v>10</v>
      </c>
      <c r="E470" s="1" t="s">
        <v>75</v>
      </c>
      <c r="F470" s="27" t="s">
        <v>524</v>
      </c>
      <c r="G470" s="27" t="s">
        <v>193</v>
      </c>
      <c r="H470" s="5">
        <f>H469-B470</f>
        <v>-3200</v>
      </c>
      <c r="I470" s="22">
        <f t="shared" si="45"/>
        <v>1.9801980198019802</v>
      </c>
      <c r="K470" t="s">
        <v>519</v>
      </c>
      <c r="M470" s="2">
        <v>505</v>
      </c>
    </row>
    <row r="471" spans="1:13" s="90" customFormat="1" ht="12.75">
      <c r="A471" s="11"/>
      <c r="B471" s="172">
        <f>SUM(B468:B470)</f>
        <v>3200</v>
      </c>
      <c r="C471" s="93"/>
      <c r="D471" s="11"/>
      <c r="E471" s="11" t="s">
        <v>75</v>
      </c>
      <c r="F471" s="18"/>
      <c r="G471" s="18"/>
      <c r="H471" s="86">
        <v>0</v>
      </c>
      <c r="I471" s="89">
        <f t="shared" si="45"/>
        <v>6.336633663366337</v>
      </c>
      <c r="M471" s="2">
        <v>505</v>
      </c>
    </row>
    <row r="472" spans="2:13" ht="12.75">
      <c r="B472" s="7"/>
      <c r="C472" s="33"/>
      <c r="D472" s="12"/>
      <c r="H472" s="5">
        <f>H471-B472</f>
        <v>0</v>
      </c>
      <c r="I472" s="22">
        <f t="shared" si="45"/>
        <v>0</v>
      </c>
      <c r="M472" s="2">
        <v>505</v>
      </c>
    </row>
    <row r="473" spans="2:13" ht="12.75">
      <c r="B473" s="7"/>
      <c r="C473" s="33"/>
      <c r="D473" s="12"/>
      <c r="H473" s="5">
        <f>H472-B473</f>
        <v>0</v>
      </c>
      <c r="I473" s="22">
        <f t="shared" si="45"/>
        <v>0</v>
      </c>
      <c r="M473" s="2">
        <v>505</v>
      </c>
    </row>
    <row r="474" spans="1:13" ht="12.75">
      <c r="A474" s="12"/>
      <c r="B474" s="7">
        <v>4000</v>
      </c>
      <c r="C474" s="1" t="s">
        <v>48</v>
      </c>
      <c r="D474" s="12" t="s">
        <v>10</v>
      </c>
      <c r="E474" s="1" t="s">
        <v>452</v>
      </c>
      <c r="F474" s="27" t="s">
        <v>525</v>
      </c>
      <c r="G474" s="27" t="s">
        <v>113</v>
      </c>
      <c r="H474" s="5">
        <f>H473-B474</f>
        <v>-4000</v>
      </c>
      <c r="I474" s="22">
        <f t="shared" si="45"/>
        <v>7.920792079207921</v>
      </c>
      <c r="K474" t="s">
        <v>519</v>
      </c>
      <c r="M474" s="2">
        <v>505</v>
      </c>
    </row>
    <row r="475" spans="2:13" ht="12.75">
      <c r="B475" s="7">
        <v>4000</v>
      </c>
      <c r="C475" s="1" t="s">
        <v>48</v>
      </c>
      <c r="D475" s="12" t="s">
        <v>10</v>
      </c>
      <c r="E475" s="1" t="s">
        <v>452</v>
      </c>
      <c r="F475" s="27" t="s">
        <v>525</v>
      </c>
      <c r="G475" s="27" t="s">
        <v>182</v>
      </c>
      <c r="H475" s="5">
        <f>H474-B475</f>
        <v>-8000</v>
      </c>
      <c r="I475" s="22">
        <f t="shared" si="45"/>
        <v>7.920792079207921</v>
      </c>
      <c r="K475" t="s">
        <v>519</v>
      </c>
      <c r="M475" s="2">
        <v>505</v>
      </c>
    </row>
    <row r="476" spans="1:13" s="90" customFormat="1" ht="12.75">
      <c r="A476" s="11"/>
      <c r="B476" s="172">
        <f>SUM(B474:B475)</f>
        <v>8000</v>
      </c>
      <c r="C476" s="11" t="s">
        <v>48</v>
      </c>
      <c r="D476" s="11"/>
      <c r="E476" s="11"/>
      <c r="F476" s="18"/>
      <c r="G476" s="18"/>
      <c r="H476" s="86">
        <v>0</v>
      </c>
      <c r="I476" s="89">
        <f t="shared" si="45"/>
        <v>15.841584158415841</v>
      </c>
      <c r="M476" s="2">
        <v>505</v>
      </c>
    </row>
    <row r="477" spans="2:13" ht="12.75">
      <c r="B477" s="7"/>
      <c r="D477" s="12"/>
      <c r="H477" s="5">
        <f aca="true" t="shared" si="47" ref="H477:H486">H476-B477</f>
        <v>0</v>
      </c>
      <c r="I477" s="22">
        <f t="shared" si="45"/>
        <v>0</v>
      </c>
      <c r="M477" s="2">
        <v>505</v>
      </c>
    </row>
    <row r="478" spans="2:13" ht="12.75">
      <c r="B478" s="7"/>
      <c r="D478" s="12"/>
      <c r="H478" s="5">
        <f t="shared" si="47"/>
        <v>0</v>
      </c>
      <c r="I478" s="22">
        <f t="shared" si="45"/>
        <v>0</v>
      </c>
      <c r="M478" s="2">
        <v>505</v>
      </c>
    </row>
    <row r="479" spans="2:13" ht="12.75">
      <c r="B479" s="7">
        <v>1000</v>
      </c>
      <c r="C479" s="1" t="s">
        <v>50</v>
      </c>
      <c r="D479" s="12" t="s">
        <v>10</v>
      </c>
      <c r="E479" s="1" t="s">
        <v>452</v>
      </c>
      <c r="F479" s="27" t="s">
        <v>524</v>
      </c>
      <c r="G479" s="27" t="s">
        <v>113</v>
      </c>
      <c r="H479" s="5">
        <f t="shared" si="47"/>
        <v>-1000</v>
      </c>
      <c r="I479" s="22">
        <f t="shared" si="45"/>
        <v>1.9801980198019802</v>
      </c>
      <c r="K479" t="s">
        <v>519</v>
      </c>
      <c r="M479" s="2">
        <v>505</v>
      </c>
    </row>
    <row r="480" spans="2:13" ht="12.75">
      <c r="B480" s="7">
        <v>1000</v>
      </c>
      <c r="C480" s="1" t="s">
        <v>50</v>
      </c>
      <c r="D480" s="12" t="s">
        <v>10</v>
      </c>
      <c r="E480" s="1" t="s">
        <v>452</v>
      </c>
      <c r="F480" s="27" t="s">
        <v>524</v>
      </c>
      <c r="G480" s="27" t="s">
        <v>182</v>
      </c>
      <c r="H480" s="5">
        <f t="shared" si="47"/>
        <v>-2000</v>
      </c>
      <c r="I480" s="22">
        <f t="shared" si="45"/>
        <v>1.9801980198019802</v>
      </c>
      <c r="K480" t="s">
        <v>519</v>
      </c>
      <c r="M480" s="2">
        <v>505</v>
      </c>
    </row>
    <row r="481" spans="2:13" ht="12.75">
      <c r="B481" s="7">
        <v>1000</v>
      </c>
      <c r="C481" s="1" t="s">
        <v>50</v>
      </c>
      <c r="D481" s="12" t="s">
        <v>10</v>
      </c>
      <c r="E481" s="1" t="s">
        <v>452</v>
      </c>
      <c r="F481" s="27" t="s">
        <v>524</v>
      </c>
      <c r="G481" s="27" t="s">
        <v>193</v>
      </c>
      <c r="H481" s="5">
        <f t="shared" si="47"/>
        <v>-3000</v>
      </c>
      <c r="I481" s="22">
        <f t="shared" si="45"/>
        <v>1.9801980198019802</v>
      </c>
      <c r="K481" t="s">
        <v>519</v>
      </c>
      <c r="M481" s="2">
        <v>505</v>
      </c>
    </row>
    <row r="482" spans="1:13" s="90" customFormat="1" ht="12.75">
      <c r="A482" s="11"/>
      <c r="B482" s="172">
        <f>SUM(B479:B481)</f>
        <v>3000</v>
      </c>
      <c r="C482" s="11" t="s">
        <v>50</v>
      </c>
      <c r="D482" s="11"/>
      <c r="E482" s="11"/>
      <c r="F482" s="18"/>
      <c r="G482" s="18"/>
      <c r="H482" s="86">
        <v>0</v>
      </c>
      <c r="I482" s="89">
        <f t="shared" si="45"/>
        <v>5.9405940594059405</v>
      </c>
      <c r="M482" s="2">
        <v>505</v>
      </c>
    </row>
    <row r="483" spans="2:13" ht="12.75">
      <c r="B483" s="7"/>
      <c r="D483" s="12"/>
      <c r="H483" s="5">
        <f t="shared" si="47"/>
        <v>0</v>
      </c>
      <c r="I483" s="22">
        <f t="shared" si="45"/>
        <v>0</v>
      </c>
      <c r="M483" s="2">
        <v>505</v>
      </c>
    </row>
    <row r="484" spans="2:13" ht="12.75">
      <c r="B484" s="7"/>
      <c r="D484" s="12"/>
      <c r="H484" s="5">
        <f t="shared" si="47"/>
        <v>0</v>
      </c>
      <c r="I484" s="22">
        <f t="shared" si="45"/>
        <v>0</v>
      </c>
      <c r="M484" s="2">
        <v>505</v>
      </c>
    </row>
    <row r="485" spans="2:13" ht="12.75">
      <c r="B485" s="7">
        <v>1200</v>
      </c>
      <c r="C485" s="1" t="s">
        <v>940</v>
      </c>
      <c r="D485" s="12" t="s">
        <v>10</v>
      </c>
      <c r="E485" s="116" t="s">
        <v>187</v>
      </c>
      <c r="F485" s="27" t="s">
        <v>524</v>
      </c>
      <c r="G485" s="27" t="s">
        <v>182</v>
      </c>
      <c r="H485" s="5">
        <f t="shared" si="47"/>
        <v>-1200</v>
      </c>
      <c r="I485" s="22">
        <f t="shared" si="45"/>
        <v>2.376237623762376</v>
      </c>
      <c r="K485" t="s">
        <v>519</v>
      </c>
      <c r="M485" s="2">
        <v>505</v>
      </c>
    </row>
    <row r="486" spans="2:13" ht="12.75">
      <c r="B486" s="7">
        <v>600</v>
      </c>
      <c r="C486" s="1" t="s">
        <v>940</v>
      </c>
      <c r="D486" s="12" t="s">
        <v>10</v>
      </c>
      <c r="E486" s="116" t="s">
        <v>187</v>
      </c>
      <c r="F486" s="27" t="s">
        <v>524</v>
      </c>
      <c r="G486" s="27" t="s">
        <v>193</v>
      </c>
      <c r="H486" s="5">
        <f t="shared" si="47"/>
        <v>-1800</v>
      </c>
      <c r="I486" s="22">
        <f t="shared" si="45"/>
        <v>1.188118811881188</v>
      </c>
      <c r="K486" t="s">
        <v>519</v>
      </c>
      <c r="M486" s="2">
        <v>505</v>
      </c>
    </row>
    <row r="487" spans="1:13" s="90" customFormat="1" ht="12.75">
      <c r="A487" s="11"/>
      <c r="B487" s="172">
        <f>SUM(B485:B486)</f>
        <v>1800</v>
      </c>
      <c r="C487" s="11"/>
      <c r="D487" s="11"/>
      <c r="E487" s="11" t="s">
        <v>187</v>
      </c>
      <c r="F487" s="18"/>
      <c r="G487" s="18"/>
      <c r="H487" s="86">
        <v>0</v>
      </c>
      <c r="I487" s="89">
        <f t="shared" si="45"/>
        <v>3.5643564356435644</v>
      </c>
      <c r="M487" s="2">
        <v>505</v>
      </c>
    </row>
    <row r="488" spans="2:13" ht="12.75">
      <c r="B488" s="7"/>
      <c r="D488" s="12"/>
      <c r="H488" s="5">
        <f>H487-B488</f>
        <v>0</v>
      </c>
      <c r="I488" s="22">
        <f>+B488/M488</f>
        <v>0</v>
      </c>
      <c r="M488" s="2">
        <v>505</v>
      </c>
    </row>
    <row r="489" spans="2:13" ht="12.75">
      <c r="B489" s="170"/>
      <c r="D489" s="12"/>
      <c r="G489" s="31"/>
      <c r="H489" s="5">
        <f>H488-B489</f>
        <v>0</v>
      </c>
      <c r="I489" s="22">
        <f aca="true" t="shared" si="48" ref="I489:I510">+B489/M489</f>
        <v>0</v>
      </c>
      <c r="M489" s="2">
        <v>505</v>
      </c>
    </row>
    <row r="490" spans="2:13" ht="12.75">
      <c r="B490" s="170"/>
      <c r="C490" s="33"/>
      <c r="D490" s="12"/>
      <c r="E490" s="33"/>
      <c r="G490" s="31"/>
      <c r="H490" s="5">
        <f>H489-B490</f>
        <v>0</v>
      </c>
      <c r="I490" s="22">
        <f t="shared" si="48"/>
        <v>0</v>
      </c>
      <c r="M490" s="2">
        <v>505</v>
      </c>
    </row>
    <row r="491" spans="2:13" ht="12.75">
      <c r="B491" s="170"/>
      <c r="C491" s="33"/>
      <c r="D491" s="12"/>
      <c r="E491" s="35"/>
      <c r="G491" s="36"/>
      <c r="H491" s="5">
        <f>H490-B491</f>
        <v>0</v>
      </c>
      <c r="I491" s="22">
        <f t="shared" si="48"/>
        <v>0</v>
      </c>
      <c r="M491" s="2">
        <v>505</v>
      </c>
    </row>
    <row r="492" spans="1:256" s="88" customFormat="1" ht="12.75">
      <c r="A492" s="82"/>
      <c r="B492" s="168">
        <f>+B500+B511+B519+B525+B532+B538</f>
        <v>65100</v>
      </c>
      <c r="C492" s="82" t="s">
        <v>196</v>
      </c>
      <c r="D492" s="82" t="s">
        <v>163</v>
      </c>
      <c r="E492" s="82" t="s">
        <v>309</v>
      </c>
      <c r="F492" s="85" t="s">
        <v>197</v>
      </c>
      <c r="G492" s="85" t="s">
        <v>448</v>
      </c>
      <c r="H492" s="86"/>
      <c r="I492" s="87">
        <f t="shared" si="48"/>
        <v>128.9108910891089</v>
      </c>
      <c r="M492" s="2">
        <v>505</v>
      </c>
      <c r="IV492" s="82">
        <f>SUM(A492:IU492)</f>
        <v>65733.91089108911</v>
      </c>
    </row>
    <row r="493" spans="1:13" s="15" customFormat="1" ht="12.75">
      <c r="A493" s="12"/>
      <c r="B493" s="170"/>
      <c r="C493" s="33"/>
      <c r="D493" s="12"/>
      <c r="E493" s="12"/>
      <c r="F493" s="27"/>
      <c r="G493" s="30"/>
      <c r="H493" s="5">
        <f>H492-B493</f>
        <v>0</v>
      </c>
      <c r="I493" s="22">
        <f t="shared" si="48"/>
        <v>0</v>
      </c>
      <c r="K493"/>
      <c r="M493" s="2">
        <v>505</v>
      </c>
    </row>
    <row r="494" spans="2:13" ht="12.75">
      <c r="B494" s="7">
        <v>2500</v>
      </c>
      <c r="C494" s="1" t="s">
        <v>22</v>
      </c>
      <c r="D494" s="1" t="s">
        <v>10</v>
      </c>
      <c r="E494" s="1" t="s">
        <v>23</v>
      </c>
      <c r="F494" s="27" t="s">
        <v>198</v>
      </c>
      <c r="G494" s="27" t="s">
        <v>113</v>
      </c>
      <c r="H494" s="5">
        <f aca="true" t="shared" si="49" ref="H494:H499">H493-B494</f>
        <v>-2500</v>
      </c>
      <c r="I494" s="22">
        <f aca="true" t="shared" si="50" ref="I494:I499">+B494/M494</f>
        <v>4.9504950495049505</v>
      </c>
      <c r="K494" t="s">
        <v>22</v>
      </c>
      <c r="L494">
        <v>13</v>
      </c>
      <c r="M494" s="2">
        <v>505</v>
      </c>
    </row>
    <row r="495" spans="2:13" ht="12.75">
      <c r="B495" s="170">
        <v>2500</v>
      </c>
      <c r="C495" s="1" t="s">
        <v>22</v>
      </c>
      <c r="D495" s="1" t="s">
        <v>10</v>
      </c>
      <c r="E495" s="1" t="s">
        <v>23</v>
      </c>
      <c r="F495" s="27" t="s">
        <v>199</v>
      </c>
      <c r="G495" s="27" t="s">
        <v>182</v>
      </c>
      <c r="H495" s="5">
        <f t="shared" si="49"/>
        <v>-5000</v>
      </c>
      <c r="I495" s="22">
        <f t="shared" si="50"/>
        <v>4.9504950495049505</v>
      </c>
      <c r="K495" t="s">
        <v>22</v>
      </c>
      <c r="L495">
        <v>13</v>
      </c>
      <c r="M495" s="2">
        <v>505</v>
      </c>
    </row>
    <row r="496" spans="2:14" ht="12.75">
      <c r="B496" s="174">
        <v>2500</v>
      </c>
      <c r="C496" s="1" t="s">
        <v>22</v>
      </c>
      <c r="D496" s="1" t="s">
        <v>10</v>
      </c>
      <c r="E496" s="1" t="s">
        <v>23</v>
      </c>
      <c r="F496" s="27" t="s">
        <v>200</v>
      </c>
      <c r="G496" s="27" t="s">
        <v>193</v>
      </c>
      <c r="H496" s="5">
        <f t="shared" si="49"/>
        <v>-7500</v>
      </c>
      <c r="I496" s="22">
        <f t="shared" si="50"/>
        <v>4.9504950495049505</v>
      </c>
      <c r="K496" t="s">
        <v>22</v>
      </c>
      <c r="L496">
        <v>13</v>
      </c>
      <c r="M496" s="2">
        <v>505</v>
      </c>
      <c r="N496" s="39"/>
    </row>
    <row r="497" spans="2:13" ht="12.75">
      <c r="B497" s="7">
        <v>3000</v>
      </c>
      <c r="C497" s="1" t="s">
        <v>22</v>
      </c>
      <c r="D497" s="1" t="s">
        <v>10</v>
      </c>
      <c r="E497" s="1" t="s">
        <v>26</v>
      </c>
      <c r="F497" s="27" t="s">
        <v>201</v>
      </c>
      <c r="G497" s="27" t="s">
        <v>193</v>
      </c>
      <c r="H497" s="5">
        <f t="shared" si="49"/>
        <v>-10500</v>
      </c>
      <c r="I497" s="22">
        <f t="shared" si="50"/>
        <v>5.9405940594059405</v>
      </c>
      <c r="K497" t="s">
        <v>22</v>
      </c>
      <c r="L497">
        <v>13</v>
      </c>
      <c r="M497" s="2">
        <v>505</v>
      </c>
    </row>
    <row r="498" spans="2:13" ht="12.75">
      <c r="B498" s="7">
        <v>2000</v>
      </c>
      <c r="C498" s="1" t="s">
        <v>22</v>
      </c>
      <c r="D498" s="1" t="s">
        <v>10</v>
      </c>
      <c r="E498" s="1" t="s">
        <v>26</v>
      </c>
      <c r="F498" s="27" t="s">
        <v>202</v>
      </c>
      <c r="G498" s="27" t="s">
        <v>203</v>
      </c>
      <c r="H498" s="5">
        <f t="shared" si="49"/>
        <v>-12500</v>
      </c>
      <c r="I498" s="22">
        <f t="shared" si="50"/>
        <v>3.9603960396039604</v>
      </c>
      <c r="K498" t="s">
        <v>22</v>
      </c>
      <c r="L498">
        <v>13</v>
      </c>
      <c r="M498" s="2">
        <v>505</v>
      </c>
    </row>
    <row r="499" spans="2:13" ht="12.75">
      <c r="B499" s="7">
        <v>2500</v>
      </c>
      <c r="C499" s="1" t="s">
        <v>22</v>
      </c>
      <c r="D499" s="1" t="s">
        <v>10</v>
      </c>
      <c r="E499" s="1" t="s">
        <v>23</v>
      </c>
      <c r="F499" s="27" t="s">
        <v>204</v>
      </c>
      <c r="G499" s="27" t="s">
        <v>203</v>
      </c>
      <c r="H499" s="5">
        <f t="shared" si="49"/>
        <v>-15000</v>
      </c>
      <c r="I499" s="22">
        <f t="shared" si="50"/>
        <v>4.9504950495049505</v>
      </c>
      <c r="K499" t="s">
        <v>22</v>
      </c>
      <c r="L499">
        <v>13</v>
      </c>
      <c r="M499" s="2">
        <v>505</v>
      </c>
    </row>
    <row r="500" spans="1:13" s="90" customFormat="1" ht="12.75">
      <c r="A500" s="11"/>
      <c r="B500" s="172">
        <f>SUM(B494:B499)</f>
        <v>15000</v>
      </c>
      <c r="C500" s="93" t="s">
        <v>22</v>
      </c>
      <c r="D500" s="11"/>
      <c r="E500" s="11"/>
      <c r="F500" s="18"/>
      <c r="G500" s="18"/>
      <c r="H500" s="86">
        <v>0</v>
      </c>
      <c r="I500" s="89">
        <f t="shared" si="48"/>
        <v>29.702970297029704</v>
      </c>
      <c r="M500" s="2">
        <v>505</v>
      </c>
    </row>
    <row r="501" spans="2:13" ht="12.75">
      <c r="B501" s="7"/>
      <c r="C501" s="33"/>
      <c r="D501" s="12"/>
      <c r="H501" s="5">
        <f>H500-B501</f>
        <v>0</v>
      </c>
      <c r="I501" s="22">
        <f t="shared" si="48"/>
        <v>0</v>
      </c>
      <c r="M501" s="2">
        <v>505</v>
      </c>
    </row>
    <row r="502" spans="2:13" ht="12.75">
      <c r="B502" s="7"/>
      <c r="C502" s="33"/>
      <c r="D502" s="12"/>
      <c r="H502" s="5">
        <f>H501-B502</f>
        <v>0</v>
      </c>
      <c r="I502" s="22">
        <f t="shared" si="48"/>
        <v>0</v>
      </c>
      <c r="M502" s="2">
        <v>505</v>
      </c>
    </row>
    <row r="503" spans="2:13" ht="12.75">
      <c r="B503" s="170">
        <v>4000</v>
      </c>
      <c r="C503" s="33" t="s">
        <v>464</v>
      </c>
      <c r="D503" s="12" t="s">
        <v>41</v>
      </c>
      <c r="E503" s="33" t="s">
        <v>452</v>
      </c>
      <c r="F503" s="92" t="s">
        <v>205</v>
      </c>
      <c r="G503" s="31" t="s">
        <v>113</v>
      </c>
      <c r="H503" s="5">
        <f>H502-B503</f>
        <v>-4000</v>
      </c>
      <c r="I503" s="22">
        <f t="shared" si="48"/>
        <v>7.920792079207921</v>
      </c>
      <c r="K503" t="s">
        <v>23</v>
      </c>
      <c r="L503">
        <v>13</v>
      </c>
      <c r="M503" s="2">
        <v>505</v>
      </c>
    </row>
    <row r="504" spans="2:14" ht="12.75">
      <c r="B504" s="170">
        <v>1500</v>
      </c>
      <c r="C504" s="33" t="s">
        <v>206</v>
      </c>
      <c r="D504" s="12" t="s">
        <v>41</v>
      </c>
      <c r="E504" s="33" t="s">
        <v>452</v>
      </c>
      <c r="F504" s="92" t="s">
        <v>207</v>
      </c>
      <c r="G504" s="31" t="s">
        <v>113</v>
      </c>
      <c r="H504" s="5">
        <f aca="true" t="shared" si="51" ref="H504:H510">H503-B504</f>
        <v>-5500</v>
      </c>
      <c r="I504" s="22">
        <f t="shared" si="48"/>
        <v>2.9702970297029703</v>
      </c>
      <c r="K504" t="s">
        <v>23</v>
      </c>
      <c r="L504">
        <v>13</v>
      </c>
      <c r="M504" s="2">
        <v>505</v>
      </c>
      <c r="N504" s="39"/>
    </row>
    <row r="505" spans="2:14" ht="12.75">
      <c r="B505" s="170">
        <v>3500</v>
      </c>
      <c r="C505" s="33" t="s">
        <v>208</v>
      </c>
      <c r="D505" s="12" t="s">
        <v>41</v>
      </c>
      <c r="E505" s="33" t="s">
        <v>452</v>
      </c>
      <c r="F505" s="92" t="s">
        <v>207</v>
      </c>
      <c r="G505" s="31" t="s">
        <v>182</v>
      </c>
      <c r="H505" s="5">
        <f t="shared" si="51"/>
        <v>-9000</v>
      </c>
      <c r="I505" s="22">
        <f t="shared" si="48"/>
        <v>6.930693069306931</v>
      </c>
      <c r="K505" t="s">
        <v>23</v>
      </c>
      <c r="L505">
        <v>13</v>
      </c>
      <c r="M505" s="2">
        <v>505</v>
      </c>
      <c r="N505" s="39"/>
    </row>
    <row r="506" spans="2:14" ht="12.75">
      <c r="B506" s="170">
        <v>3500</v>
      </c>
      <c r="C506" s="33" t="s">
        <v>209</v>
      </c>
      <c r="D506" s="12" t="s">
        <v>41</v>
      </c>
      <c r="E506" s="33" t="s">
        <v>452</v>
      </c>
      <c r="F506" s="92" t="s">
        <v>207</v>
      </c>
      <c r="G506" s="31" t="s">
        <v>182</v>
      </c>
      <c r="H506" s="5">
        <f t="shared" si="51"/>
        <v>-12500</v>
      </c>
      <c r="I506" s="22">
        <f t="shared" si="48"/>
        <v>6.930693069306931</v>
      </c>
      <c r="K506" t="s">
        <v>23</v>
      </c>
      <c r="L506">
        <v>13</v>
      </c>
      <c r="M506" s="2">
        <v>505</v>
      </c>
      <c r="N506" s="39"/>
    </row>
    <row r="507" spans="2:14" ht="12.75">
      <c r="B507" s="170">
        <v>3500</v>
      </c>
      <c r="C507" s="33" t="s">
        <v>208</v>
      </c>
      <c r="D507" s="12" t="s">
        <v>41</v>
      </c>
      <c r="E507" s="33" t="s">
        <v>452</v>
      </c>
      <c r="F507" s="92" t="s">
        <v>207</v>
      </c>
      <c r="G507" s="31" t="s">
        <v>193</v>
      </c>
      <c r="H507" s="5">
        <f t="shared" si="51"/>
        <v>-16000</v>
      </c>
      <c r="I507" s="22">
        <f t="shared" si="48"/>
        <v>6.930693069306931</v>
      </c>
      <c r="K507" t="s">
        <v>23</v>
      </c>
      <c r="L507">
        <v>13</v>
      </c>
      <c r="M507" s="2">
        <v>505</v>
      </c>
      <c r="N507" s="39"/>
    </row>
    <row r="508" spans="2:14" ht="12.75">
      <c r="B508" s="170">
        <v>3500</v>
      </c>
      <c r="C508" s="33" t="s">
        <v>209</v>
      </c>
      <c r="D508" s="12" t="s">
        <v>41</v>
      </c>
      <c r="E508" s="33" t="s">
        <v>452</v>
      </c>
      <c r="F508" s="92" t="s">
        <v>207</v>
      </c>
      <c r="G508" s="31" t="s">
        <v>193</v>
      </c>
      <c r="H508" s="5">
        <f t="shared" si="51"/>
        <v>-19500</v>
      </c>
      <c r="I508" s="22">
        <f t="shared" si="48"/>
        <v>6.930693069306931</v>
      </c>
      <c r="K508" t="s">
        <v>23</v>
      </c>
      <c r="L508">
        <v>13</v>
      </c>
      <c r="M508" s="2">
        <v>505</v>
      </c>
      <c r="N508" s="39"/>
    </row>
    <row r="509" spans="2:14" ht="12.75">
      <c r="B509" s="170">
        <v>1500</v>
      </c>
      <c r="C509" s="33" t="s">
        <v>210</v>
      </c>
      <c r="D509" s="12" t="s">
        <v>41</v>
      </c>
      <c r="E509" s="33" t="s">
        <v>452</v>
      </c>
      <c r="F509" s="92" t="s">
        <v>207</v>
      </c>
      <c r="G509" s="31" t="s">
        <v>203</v>
      </c>
      <c r="H509" s="5">
        <f t="shared" si="51"/>
        <v>-21000</v>
      </c>
      <c r="I509" s="22">
        <f t="shared" si="48"/>
        <v>2.9702970297029703</v>
      </c>
      <c r="K509" t="s">
        <v>23</v>
      </c>
      <c r="L509">
        <v>13</v>
      </c>
      <c r="M509" s="2">
        <v>505</v>
      </c>
      <c r="N509" s="39"/>
    </row>
    <row r="510" spans="2:14" ht="12.75">
      <c r="B510" s="170">
        <v>800</v>
      </c>
      <c r="C510" s="33" t="s">
        <v>211</v>
      </c>
      <c r="D510" s="12" t="s">
        <v>41</v>
      </c>
      <c r="E510" s="33" t="s">
        <v>452</v>
      </c>
      <c r="F510" s="92" t="s">
        <v>207</v>
      </c>
      <c r="G510" s="31" t="s">
        <v>203</v>
      </c>
      <c r="H510" s="5">
        <f t="shared" si="51"/>
        <v>-21800</v>
      </c>
      <c r="I510" s="22">
        <f t="shared" si="48"/>
        <v>1.5841584158415842</v>
      </c>
      <c r="K510" t="s">
        <v>23</v>
      </c>
      <c r="L510">
        <v>13</v>
      </c>
      <c r="M510" s="2">
        <v>505</v>
      </c>
      <c r="N510" s="39"/>
    </row>
    <row r="511" spans="1:13" s="90" customFormat="1" ht="12.75">
      <c r="A511" s="11"/>
      <c r="B511" s="172">
        <f>SUM(B503:B510)</f>
        <v>21800</v>
      </c>
      <c r="C511" s="93" t="s">
        <v>450</v>
      </c>
      <c r="D511" s="11"/>
      <c r="E511" s="11"/>
      <c r="F511" s="18"/>
      <c r="G511" s="18"/>
      <c r="H511" s="86">
        <v>0</v>
      </c>
      <c r="I511" s="89">
        <f>+B511/M511</f>
        <v>43.16831683168317</v>
      </c>
      <c r="M511" s="2">
        <v>505</v>
      </c>
    </row>
    <row r="512" spans="1:13" s="15" customFormat="1" ht="12.75">
      <c r="A512" s="12"/>
      <c r="B512" s="170"/>
      <c r="C512" s="33"/>
      <c r="D512" s="12"/>
      <c r="E512" s="12"/>
      <c r="F512" s="30"/>
      <c r="G512" s="30"/>
      <c r="H512" s="5">
        <f aca="true" t="shared" si="52" ref="H512:H518">H511-B512</f>
        <v>0</v>
      </c>
      <c r="I512" s="62"/>
      <c r="M512" s="2">
        <v>505</v>
      </c>
    </row>
    <row r="513" spans="1:13" s="15" customFormat="1" ht="12.75">
      <c r="A513" s="12"/>
      <c r="B513" s="170"/>
      <c r="C513" s="33"/>
      <c r="D513" s="12"/>
      <c r="E513" s="12"/>
      <c r="F513" s="30"/>
      <c r="G513" s="30"/>
      <c r="H513" s="5">
        <f t="shared" si="52"/>
        <v>0</v>
      </c>
      <c r="I513" s="62"/>
      <c r="M513" s="2">
        <v>505</v>
      </c>
    </row>
    <row r="514" spans="2:13" ht="12.75">
      <c r="B514" s="7">
        <v>1300</v>
      </c>
      <c r="C514" s="1" t="s">
        <v>46</v>
      </c>
      <c r="D514" s="1" t="s">
        <v>10</v>
      </c>
      <c r="E514" s="1" t="s">
        <v>75</v>
      </c>
      <c r="F514" s="27" t="s">
        <v>207</v>
      </c>
      <c r="G514" s="27" t="s">
        <v>111</v>
      </c>
      <c r="H514" s="5">
        <f t="shared" si="52"/>
        <v>-1300</v>
      </c>
      <c r="I514" s="22">
        <f aca="true" t="shared" si="53" ref="I514:I524">+B514/M514</f>
        <v>2.5742574257425743</v>
      </c>
      <c r="K514" t="s">
        <v>23</v>
      </c>
      <c r="L514">
        <v>13</v>
      </c>
      <c r="M514" s="2">
        <v>505</v>
      </c>
    </row>
    <row r="515" spans="2:13" ht="12.75">
      <c r="B515" s="7">
        <v>1000</v>
      </c>
      <c r="C515" s="33" t="s">
        <v>46</v>
      </c>
      <c r="D515" s="1" t="s">
        <v>10</v>
      </c>
      <c r="E515" s="1" t="s">
        <v>75</v>
      </c>
      <c r="F515" s="27" t="s">
        <v>207</v>
      </c>
      <c r="G515" s="27" t="s">
        <v>113</v>
      </c>
      <c r="H515" s="5">
        <f t="shared" si="52"/>
        <v>-2300</v>
      </c>
      <c r="I515" s="22">
        <f t="shared" si="53"/>
        <v>1.9801980198019802</v>
      </c>
      <c r="K515" t="s">
        <v>23</v>
      </c>
      <c r="L515">
        <v>13</v>
      </c>
      <c r="M515" s="2">
        <v>505</v>
      </c>
    </row>
    <row r="516" spans="2:13" ht="12.75">
      <c r="B516" s="7">
        <v>1000</v>
      </c>
      <c r="C516" s="33" t="s">
        <v>46</v>
      </c>
      <c r="D516" s="1" t="s">
        <v>10</v>
      </c>
      <c r="E516" s="1" t="s">
        <v>75</v>
      </c>
      <c r="F516" s="27" t="s">
        <v>207</v>
      </c>
      <c r="G516" s="27" t="s">
        <v>182</v>
      </c>
      <c r="H516" s="5">
        <f t="shared" si="52"/>
        <v>-3300</v>
      </c>
      <c r="I516" s="22">
        <f t="shared" si="53"/>
        <v>1.9801980198019802</v>
      </c>
      <c r="K516" t="s">
        <v>23</v>
      </c>
      <c r="L516">
        <v>13</v>
      </c>
      <c r="M516" s="2">
        <v>505</v>
      </c>
    </row>
    <row r="517" spans="2:13" ht="12.75">
      <c r="B517" s="7">
        <v>1000</v>
      </c>
      <c r="C517" s="33" t="s">
        <v>46</v>
      </c>
      <c r="D517" s="1" t="s">
        <v>10</v>
      </c>
      <c r="E517" s="1" t="s">
        <v>75</v>
      </c>
      <c r="F517" s="27" t="s">
        <v>207</v>
      </c>
      <c r="G517" s="27" t="s">
        <v>193</v>
      </c>
      <c r="H517" s="5">
        <f t="shared" si="52"/>
        <v>-4300</v>
      </c>
      <c r="I517" s="22">
        <f t="shared" si="53"/>
        <v>1.9801980198019802</v>
      </c>
      <c r="K517" t="s">
        <v>23</v>
      </c>
      <c r="L517">
        <v>13</v>
      </c>
      <c r="M517" s="2">
        <v>505</v>
      </c>
    </row>
    <row r="518" spans="2:13" ht="12.75">
      <c r="B518" s="7">
        <v>1000</v>
      </c>
      <c r="C518" s="33" t="s">
        <v>46</v>
      </c>
      <c r="D518" s="1" t="s">
        <v>10</v>
      </c>
      <c r="E518" s="1" t="s">
        <v>75</v>
      </c>
      <c r="F518" s="27" t="s">
        <v>207</v>
      </c>
      <c r="G518" s="27" t="s">
        <v>203</v>
      </c>
      <c r="H518" s="5">
        <f t="shared" si="52"/>
        <v>-5300</v>
      </c>
      <c r="I518" s="22">
        <f t="shared" si="53"/>
        <v>1.9801980198019802</v>
      </c>
      <c r="K518" t="s">
        <v>23</v>
      </c>
      <c r="L518">
        <v>13</v>
      </c>
      <c r="M518" s="2">
        <v>505</v>
      </c>
    </row>
    <row r="519" spans="1:13" s="90" customFormat="1" ht="12.75">
      <c r="A519" s="11"/>
      <c r="B519" s="172">
        <f>SUM(B514:B518)</f>
        <v>5300</v>
      </c>
      <c r="C519" s="93"/>
      <c r="D519" s="11"/>
      <c r="E519" s="11" t="s">
        <v>75</v>
      </c>
      <c r="F519" s="18"/>
      <c r="G519" s="18"/>
      <c r="H519" s="86">
        <v>0</v>
      </c>
      <c r="I519" s="89">
        <f t="shared" si="53"/>
        <v>10.495049504950495</v>
      </c>
      <c r="M519" s="2">
        <v>505</v>
      </c>
    </row>
    <row r="520" spans="2:13" ht="12.75">
      <c r="B520" s="7"/>
      <c r="C520" s="33"/>
      <c r="D520" s="12"/>
      <c r="H520" s="5">
        <f>H519-B520</f>
        <v>0</v>
      </c>
      <c r="I520" s="22">
        <f t="shared" si="53"/>
        <v>0</v>
      </c>
      <c r="M520" s="2">
        <v>505</v>
      </c>
    </row>
    <row r="521" spans="2:13" ht="12.75">
      <c r="B521" s="7"/>
      <c r="D521" s="12"/>
      <c r="H521" s="5">
        <f>H520-B521</f>
        <v>0</v>
      </c>
      <c r="I521" s="22">
        <f t="shared" si="53"/>
        <v>0</v>
      </c>
      <c r="M521" s="2">
        <v>505</v>
      </c>
    </row>
    <row r="522" spans="2:13" ht="12.75">
      <c r="B522" s="7">
        <v>4000</v>
      </c>
      <c r="C522" s="1" t="s">
        <v>48</v>
      </c>
      <c r="D522" s="12" t="s">
        <v>10</v>
      </c>
      <c r="E522" s="1" t="s">
        <v>452</v>
      </c>
      <c r="F522" s="92" t="s">
        <v>212</v>
      </c>
      <c r="G522" s="27" t="s">
        <v>182</v>
      </c>
      <c r="H522" s="5">
        <f>H521-B522</f>
        <v>-4000</v>
      </c>
      <c r="I522" s="22">
        <f t="shared" si="53"/>
        <v>7.920792079207921</v>
      </c>
      <c r="K522" t="s">
        <v>23</v>
      </c>
      <c r="L522">
        <v>13</v>
      </c>
      <c r="M522" s="2">
        <v>505</v>
      </c>
    </row>
    <row r="523" spans="2:13" ht="12.75">
      <c r="B523" s="7">
        <v>4000</v>
      </c>
      <c r="C523" s="1" t="s">
        <v>48</v>
      </c>
      <c r="D523" s="12" t="s">
        <v>10</v>
      </c>
      <c r="E523" s="1" t="s">
        <v>452</v>
      </c>
      <c r="F523" s="92" t="s">
        <v>212</v>
      </c>
      <c r="G523" s="27" t="s">
        <v>193</v>
      </c>
      <c r="H523" s="5">
        <f>H522-B523</f>
        <v>-8000</v>
      </c>
      <c r="I523" s="22">
        <f t="shared" si="53"/>
        <v>7.920792079207921</v>
      </c>
      <c r="K523" t="s">
        <v>23</v>
      </c>
      <c r="L523">
        <v>13</v>
      </c>
      <c r="M523" s="2">
        <v>505</v>
      </c>
    </row>
    <row r="524" spans="2:13" ht="12.75">
      <c r="B524" s="7">
        <v>4000</v>
      </c>
      <c r="C524" s="1" t="s">
        <v>48</v>
      </c>
      <c r="D524" s="12" t="s">
        <v>10</v>
      </c>
      <c r="E524" s="1" t="s">
        <v>452</v>
      </c>
      <c r="F524" s="92" t="s">
        <v>212</v>
      </c>
      <c r="G524" s="27" t="s">
        <v>203</v>
      </c>
      <c r="H524" s="5">
        <f>H523-B524</f>
        <v>-12000</v>
      </c>
      <c r="I524" s="22">
        <f t="shared" si="53"/>
        <v>7.920792079207921</v>
      </c>
      <c r="K524" t="s">
        <v>23</v>
      </c>
      <c r="L524">
        <v>13</v>
      </c>
      <c r="M524" s="2">
        <v>505</v>
      </c>
    </row>
    <row r="525" spans="1:13" s="90" customFormat="1" ht="12.75">
      <c r="A525" s="11"/>
      <c r="B525" s="172">
        <f>SUM(B522:B524)</f>
        <v>12000</v>
      </c>
      <c r="C525" s="11" t="s">
        <v>48</v>
      </c>
      <c r="D525" s="11"/>
      <c r="E525" s="11"/>
      <c r="F525" s="18"/>
      <c r="G525" s="18"/>
      <c r="H525" s="86">
        <v>0</v>
      </c>
      <c r="I525" s="89">
        <f>+B525/M525</f>
        <v>23.762376237623762</v>
      </c>
      <c r="M525" s="2">
        <v>505</v>
      </c>
    </row>
    <row r="526" spans="2:13" ht="12.75">
      <c r="B526" s="7"/>
      <c r="D526" s="12"/>
      <c r="H526" s="5">
        <f aca="true" t="shared" si="54" ref="H526:H531">H525-B526</f>
        <v>0</v>
      </c>
      <c r="I526" s="22"/>
      <c r="M526" s="2">
        <v>505</v>
      </c>
    </row>
    <row r="527" spans="2:13" ht="12.75">
      <c r="B527" s="7"/>
      <c r="D527" s="12"/>
      <c r="H527" s="5">
        <f t="shared" si="54"/>
        <v>0</v>
      </c>
      <c r="I527" s="22"/>
      <c r="M527" s="2">
        <v>505</v>
      </c>
    </row>
    <row r="528" spans="1:13" s="15" customFormat="1" ht="12.75">
      <c r="A528" s="12"/>
      <c r="B528" s="170">
        <v>2000</v>
      </c>
      <c r="C528" s="12" t="s">
        <v>50</v>
      </c>
      <c r="D528" s="12" t="s">
        <v>10</v>
      </c>
      <c r="E528" s="12" t="s">
        <v>452</v>
      </c>
      <c r="F528" s="92" t="s">
        <v>207</v>
      </c>
      <c r="G528" s="30" t="s">
        <v>113</v>
      </c>
      <c r="H528" s="5">
        <f t="shared" si="54"/>
        <v>-2000</v>
      </c>
      <c r="I528" s="62">
        <f aca="true" t="shared" si="55" ref="I528:I542">+B528/M528</f>
        <v>3.9603960396039604</v>
      </c>
      <c r="K528" s="15" t="s">
        <v>23</v>
      </c>
      <c r="L528" s="15">
        <v>13</v>
      </c>
      <c r="M528" s="2">
        <v>505</v>
      </c>
    </row>
    <row r="529" spans="1:13" s="15" customFormat="1" ht="12.75">
      <c r="A529" s="12"/>
      <c r="B529" s="170">
        <v>2000</v>
      </c>
      <c r="C529" s="12" t="s">
        <v>50</v>
      </c>
      <c r="D529" s="12" t="s">
        <v>10</v>
      </c>
      <c r="E529" s="12" t="s">
        <v>452</v>
      </c>
      <c r="F529" s="92" t="s">
        <v>207</v>
      </c>
      <c r="G529" s="30" t="s">
        <v>182</v>
      </c>
      <c r="H529" s="5">
        <f t="shared" si="54"/>
        <v>-4000</v>
      </c>
      <c r="I529" s="62">
        <f t="shared" si="55"/>
        <v>3.9603960396039604</v>
      </c>
      <c r="K529" s="15" t="s">
        <v>23</v>
      </c>
      <c r="L529" s="15">
        <v>13</v>
      </c>
      <c r="M529" s="2">
        <v>505</v>
      </c>
    </row>
    <row r="530" spans="1:13" s="15" customFormat="1" ht="12.75">
      <c r="A530" s="12"/>
      <c r="B530" s="170">
        <v>2000</v>
      </c>
      <c r="C530" s="12" t="s">
        <v>50</v>
      </c>
      <c r="D530" s="12" t="s">
        <v>10</v>
      </c>
      <c r="E530" s="12" t="s">
        <v>452</v>
      </c>
      <c r="F530" s="92" t="s">
        <v>207</v>
      </c>
      <c r="G530" s="30" t="s">
        <v>193</v>
      </c>
      <c r="H530" s="5">
        <f t="shared" si="54"/>
        <v>-6000</v>
      </c>
      <c r="I530" s="62">
        <f t="shared" si="55"/>
        <v>3.9603960396039604</v>
      </c>
      <c r="K530" s="15" t="s">
        <v>23</v>
      </c>
      <c r="L530" s="15">
        <v>13</v>
      </c>
      <c r="M530" s="2">
        <v>505</v>
      </c>
    </row>
    <row r="531" spans="1:13" s="15" customFormat="1" ht="12.75">
      <c r="A531" s="12"/>
      <c r="B531" s="170">
        <v>2000</v>
      </c>
      <c r="C531" s="12" t="s">
        <v>50</v>
      </c>
      <c r="D531" s="12" t="s">
        <v>10</v>
      </c>
      <c r="E531" s="12" t="s">
        <v>452</v>
      </c>
      <c r="F531" s="92" t="s">
        <v>207</v>
      </c>
      <c r="G531" s="30" t="s">
        <v>203</v>
      </c>
      <c r="H531" s="5">
        <f t="shared" si="54"/>
        <v>-8000</v>
      </c>
      <c r="I531" s="62">
        <f t="shared" si="55"/>
        <v>3.9603960396039604</v>
      </c>
      <c r="K531" s="15" t="s">
        <v>23</v>
      </c>
      <c r="L531" s="15">
        <v>13</v>
      </c>
      <c r="M531" s="2">
        <v>505</v>
      </c>
    </row>
    <row r="532" spans="1:256" s="90" customFormat="1" ht="12.75">
      <c r="A532" s="11"/>
      <c r="B532" s="172">
        <f>SUM(B528:B531)</f>
        <v>8000</v>
      </c>
      <c r="C532" s="93" t="s">
        <v>50</v>
      </c>
      <c r="D532" s="11"/>
      <c r="E532" s="11"/>
      <c r="F532" s="18"/>
      <c r="G532" s="18"/>
      <c r="H532" s="86">
        <v>0</v>
      </c>
      <c r="I532" s="89">
        <f t="shared" si="55"/>
        <v>15.841584158415841</v>
      </c>
      <c r="M532" s="2">
        <v>505</v>
      </c>
      <c r="IV532" s="90">
        <f>SUM(M532:IU532)</f>
        <v>505</v>
      </c>
    </row>
    <row r="533" spans="2:13" ht="12.75">
      <c r="B533" s="7"/>
      <c r="D533" s="12"/>
      <c r="H533" s="5">
        <f>H532-B533</f>
        <v>0</v>
      </c>
      <c r="I533" s="22">
        <f t="shared" si="55"/>
        <v>0</v>
      </c>
      <c r="M533" s="2">
        <v>505</v>
      </c>
    </row>
    <row r="534" spans="2:13" ht="12.75">
      <c r="B534" s="7"/>
      <c r="D534" s="12"/>
      <c r="H534" s="5">
        <f>H533-B534</f>
        <v>0</v>
      </c>
      <c r="I534" s="22">
        <f t="shared" si="55"/>
        <v>0</v>
      </c>
      <c r="M534" s="2">
        <v>505</v>
      </c>
    </row>
    <row r="535" spans="2:256" ht="12.75">
      <c r="B535" s="7">
        <v>1200</v>
      </c>
      <c r="C535" s="1" t="s">
        <v>451</v>
      </c>
      <c r="D535" s="12" t="s">
        <v>10</v>
      </c>
      <c r="E535" s="1" t="s">
        <v>51</v>
      </c>
      <c r="F535" s="92" t="s">
        <v>207</v>
      </c>
      <c r="G535" s="27" t="s">
        <v>182</v>
      </c>
      <c r="H535" s="5">
        <f>H534-B535</f>
        <v>-1200</v>
      </c>
      <c r="I535" s="22">
        <f t="shared" si="55"/>
        <v>2.376237623762376</v>
      </c>
      <c r="K535" t="s">
        <v>23</v>
      </c>
      <c r="L535">
        <v>13</v>
      </c>
      <c r="M535" s="2">
        <v>505</v>
      </c>
      <c r="IV535" s="1">
        <f>SUM(A535:IU535)</f>
        <v>520.3762376237623</v>
      </c>
    </row>
    <row r="536" spans="2:256" ht="12.75">
      <c r="B536" s="7">
        <v>1200</v>
      </c>
      <c r="C536" s="1" t="s">
        <v>451</v>
      </c>
      <c r="D536" s="12" t="s">
        <v>10</v>
      </c>
      <c r="E536" s="1" t="s">
        <v>51</v>
      </c>
      <c r="F536" s="92" t="s">
        <v>207</v>
      </c>
      <c r="G536" s="27" t="s">
        <v>193</v>
      </c>
      <c r="H536" s="5">
        <f>H535-B536</f>
        <v>-2400</v>
      </c>
      <c r="I536" s="22">
        <f t="shared" si="55"/>
        <v>2.376237623762376</v>
      </c>
      <c r="K536" t="s">
        <v>23</v>
      </c>
      <c r="L536">
        <v>13</v>
      </c>
      <c r="M536" s="2">
        <v>505</v>
      </c>
      <c r="IV536" s="1"/>
    </row>
    <row r="537" spans="2:256" ht="12.75">
      <c r="B537" s="7">
        <v>600</v>
      </c>
      <c r="C537" s="1" t="s">
        <v>451</v>
      </c>
      <c r="D537" s="12" t="s">
        <v>10</v>
      </c>
      <c r="E537" s="1" t="s">
        <v>51</v>
      </c>
      <c r="F537" s="92" t="s">
        <v>207</v>
      </c>
      <c r="G537" s="27" t="s">
        <v>193</v>
      </c>
      <c r="H537" s="5">
        <f>H536-B537</f>
        <v>-3000</v>
      </c>
      <c r="I537" s="22">
        <f t="shared" si="55"/>
        <v>1.188118811881188</v>
      </c>
      <c r="K537" t="s">
        <v>23</v>
      </c>
      <c r="L537">
        <v>13</v>
      </c>
      <c r="M537" s="2">
        <v>505</v>
      </c>
      <c r="IV537" s="1"/>
    </row>
    <row r="538" spans="1:256" s="90" customFormat="1" ht="12.75">
      <c r="A538" s="11"/>
      <c r="B538" s="172">
        <f>SUM(B535:B537)</f>
        <v>3000</v>
      </c>
      <c r="C538" s="11"/>
      <c r="D538" s="11"/>
      <c r="E538" s="93" t="s">
        <v>51</v>
      </c>
      <c r="F538" s="18"/>
      <c r="G538" s="18"/>
      <c r="H538" s="86">
        <v>0</v>
      </c>
      <c r="I538" s="89">
        <f t="shared" si="55"/>
        <v>5.9405940594059405</v>
      </c>
      <c r="M538" s="2">
        <v>505</v>
      </c>
      <c r="IV538" s="11">
        <f>SUM(A538:IU538)</f>
        <v>3510.940594059406</v>
      </c>
    </row>
    <row r="539" spans="2:13" ht="12.75">
      <c r="B539" s="7"/>
      <c r="D539" s="12"/>
      <c r="H539" s="5">
        <f aca="true" t="shared" si="56" ref="H539:H568">H538-B539</f>
        <v>0</v>
      </c>
      <c r="I539" s="22">
        <f t="shared" si="55"/>
        <v>0</v>
      </c>
      <c r="M539" s="2">
        <v>505</v>
      </c>
    </row>
    <row r="540" spans="2:13" ht="12.75">
      <c r="B540" s="7"/>
      <c r="D540" s="12"/>
      <c r="H540" s="5">
        <f t="shared" si="56"/>
        <v>0</v>
      </c>
      <c r="I540" s="22">
        <f t="shared" si="55"/>
        <v>0</v>
      </c>
      <c r="M540" s="2">
        <v>505</v>
      </c>
    </row>
    <row r="541" spans="2:13" ht="12.75">
      <c r="B541" s="7"/>
      <c r="D541" s="12"/>
      <c r="H541" s="5">
        <f t="shared" si="56"/>
        <v>0</v>
      </c>
      <c r="I541" s="22">
        <f t="shared" si="55"/>
        <v>0</v>
      </c>
      <c r="M541" s="2">
        <v>505</v>
      </c>
    </row>
    <row r="542" spans="2:13" ht="12.75">
      <c r="B542" s="7"/>
      <c r="H542" s="5">
        <f t="shared" si="56"/>
        <v>0</v>
      </c>
      <c r="I542" s="22">
        <f t="shared" si="55"/>
        <v>0</v>
      </c>
      <c r="M542" s="2">
        <v>505</v>
      </c>
    </row>
    <row r="543" spans="1:13" s="88" customFormat="1" ht="12.75">
      <c r="A543" s="82"/>
      <c r="B543" s="168">
        <f>+B550+B561+B569+B574+B580+B586</f>
        <v>52800</v>
      </c>
      <c r="C543" s="82" t="s">
        <v>213</v>
      </c>
      <c r="D543" s="82" t="s">
        <v>214</v>
      </c>
      <c r="E543" s="82" t="s">
        <v>94</v>
      </c>
      <c r="F543" s="85" t="s">
        <v>215</v>
      </c>
      <c r="G543" s="84" t="s">
        <v>145</v>
      </c>
      <c r="H543" s="83"/>
      <c r="I543" s="87">
        <f>+B543/M543</f>
        <v>104.55445544554455</v>
      </c>
      <c r="M543" s="2">
        <v>505</v>
      </c>
    </row>
    <row r="544" spans="2:13" ht="12.75">
      <c r="B544" s="7"/>
      <c r="D544" s="12"/>
      <c r="H544" s="5">
        <f t="shared" si="56"/>
        <v>0</v>
      </c>
      <c r="I544" s="22">
        <f aca="true" t="shared" si="57" ref="I544:I600">+B544/M544</f>
        <v>0</v>
      </c>
      <c r="M544" s="2">
        <v>505</v>
      </c>
    </row>
    <row r="545" spans="2:13" ht="12.75">
      <c r="B545" s="170">
        <v>2500</v>
      </c>
      <c r="C545" s="1" t="s">
        <v>22</v>
      </c>
      <c r="D545" s="1" t="s">
        <v>10</v>
      </c>
      <c r="E545" s="1" t="s">
        <v>96</v>
      </c>
      <c r="F545" s="27" t="s">
        <v>216</v>
      </c>
      <c r="G545" s="27" t="s">
        <v>182</v>
      </c>
      <c r="H545" s="5">
        <f>H544-B545</f>
        <v>-2500</v>
      </c>
      <c r="I545" s="22">
        <f>+B545/M545</f>
        <v>4.9504950495049505</v>
      </c>
      <c r="K545" t="s">
        <v>22</v>
      </c>
      <c r="L545">
        <v>14</v>
      </c>
      <c r="M545" s="2">
        <v>505</v>
      </c>
    </row>
    <row r="546" spans="2:13" ht="12.75">
      <c r="B546" s="174">
        <v>2500</v>
      </c>
      <c r="C546" s="1" t="s">
        <v>22</v>
      </c>
      <c r="D546" s="1" t="s">
        <v>10</v>
      </c>
      <c r="E546" s="1" t="s">
        <v>96</v>
      </c>
      <c r="F546" s="27" t="s">
        <v>217</v>
      </c>
      <c r="G546" s="27" t="s">
        <v>193</v>
      </c>
      <c r="H546" s="5">
        <f>H545-B546</f>
        <v>-5000</v>
      </c>
      <c r="I546" s="22">
        <f>+B546/M546</f>
        <v>4.9504950495049505</v>
      </c>
      <c r="K546" t="s">
        <v>22</v>
      </c>
      <c r="L546">
        <v>14</v>
      </c>
      <c r="M546" s="2">
        <v>505</v>
      </c>
    </row>
    <row r="547" spans="2:13" ht="12.75">
      <c r="B547" s="174">
        <v>2500</v>
      </c>
      <c r="C547" s="1" t="s">
        <v>22</v>
      </c>
      <c r="D547" s="1" t="s">
        <v>10</v>
      </c>
      <c r="E547" s="1" t="s">
        <v>172</v>
      </c>
      <c r="F547" s="27" t="s">
        <v>218</v>
      </c>
      <c r="G547" s="27" t="s">
        <v>193</v>
      </c>
      <c r="H547" s="5">
        <f>H546-B547</f>
        <v>-7500</v>
      </c>
      <c r="I547" s="22">
        <f>+B547/M547</f>
        <v>4.9504950495049505</v>
      </c>
      <c r="K547" t="s">
        <v>22</v>
      </c>
      <c r="L547">
        <v>14</v>
      </c>
      <c r="M547" s="2">
        <v>505</v>
      </c>
    </row>
    <row r="548" spans="2:13" ht="12.75">
      <c r="B548" s="7">
        <v>2500</v>
      </c>
      <c r="C548" s="1" t="s">
        <v>22</v>
      </c>
      <c r="D548" s="1" t="s">
        <v>10</v>
      </c>
      <c r="E548" s="1" t="s">
        <v>96</v>
      </c>
      <c r="F548" s="27" t="s">
        <v>219</v>
      </c>
      <c r="G548" s="27" t="s">
        <v>203</v>
      </c>
      <c r="H548" s="5">
        <f>H547-B548</f>
        <v>-10000</v>
      </c>
      <c r="I548" s="22">
        <f>+B548/M548</f>
        <v>4.9504950495049505</v>
      </c>
      <c r="K548" t="s">
        <v>22</v>
      </c>
      <c r="L548">
        <v>14</v>
      </c>
      <c r="M548" s="2">
        <v>505</v>
      </c>
    </row>
    <row r="549" spans="2:13" ht="12.75">
      <c r="B549" s="7">
        <v>2500</v>
      </c>
      <c r="C549" s="1" t="s">
        <v>22</v>
      </c>
      <c r="D549" s="1" t="s">
        <v>10</v>
      </c>
      <c r="E549" s="1" t="s">
        <v>172</v>
      </c>
      <c r="F549" s="27" t="s">
        <v>220</v>
      </c>
      <c r="G549" s="27" t="s">
        <v>203</v>
      </c>
      <c r="H549" s="5">
        <f>H548-B549</f>
        <v>-12500</v>
      </c>
      <c r="I549" s="22">
        <f>+B549/M549</f>
        <v>4.9504950495049505</v>
      </c>
      <c r="K549" t="s">
        <v>22</v>
      </c>
      <c r="L549">
        <v>14</v>
      </c>
      <c r="M549" s="2">
        <v>505</v>
      </c>
    </row>
    <row r="550" spans="1:13" s="90" customFormat="1" ht="12.75">
      <c r="A550" s="11"/>
      <c r="B550" s="172">
        <f>SUM(B545:B549)</f>
        <v>12500</v>
      </c>
      <c r="C550" s="11" t="s">
        <v>22</v>
      </c>
      <c r="D550" s="11"/>
      <c r="E550" s="11"/>
      <c r="F550" s="18"/>
      <c r="G550" s="18"/>
      <c r="H550" s="86">
        <v>0</v>
      </c>
      <c r="I550" s="89">
        <f t="shared" si="57"/>
        <v>24.752475247524753</v>
      </c>
      <c r="M550" s="2">
        <v>505</v>
      </c>
    </row>
    <row r="551" spans="2:13" ht="12.75">
      <c r="B551" s="7"/>
      <c r="D551" s="12"/>
      <c r="H551" s="5">
        <f t="shared" si="56"/>
        <v>0</v>
      </c>
      <c r="I551" s="22">
        <f t="shared" si="57"/>
        <v>0</v>
      </c>
      <c r="M551" s="2">
        <v>505</v>
      </c>
    </row>
    <row r="552" spans="2:13" ht="12.75">
      <c r="B552" s="7"/>
      <c r="D552" s="12"/>
      <c r="H552" s="5">
        <f t="shared" si="56"/>
        <v>0</v>
      </c>
      <c r="I552" s="22">
        <f t="shared" si="57"/>
        <v>0</v>
      </c>
      <c r="M552" s="2">
        <v>505</v>
      </c>
    </row>
    <row r="553" spans="2:13" ht="12.75">
      <c r="B553" s="7">
        <v>2000</v>
      </c>
      <c r="C553" s="95" t="s">
        <v>529</v>
      </c>
      <c r="D553" s="33" t="s">
        <v>10</v>
      </c>
      <c r="E553" s="95" t="s">
        <v>452</v>
      </c>
      <c r="F553" s="92" t="s">
        <v>221</v>
      </c>
      <c r="G553" s="92" t="s">
        <v>182</v>
      </c>
      <c r="H553" s="5">
        <f t="shared" si="56"/>
        <v>-2000</v>
      </c>
      <c r="I553" s="22">
        <f t="shared" si="57"/>
        <v>3.9603960396039604</v>
      </c>
      <c r="K553" s="96" t="s">
        <v>96</v>
      </c>
      <c r="L553">
        <v>14</v>
      </c>
      <c r="M553" s="2">
        <v>505</v>
      </c>
    </row>
    <row r="554" spans="2:13" ht="12.75">
      <c r="B554" s="7">
        <v>2000</v>
      </c>
      <c r="C554" s="95" t="s">
        <v>222</v>
      </c>
      <c r="D554" s="33" t="s">
        <v>10</v>
      </c>
      <c r="E554" s="95" t="s">
        <v>452</v>
      </c>
      <c r="F554" s="92" t="s">
        <v>223</v>
      </c>
      <c r="G554" s="92" t="s">
        <v>182</v>
      </c>
      <c r="H554" s="5">
        <f t="shared" si="56"/>
        <v>-4000</v>
      </c>
      <c r="I554" s="22">
        <f t="shared" si="57"/>
        <v>3.9603960396039604</v>
      </c>
      <c r="K554" s="96" t="s">
        <v>96</v>
      </c>
      <c r="L554">
        <v>14</v>
      </c>
      <c r="M554" s="2">
        <v>505</v>
      </c>
    </row>
    <row r="555" spans="2:13" ht="12.75">
      <c r="B555" s="7">
        <v>2000</v>
      </c>
      <c r="C555" s="95" t="s">
        <v>224</v>
      </c>
      <c r="D555" s="33" t="s">
        <v>10</v>
      </c>
      <c r="E555" s="95" t="s">
        <v>452</v>
      </c>
      <c r="F555" s="92" t="s">
        <v>223</v>
      </c>
      <c r="G555" s="92" t="s">
        <v>182</v>
      </c>
      <c r="H555" s="5">
        <f t="shared" si="56"/>
        <v>-6000</v>
      </c>
      <c r="I555" s="22">
        <f t="shared" si="57"/>
        <v>3.9603960396039604</v>
      </c>
      <c r="K555" s="96" t="s">
        <v>96</v>
      </c>
      <c r="L555">
        <v>14</v>
      </c>
      <c r="M555" s="2">
        <v>505</v>
      </c>
    </row>
    <row r="556" spans="2:13" ht="12.75">
      <c r="B556" s="7">
        <v>3000</v>
      </c>
      <c r="C556" s="95" t="s">
        <v>225</v>
      </c>
      <c r="D556" s="33" t="s">
        <v>10</v>
      </c>
      <c r="E556" s="95" t="s">
        <v>452</v>
      </c>
      <c r="F556" s="92" t="s">
        <v>223</v>
      </c>
      <c r="G556" s="92" t="s">
        <v>193</v>
      </c>
      <c r="H556" s="5">
        <f t="shared" si="56"/>
        <v>-9000</v>
      </c>
      <c r="I556" s="22">
        <f t="shared" si="57"/>
        <v>5.9405940594059405</v>
      </c>
      <c r="K556" s="96" t="s">
        <v>96</v>
      </c>
      <c r="L556">
        <v>14</v>
      </c>
      <c r="M556" s="2">
        <v>505</v>
      </c>
    </row>
    <row r="557" spans="1:13" s="43" customFormat="1" ht="12.75">
      <c r="A557" s="42"/>
      <c r="B557" s="170">
        <v>3000</v>
      </c>
      <c r="C557" s="33" t="s">
        <v>226</v>
      </c>
      <c r="D557" s="33" t="s">
        <v>10</v>
      </c>
      <c r="E557" s="95" t="s">
        <v>452</v>
      </c>
      <c r="F557" s="92" t="s">
        <v>223</v>
      </c>
      <c r="G557" s="31" t="s">
        <v>193</v>
      </c>
      <c r="H557" s="5">
        <f t="shared" si="56"/>
        <v>-12000</v>
      </c>
      <c r="I557" s="22">
        <f t="shared" si="57"/>
        <v>5.9405940594059405</v>
      </c>
      <c r="K557" s="105" t="s">
        <v>96</v>
      </c>
      <c r="L557">
        <v>14</v>
      </c>
      <c r="M557" s="2">
        <v>505</v>
      </c>
    </row>
    <row r="558" spans="2:13" ht="12.75">
      <c r="B558" s="7">
        <v>2500</v>
      </c>
      <c r="C558" s="95" t="s">
        <v>227</v>
      </c>
      <c r="D558" s="33" t="s">
        <v>10</v>
      </c>
      <c r="E558" s="95" t="s">
        <v>452</v>
      </c>
      <c r="F558" s="92" t="s">
        <v>223</v>
      </c>
      <c r="G558" s="92" t="s">
        <v>203</v>
      </c>
      <c r="H558" s="5">
        <f t="shared" si="56"/>
        <v>-14500</v>
      </c>
      <c r="I558" s="22">
        <f t="shared" si="57"/>
        <v>4.9504950495049505</v>
      </c>
      <c r="K558" s="96" t="s">
        <v>96</v>
      </c>
      <c r="L558">
        <v>14</v>
      </c>
      <c r="M558" s="2">
        <v>505</v>
      </c>
    </row>
    <row r="559" spans="2:13" ht="12.75">
      <c r="B559" s="7">
        <v>2500</v>
      </c>
      <c r="C559" s="95" t="s">
        <v>228</v>
      </c>
      <c r="D559" s="33" t="s">
        <v>10</v>
      </c>
      <c r="E559" s="95" t="s">
        <v>452</v>
      </c>
      <c r="F559" s="92" t="s">
        <v>223</v>
      </c>
      <c r="G559" s="92" t="s">
        <v>203</v>
      </c>
      <c r="H559" s="5">
        <f t="shared" si="56"/>
        <v>-17000</v>
      </c>
      <c r="I559" s="22">
        <f t="shared" si="57"/>
        <v>4.9504950495049505</v>
      </c>
      <c r="K559" s="96" t="s">
        <v>96</v>
      </c>
      <c r="L559">
        <v>14</v>
      </c>
      <c r="M559" s="2">
        <v>505</v>
      </c>
    </row>
    <row r="560" spans="2:13" ht="12.75">
      <c r="B560" s="7">
        <v>2000</v>
      </c>
      <c r="C560" s="95" t="s">
        <v>530</v>
      </c>
      <c r="D560" s="33" t="s">
        <v>10</v>
      </c>
      <c r="E560" s="95" t="s">
        <v>452</v>
      </c>
      <c r="F560" s="92" t="s">
        <v>229</v>
      </c>
      <c r="G560" s="92" t="s">
        <v>203</v>
      </c>
      <c r="H560" s="5">
        <f t="shared" si="56"/>
        <v>-19000</v>
      </c>
      <c r="I560" s="22">
        <f t="shared" si="57"/>
        <v>3.9603960396039604</v>
      </c>
      <c r="K560" s="96" t="s">
        <v>96</v>
      </c>
      <c r="L560">
        <v>14</v>
      </c>
      <c r="M560" s="2">
        <v>505</v>
      </c>
    </row>
    <row r="561" spans="1:13" s="90" customFormat="1" ht="12.75">
      <c r="A561" s="11"/>
      <c r="B561" s="172">
        <f>SUM(B553:B560)</f>
        <v>19000</v>
      </c>
      <c r="C561" s="11" t="s">
        <v>450</v>
      </c>
      <c r="D561" s="11"/>
      <c r="E561" s="11"/>
      <c r="F561" s="18"/>
      <c r="G561" s="18"/>
      <c r="H561" s="86">
        <v>0</v>
      </c>
      <c r="I561" s="89">
        <f t="shared" si="57"/>
        <v>37.62376237623762</v>
      </c>
      <c r="M561" s="2">
        <v>505</v>
      </c>
    </row>
    <row r="562" spans="2:13" ht="12.75">
      <c r="B562" s="7"/>
      <c r="D562" s="12"/>
      <c r="H562" s="5">
        <f t="shared" si="56"/>
        <v>0</v>
      </c>
      <c r="I562" s="22">
        <f t="shared" si="57"/>
        <v>0</v>
      </c>
      <c r="M562" s="2">
        <v>505</v>
      </c>
    </row>
    <row r="563" spans="2:13" ht="12.75">
      <c r="B563" s="7"/>
      <c r="D563" s="12"/>
      <c r="H563" s="5">
        <f t="shared" si="56"/>
        <v>0</v>
      </c>
      <c r="I563" s="22">
        <f t="shared" si="57"/>
        <v>0</v>
      </c>
      <c r="M563" s="2">
        <v>505</v>
      </c>
    </row>
    <row r="564" spans="2:13" ht="12.75">
      <c r="B564" s="7">
        <v>1400</v>
      </c>
      <c r="C564" s="95" t="s">
        <v>46</v>
      </c>
      <c r="D564" s="33" t="s">
        <v>10</v>
      </c>
      <c r="E564" s="95" t="s">
        <v>75</v>
      </c>
      <c r="F564" s="92" t="s">
        <v>223</v>
      </c>
      <c r="G564" s="92" t="s">
        <v>111</v>
      </c>
      <c r="H564" s="5">
        <f t="shared" si="56"/>
        <v>-1400</v>
      </c>
      <c r="I564" s="22">
        <f t="shared" si="57"/>
        <v>2.772277227722772</v>
      </c>
      <c r="K564" s="96" t="s">
        <v>96</v>
      </c>
      <c r="L564">
        <v>14</v>
      </c>
      <c r="M564" s="2">
        <v>505</v>
      </c>
    </row>
    <row r="565" spans="2:13" ht="12.75">
      <c r="B565" s="7">
        <v>1600</v>
      </c>
      <c r="C565" s="95" t="s">
        <v>46</v>
      </c>
      <c r="D565" s="33" t="s">
        <v>10</v>
      </c>
      <c r="E565" s="95" t="s">
        <v>75</v>
      </c>
      <c r="F565" s="92" t="s">
        <v>223</v>
      </c>
      <c r="G565" s="92" t="s">
        <v>113</v>
      </c>
      <c r="H565" s="5">
        <f t="shared" si="56"/>
        <v>-3000</v>
      </c>
      <c r="I565" s="22">
        <f t="shared" si="57"/>
        <v>3.1683168316831685</v>
      </c>
      <c r="K565" s="96" t="s">
        <v>96</v>
      </c>
      <c r="L565">
        <v>14</v>
      </c>
      <c r="M565" s="2">
        <v>505</v>
      </c>
    </row>
    <row r="566" spans="2:13" ht="12.75">
      <c r="B566" s="7">
        <v>1000</v>
      </c>
      <c r="C566" s="95" t="s">
        <v>46</v>
      </c>
      <c r="D566" s="33" t="s">
        <v>10</v>
      </c>
      <c r="E566" s="95" t="s">
        <v>75</v>
      </c>
      <c r="F566" s="92" t="s">
        <v>223</v>
      </c>
      <c r="G566" s="92" t="s">
        <v>182</v>
      </c>
      <c r="H566" s="5">
        <f t="shared" si="56"/>
        <v>-4000</v>
      </c>
      <c r="I566" s="22">
        <f t="shared" si="57"/>
        <v>1.9801980198019802</v>
      </c>
      <c r="K566" s="96" t="s">
        <v>96</v>
      </c>
      <c r="L566">
        <v>14</v>
      </c>
      <c r="M566" s="2">
        <v>505</v>
      </c>
    </row>
    <row r="567" spans="2:13" ht="12.75">
      <c r="B567" s="7">
        <v>1300</v>
      </c>
      <c r="C567" s="95" t="s">
        <v>46</v>
      </c>
      <c r="D567" s="33" t="s">
        <v>10</v>
      </c>
      <c r="E567" s="95" t="s">
        <v>75</v>
      </c>
      <c r="F567" s="92" t="s">
        <v>223</v>
      </c>
      <c r="G567" s="92" t="s">
        <v>193</v>
      </c>
      <c r="H567" s="5">
        <f t="shared" si="56"/>
        <v>-5300</v>
      </c>
      <c r="I567" s="22">
        <f t="shared" si="57"/>
        <v>2.5742574257425743</v>
      </c>
      <c r="K567" s="96" t="s">
        <v>96</v>
      </c>
      <c r="L567">
        <v>14</v>
      </c>
      <c r="M567" s="2">
        <v>505</v>
      </c>
    </row>
    <row r="568" spans="2:13" ht="12.75">
      <c r="B568" s="7">
        <v>1000</v>
      </c>
      <c r="C568" s="95" t="s">
        <v>46</v>
      </c>
      <c r="D568" s="33" t="s">
        <v>10</v>
      </c>
      <c r="E568" s="95" t="s">
        <v>75</v>
      </c>
      <c r="F568" s="92" t="s">
        <v>223</v>
      </c>
      <c r="G568" s="92" t="s">
        <v>203</v>
      </c>
      <c r="H568" s="5">
        <f t="shared" si="56"/>
        <v>-6300</v>
      </c>
      <c r="I568" s="22">
        <f t="shared" si="57"/>
        <v>1.9801980198019802</v>
      </c>
      <c r="K568" s="96" t="s">
        <v>96</v>
      </c>
      <c r="L568">
        <v>14</v>
      </c>
      <c r="M568" s="2">
        <v>505</v>
      </c>
    </row>
    <row r="569" spans="1:13" s="90" customFormat="1" ht="12.75">
      <c r="A569" s="11"/>
      <c r="B569" s="172">
        <f>SUM(B564:B568)</f>
        <v>6300</v>
      </c>
      <c r="C569" s="11"/>
      <c r="D569" s="11"/>
      <c r="E569" s="11" t="s">
        <v>75</v>
      </c>
      <c r="F569" s="18"/>
      <c r="G569" s="18"/>
      <c r="H569" s="86">
        <v>0</v>
      </c>
      <c r="I569" s="89">
        <f t="shared" si="57"/>
        <v>12.475247524752476</v>
      </c>
      <c r="M569" s="2">
        <v>505</v>
      </c>
    </row>
    <row r="570" spans="2:13" ht="12.75">
      <c r="B570" s="7"/>
      <c r="H570" s="5">
        <f aca="true" t="shared" si="58" ref="H570:H585">H569-B570</f>
        <v>0</v>
      </c>
      <c r="I570" s="22">
        <f t="shared" si="57"/>
        <v>0</v>
      </c>
      <c r="M570" s="2">
        <v>505</v>
      </c>
    </row>
    <row r="571" spans="2:13" ht="12.75">
      <c r="B571" s="7"/>
      <c r="H571" s="5">
        <f t="shared" si="58"/>
        <v>0</v>
      </c>
      <c r="I571" s="22">
        <f t="shared" si="57"/>
        <v>0</v>
      </c>
      <c r="M571" s="2">
        <v>505</v>
      </c>
    </row>
    <row r="572" spans="1:13" ht="12.75">
      <c r="A572" s="12"/>
      <c r="B572" s="7">
        <v>3000</v>
      </c>
      <c r="C572" s="95" t="s">
        <v>48</v>
      </c>
      <c r="D572" s="95" t="s">
        <v>10</v>
      </c>
      <c r="E572" s="95" t="s">
        <v>452</v>
      </c>
      <c r="F572" s="92" t="s">
        <v>230</v>
      </c>
      <c r="G572" s="92" t="s">
        <v>182</v>
      </c>
      <c r="H572" s="5">
        <f t="shared" si="58"/>
        <v>-3000</v>
      </c>
      <c r="I572" s="22">
        <f t="shared" si="57"/>
        <v>5.9405940594059405</v>
      </c>
      <c r="K572" s="96" t="s">
        <v>96</v>
      </c>
      <c r="L572">
        <v>14</v>
      </c>
      <c r="M572" s="2">
        <v>505</v>
      </c>
    </row>
    <row r="573" spans="2:13" ht="12.75">
      <c r="B573" s="7">
        <v>3000</v>
      </c>
      <c r="C573" s="95" t="s">
        <v>48</v>
      </c>
      <c r="D573" s="95" t="s">
        <v>10</v>
      </c>
      <c r="E573" s="95" t="s">
        <v>452</v>
      </c>
      <c r="F573" s="92" t="s">
        <v>230</v>
      </c>
      <c r="G573" s="92" t="s">
        <v>193</v>
      </c>
      <c r="H573" s="5">
        <f t="shared" si="58"/>
        <v>-6000</v>
      </c>
      <c r="I573" s="22">
        <f t="shared" si="57"/>
        <v>5.9405940594059405</v>
      </c>
      <c r="K573" s="96" t="s">
        <v>96</v>
      </c>
      <c r="L573">
        <v>14</v>
      </c>
      <c r="M573" s="2">
        <v>505</v>
      </c>
    </row>
    <row r="574" spans="1:13" s="90" customFormat="1" ht="12.75">
      <c r="A574" s="11"/>
      <c r="B574" s="172">
        <f>SUM(B572:B573)</f>
        <v>6000</v>
      </c>
      <c r="C574" s="11" t="s">
        <v>48</v>
      </c>
      <c r="D574" s="11"/>
      <c r="E574" s="11"/>
      <c r="F574" s="18"/>
      <c r="G574" s="18"/>
      <c r="H574" s="86">
        <v>0</v>
      </c>
      <c r="I574" s="89">
        <f t="shared" si="57"/>
        <v>11.881188118811881</v>
      </c>
      <c r="M574" s="2">
        <v>505</v>
      </c>
    </row>
    <row r="575" spans="2:13" ht="12.75">
      <c r="B575" s="7"/>
      <c r="H575" s="5">
        <f t="shared" si="58"/>
        <v>0</v>
      </c>
      <c r="I575" s="22">
        <f t="shared" si="57"/>
        <v>0</v>
      </c>
      <c r="M575" s="2">
        <v>505</v>
      </c>
    </row>
    <row r="576" spans="2:13" ht="12.75">
      <c r="B576" s="7"/>
      <c r="H576" s="5">
        <f t="shared" si="58"/>
        <v>0</v>
      </c>
      <c r="I576" s="22">
        <f t="shared" si="57"/>
        <v>0</v>
      </c>
      <c r="M576" s="2">
        <v>505</v>
      </c>
    </row>
    <row r="577" spans="2:13" ht="12.75">
      <c r="B577" s="7">
        <v>2000</v>
      </c>
      <c r="C577" s="95" t="s">
        <v>50</v>
      </c>
      <c r="D577" s="95" t="s">
        <v>10</v>
      </c>
      <c r="E577" s="95" t="s">
        <v>452</v>
      </c>
      <c r="F577" s="92" t="s">
        <v>223</v>
      </c>
      <c r="G577" s="92" t="s">
        <v>182</v>
      </c>
      <c r="H577" s="5">
        <f t="shared" si="58"/>
        <v>-2000</v>
      </c>
      <c r="I577" s="22">
        <f t="shared" si="57"/>
        <v>3.9603960396039604</v>
      </c>
      <c r="K577" s="96" t="s">
        <v>96</v>
      </c>
      <c r="L577">
        <v>14</v>
      </c>
      <c r="M577" s="2">
        <v>505</v>
      </c>
    </row>
    <row r="578" spans="2:13" ht="12.75">
      <c r="B578" s="7">
        <v>2000</v>
      </c>
      <c r="C578" s="95" t="s">
        <v>50</v>
      </c>
      <c r="D578" s="95" t="s">
        <v>10</v>
      </c>
      <c r="E578" s="95" t="s">
        <v>452</v>
      </c>
      <c r="F578" s="92" t="s">
        <v>223</v>
      </c>
      <c r="G578" s="92" t="s">
        <v>193</v>
      </c>
      <c r="H578" s="5">
        <f t="shared" si="58"/>
        <v>-4000</v>
      </c>
      <c r="I578" s="22">
        <f t="shared" si="57"/>
        <v>3.9603960396039604</v>
      </c>
      <c r="K578" s="96" t="s">
        <v>96</v>
      </c>
      <c r="L578">
        <v>14</v>
      </c>
      <c r="M578" s="2">
        <v>505</v>
      </c>
    </row>
    <row r="579" spans="2:13" ht="12.75">
      <c r="B579" s="7">
        <v>2000</v>
      </c>
      <c r="C579" s="95" t="s">
        <v>50</v>
      </c>
      <c r="D579" s="95" t="s">
        <v>10</v>
      </c>
      <c r="E579" s="95" t="s">
        <v>452</v>
      </c>
      <c r="F579" s="92" t="s">
        <v>223</v>
      </c>
      <c r="G579" s="92" t="s">
        <v>203</v>
      </c>
      <c r="H579" s="5">
        <f t="shared" si="58"/>
        <v>-6000</v>
      </c>
      <c r="I579" s="22">
        <f t="shared" si="57"/>
        <v>3.9603960396039604</v>
      </c>
      <c r="K579" s="96" t="s">
        <v>96</v>
      </c>
      <c r="L579">
        <v>14</v>
      </c>
      <c r="M579" s="2">
        <v>505</v>
      </c>
    </row>
    <row r="580" spans="1:13" s="90" customFormat="1" ht="12.75">
      <c r="A580" s="11"/>
      <c r="B580" s="172">
        <f>SUM(B577:B579)</f>
        <v>6000</v>
      </c>
      <c r="C580" s="11" t="s">
        <v>50</v>
      </c>
      <c r="D580" s="11"/>
      <c r="E580" s="11"/>
      <c r="F580" s="18"/>
      <c r="G580" s="18"/>
      <c r="H580" s="86">
        <v>0</v>
      </c>
      <c r="I580" s="89">
        <f t="shared" si="57"/>
        <v>11.881188118811881</v>
      </c>
      <c r="M580" s="2">
        <v>505</v>
      </c>
    </row>
    <row r="581" spans="2:13" ht="12.75">
      <c r="B581" s="7"/>
      <c r="H581" s="5">
        <f t="shared" si="58"/>
        <v>0</v>
      </c>
      <c r="I581" s="22">
        <f t="shared" si="57"/>
        <v>0</v>
      </c>
      <c r="M581" s="2">
        <v>505</v>
      </c>
    </row>
    <row r="582" spans="2:13" ht="12.75">
      <c r="B582" s="7"/>
      <c r="H582" s="5">
        <f t="shared" si="58"/>
        <v>0</v>
      </c>
      <c r="I582" s="22">
        <f t="shared" si="57"/>
        <v>0</v>
      </c>
      <c r="M582" s="2">
        <v>505</v>
      </c>
    </row>
    <row r="583" spans="2:13" ht="12.75">
      <c r="B583" s="7">
        <v>1000</v>
      </c>
      <c r="C583" s="95" t="s">
        <v>451</v>
      </c>
      <c r="D583" s="95" t="s">
        <v>10</v>
      </c>
      <c r="E583" s="95" t="s">
        <v>51</v>
      </c>
      <c r="F583" s="92" t="s">
        <v>223</v>
      </c>
      <c r="G583" s="92" t="s">
        <v>182</v>
      </c>
      <c r="H583" s="5">
        <f t="shared" si="58"/>
        <v>-1000</v>
      </c>
      <c r="I583" s="22">
        <f t="shared" si="57"/>
        <v>1.9801980198019802</v>
      </c>
      <c r="K583" s="96" t="s">
        <v>96</v>
      </c>
      <c r="L583">
        <v>14</v>
      </c>
      <c r="M583" s="2">
        <v>505</v>
      </c>
    </row>
    <row r="584" spans="2:13" ht="12.75">
      <c r="B584" s="7">
        <v>1000</v>
      </c>
      <c r="C584" s="95" t="s">
        <v>451</v>
      </c>
      <c r="D584" s="95" t="s">
        <v>10</v>
      </c>
      <c r="E584" s="95" t="s">
        <v>51</v>
      </c>
      <c r="F584" s="92" t="s">
        <v>223</v>
      </c>
      <c r="G584" s="92" t="s">
        <v>193</v>
      </c>
      <c r="H584" s="5">
        <f t="shared" si="58"/>
        <v>-2000</v>
      </c>
      <c r="I584" s="22">
        <f t="shared" si="57"/>
        <v>1.9801980198019802</v>
      </c>
      <c r="K584" s="96" t="s">
        <v>96</v>
      </c>
      <c r="L584">
        <v>14</v>
      </c>
      <c r="M584" s="2">
        <v>505</v>
      </c>
    </row>
    <row r="585" spans="2:13" ht="12.75">
      <c r="B585" s="7">
        <v>1000</v>
      </c>
      <c r="C585" s="95" t="s">
        <v>451</v>
      </c>
      <c r="D585" s="95" t="s">
        <v>10</v>
      </c>
      <c r="E585" s="95" t="s">
        <v>51</v>
      </c>
      <c r="F585" s="92" t="s">
        <v>223</v>
      </c>
      <c r="G585" s="92" t="s">
        <v>203</v>
      </c>
      <c r="H585" s="5">
        <f t="shared" si="58"/>
        <v>-3000</v>
      </c>
      <c r="I585" s="22">
        <f t="shared" si="57"/>
        <v>1.9801980198019802</v>
      </c>
      <c r="K585" s="96" t="s">
        <v>96</v>
      </c>
      <c r="L585">
        <v>14</v>
      </c>
      <c r="M585" s="2">
        <v>505</v>
      </c>
    </row>
    <row r="586" spans="1:13" s="90" customFormat="1" ht="12.75">
      <c r="A586" s="11"/>
      <c r="B586" s="172">
        <f>SUM(B583:B585)</f>
        <v>3000</v>
      </c>
      <c r="C586" s="11"/>
      <c r="D586" s="11"/>
      <c r="E586" s="11" t="s">
        <v>51</v>
      </c>
      <c r="F586" s="18"/>
      <c r="G586" s="18"/>
      <c r="H586" s="86">
        <v>0</v>
      </c>
      <c r="I586" s="89">
        <f t="shared" si="57"/>
        <v>5.9405940594059405</v>
      </c>
      <c r="M586" s="2">
        <v>505</v>
      </c>
    </row>
    <row r="587" spans="2:13" ht="12.75">
      <c r="B587" s="7"/>
      <c r="D587" s="12"/>
      <c r="H587" s="5">
        <f aca="true" t="shared" si="59" ref="H587:H614">H586-B587</f>
        <v>0</v>
      </c>
      <c r="I587" s="22">
        <f t="shared" si="57"/>
        <v>0</v>
      </c>
      <c r="M587" s="2">
        <v>505</v>
      </c>
    </row>
    <row r="588" spans="2:13" ht="12.75">
      <c r="B588" s="7"/>
      <c r="D588" s="12"/>
      <c r="H588" s="5">
        <f t="shared" si="59"/>
        <v>0</v>
      </c>
      <c r="I588" s="22">
        <f t="shared" si="57"/>
        <v>0</v>
      </c>
      <c r="M588" s="2">
        <v>505</v>
      </c>
    </row>
    <row r="589" spans="2:13" ht="12.75">
      <c r="B589" s="7"/>
      <c r="D589" s="12"/>
      <c r="H589" s="5">
        <f t="shared" si="59"/>
        <v>0</v>
      </c>
      <c r="I589" s="22">
        <f t="shared" si="57"/>
        <v>0</v>
      </c>
      <c r="M589" s="2">
        <v>505</v>
      </c>
    </row>
    <row r="590" spans="2:13" ht="12.75">
      <c r="B590" s="7"/>
      <c r="D590" s="12"/>
      <c r="H590" s="5">
        <f t="shared" si="59"/>
        <v>0</v>
      </c>
      <c r="I590" s="22">
        <f t="shared" si="57"/>
        <v>0</v>
      </c>
      <c r="M590" s="2">
        <v>505</v>
      </c>
    </row>
    <row r="591" spans="1:13" s="88" customFormat="1" ht="12.75">
      <c r="A591" s="82"/>
      <c r="B591" s="168">
        <f>+B594+B599+B604+B608</f>
        <v>10700</v>
      </c>
      <c r="C591" s="82" t="s">
        <v>231</v>
      </c>
      <c r="D591" s="82" t="s">
        <v>232</v>
      </c>
      <c r="E591" s="82" t="s">
        <v>143</v>
      </c>
      <c r="F591" s="84" t="s">
        <v>144</v>
      </c>
      <c r="G591" s="85" t="s">
        <v>233</v>
      </c>
      <c r="H591" s="83"/>
      <c r="I591" s="87">
        <f>+B591/M591</f>
        <v>21.18811881188119</v>
      </c>
      <c r="M591" s="2">
        <v>505</v>
      </c>
    </row>
    <row r="592" spans="2:13" ht="12.75">
      <c r="B592" s="7"/>
      <c r="D592" s="12"/>
      <c r="H592" s="5">
        <f t="shared" si="59"/>
        <v>0</v>
      </c>
      <c r="I592" s="22">
        <f t="shared" si="57"/>
        <v>0</v>
      </c>
      <c r="M592" s="2">
        <v>505</v>
      </c>
    </row>
    <row r="593" spans="2:13" ht="12.75">
      <c r="B593" s="7">
        <v>2500</v>
      </c>
      <c r="C593" s="1" t="s">
        <v>22</v>
      </c>
      <c r="D593" s="1" t="s">
        <v>10</v>
      </c>
      <c r="E593" s="1" t="s">
        <v>235</v>
      </c>
      <c r="F593" s="27" t="s">
        <v>234</v>
      </c>
      <c r="G593" s="27" t="s">
        <v>203</v>
      </c>
      <c r="H593" s="5">
        <f>H592-B593</f>
        <v>-2500</v>
      </c>
      <c r="I593" s="22">
        <f>+B593/M593</f>
        <v>4.9504950495049505</v>
      </c>
      <c r="K593" t="s">
        <v>22</v>
      </c>
      <c r="L593">
        <v>15</v>
      </c>
      <c r="M593" s="2">
        <v>505</v>
      </c>
    </row>
    <row r="594" spans="1:13" s="90" customFormat="1" ht="12.75">
      <c r="A594" s="11"/>
      <c r="B594" s="172">
        <f>SUM(B593)</f>
        <v>2500</v>
      </c>
      <c r="C594" s="11" t="s">
        <v>22</v>
      </c>
      <c r="D594" s="11"/>
      <c r="E594" s="11"/>
      <c r="F594" s="18"/>
      <c r="G594" s="18"/>
      <c r="H594" s="86">
        <v>0</v>
      </c>
      <c r="I594" s="89">
        <f t="shared" si="57"/>
        <v>4.9504950495049505</v>
      </c>
      <c r="M594" s="2">
        <v>505</v>
      </c>
    </row>
    <row r="595" spans="2:13" ht="12.75">
      <c r="B595" s="7"/>
      <c r="D595" s="12"/>
      <c r="H595" s="5">
        <f t="shared" si="59"/>
        <v>0</v>
      </c>
      <c r="I595" s="22">
        <f t="shared" si="57"/>
        <v>0</v>
      </c>
      <c r="M595" s="2">
        <v>505</v>
      </c>
    </row>
    <row r="596" spans="1:13" ht="12.75">
      <c r="A596" s="12"/>
      <c r="B596" s="7"/>
      <c r="D596" s="12"/>
      <c r="H596" s="5">
        <f t="shared" si="59"/>
        <v>0</v>
      </c>
      <c r="I596" s="22">
        <f t="shared" si="57"/>
        <v>0</v>
      </c>
      <c r="M596" s="2">
        <v>505</v>
      </c>
    </row>
    <row r="597" spans="2:13" ht="12.75">
      <c r="B597" s="7">
        <v>1500</v>
      </c>
      <c r="C597" s="95" t="s">
        <v>46</v>
      </c>
      <c r="D597" s="95" t="s">
        <v>10</v>
      </c>
      <c r="E597" s="95" t="s">
        <v>75</v>
      </c>
      <c r="F597" s="92" t="s">
        <v>237</v>
      </c>
      <c r="G597" s="27" t="s">
        <v>203</v>
      </c>
      <c r="H597" s="5">
        <v>0</v>
      </c>
      <c r="I597" s="22">
        <f t="shared" si="57"/>
        <v>2.9702970297029703</v>
      </c>
      <c r="K597" t="s">
        <v>235</v>
      </c>
      <c r="L597">
        <v>15</v>
      </c>
      <c r="M597" s="2">
        <v>505</v>
      </c>
    </row>
    <row r="598" spans="2:13" ht="12.75">
      <c r="B598" s="7">
        <v>1500</v>
      </c>
      <c r="C598" s="95" t="s">
        <v>46</v>
      </c>
      <c r="D598" s="95" t="s">
        <v>10</v>
      </c>
      <c r="E598" s="95" t="s">
        <v>75</v>
      </c>
      <c r="F598" s="92" t="s">
        <v>237</v>
      </c>
      <c r="G598" s="27" t="s">
        <v>236</v>
      </c>
      <c r="H598" s="5">
        <f t="shared" si="59"/>
        <v>-1500</v>
      </c>
      <c r="I598" s="22">
        <f t="shared" si="57"/>
        <v>2.9702970297029703</v>
      </c>
      <c r="K598" t="s">
        <v>235</v>
      </c>
      <c r="L598">
        <v>15</v>
      </c>
      <c r="M598" s="2">
        <v>505</v>
      </c>
    </row>
    <row r="599" spans="1:13" s="90" customFormat="1" ht="12.75">
      <c r="A599" s="11"/>
      <c r="B599" s="172">
        <f>SUM(B597:B598)</f>
        <v>3000</v>
      </c>
      <c r="C599" s="93"/>
      <c r="D599" s="11"/>
      <c r="E599" s="11" t="s">
        <v>75</v>
      </c>
      <c r="F599" s="18"/>
      <c r="G599" s="18"/>
      <c r="H599" s="86">
        <v>0</v>
      </c>
      <c r="I599" s="89">
        <f t="shared" si="57"/>
        <v>5.9405940594059405</v>
      </c>
      <c r="M599" s="2">
        <v>505</v>
      </c>
    </row>
    <row r="600" spans="1:13" ht="12.75">
      <c r="A600" s="12"/>
      <c r="B600" s="7"/>
      <c r="C600" s="33"/>
      <c r="D600" s="12"/>
      <c r="H600" s="5">
        <f t="shared" si="59"/>
        <v>0</v>
      </c>
      <c r="I600" s="22">
        <f t="shared" si="57"/>
        <v>0</v>
      </c>
      <c r="M600" s="2">
        <v>505</v>
      </c>
    </row>
    <row r="601" spans="2:13" ht="12.75">
      <c r="B601" s="7"/>
      <c r="D601" s="12"/>
      <c r="H601" s="5">
        <v>0</v>
      </c>
      <c r="I601" s="22">
        <f aca="true" t="shared" si="60" ref="I601:I628">+B601/M601</f>
        <v>0</v>
      </c>
      <c r="M601" s="2">
        <v>505</v>
      </c>
    </row>
    <row r="602" spans="2:13" ht="12.75">
      <c r="B602" s="7">
        <v>2000</v>
      </c>
      <c r="C602" s="1" t="s">
        <v>50</v>
      </c>
      <c r="D602" s="12" t="s">
        <v>10</v>
      </c>
      <c r="E602" s="95" t="s">
        <v>452</v>
      </c>
      <c r="F602" s="92" t="s">
        <v>237</v>
      </c>
      <c r="G602" s="27" t="s">
        <v>203</v>
      </c>
      <c r="H602" s="5">
        <f t="shared" si="59"/>
        <v>-2000</v>
      </c>
      <c r="I602" s="22">
        <f t="shared" si="60"/>
        <v>3.9603960396039604</v>
      </c>
      <c r="K602" t="s">
        <v>235</v>
      </c>
      <c r="L602">
        <v>15</v>
      </c>
      <c r="M602" s="2">
        <v>505</v>
      </c>
    </row>
    <row r="603" spans="2:13" ht="12.75">
      <c r="B603" s="7">
        <v>2000</v>
      </c>
      <c r="C603" s="1" t="s">
        <v>50</v>
      </c>
      <c r="D603" s="12" t="s">
        <v>10</v>
      </c>
      <c r="E603" s="95" t="s">
        <v>452</v>
      </c>
      <c r="F603" s="92" t="s">
        <v>237</v>
      </c>
      <c r="G603" s="27" t="s">
        <v>236</v>
      </c>
      <c r="H603" s="5">
        <f t="shared" si="59"/>
        <v>-4000</v>
      </c>
      <c r="I603" s="22">
        <f t="shared" si="60"/>
        <v>3.9603960396039604</v>
      </c>
      <c r="K603" t="s">
        <v>235</v>
      </c>
      <c r="L603">
        <v>15</v>
      </c>
      <c r="M603" s="2">
        <v>505</v>
      </c>
    </row>
    <row r="604" spans="1:13" s="90" customFormat="1" ht="12.75">
      <c r="A604" s="11"/>
      <c r="B604" s="172">
        <f>SUM(B602:B603)</f>
        <v>4000</v>
      </c>
      <c r="C604" s="11" t="s">
        <v>50</v>
      </c>
      <c r="D604" s="11"/>
      <c r="E604" s="11"/>
      <c r="F604" s="18"/>
      <c r="G604" s="18"/>
      <c r="H604" s="86">
        <v>0</v>
      </c>
      <c r="I604" s="89">
        <f t="shared" si="60"/>
        <v>7.920792079207921</v>
      </c>
      <c r="M604" s="2">
        <v>505</v>
      </c>
    </row>
    <row r="605" spans="2:13" ht="12.75">
      <c r="B605" s="7"/>
      <c r="D605" s="12"/>
      <c r="H605" s="5">
        <f t="shared" si="59"/>
        <v>0</v>
      </c>
      <c r="I605" s="22">
        <f t="shared" si="60"/>
        <v>0</v>
      </c>
      <c r="M605" s="2">
        <v>505</v>
      </c>
    </row>
    <row r="606" spans="2:13" ht="12.75">
      <c r="B606" s="7"/>
      <c r="D606" s="12"/>
      <c r="H606" s="5">
        <f t="shared" si="59"/>
        <v>0</v>
      </c>
      <c r="I606" s="22">
        <f t="shared" si="60"/>
        <v>0</v>
      </c>
      <c r="M606" s="2">
        <v>505</v>
      </c>
    </row>
    <row r="607" spans="2:13" ht="12.75">
      <c r="B607" s="7">
        <v>1200</v>
      </c>
      <c r="C607" s="95" t="s">
        <v>940</v>
      </c>
      <c r="D607" s="95" t="s">
        <v>10</v>
      </c>
      <c r="E607" s="95" t="s">
        <v>489</v>
      </c>
      <c r="F607" s="92" t="s">
        <v>237</v>
      </c>
      <c r="G607" s="27" t="s">
        <v>203</v>
      </c>
      <c r="H607" s="5">
        <f t="shared" si="59"/>
        <v>-1200</v>
      </c>
      <c r="I607" s="22">
        <f t="shared" si="60"/>
        <v>2.376237623762376</v>
      </c>
      <c r="K607" t="s">
        <v>235</v>
      </c>
      <c r="L607">
        <v>15</v>
      </c>
      <c r="M607" s="2">
        <v>505</v>
      </c>
    </row>
    <row r="608" spans="1:13" s="90" customFormat="1" ht="12.75">
      <c r="A608" s="11"/>
      <c r="B608" s="172">
        <f>SUM(B607)</f>
        <v>1200</v>
      </c>
      <c r="C608" s="11"/>
      <c r="D608" s="11"/>
      <c r="E608" s="11" t="s">
        <v>51</v>
      </c>
      <c r="F608" s="18"/>
      <c r="G608" s="18"/>
      <c r="H608" s="86">
        <v>0</v>
      </c>
      <c r="I608" s="89">
        <f t="shared" si="60"/>
        <v>2.376237623762376</v>
      </c>
      <c r="M608" s="2">
        <v>505</v>
      </c>
    </row>
    <row r="609" spans="2:13" ht="12.75">
      <c r="B609" s="7"/>
      <c r="D609" s="12"/>
      <c r="H609" s="5">
        <f t="shared" si="59"/>
        <v>0</v>
      </c>
      <c r="I609" s="22">
        <f t="shared" si="60"/>
        <v>0</v>
      </c>
      <c r="M609" s="2">
        <v>505</v>
      </c>
    </row>
    <row r="610" spans="2:13" ht="12.75">
      <c r="B610" s="7"/>
      <c r="D610" s="12"/>
      <c r="H610" s="5">
        <f t="shared" si="59"/>
        <v>0</v>
      </c>
      <c r="I610" s="22">
        <f t="shared" si="60"/>
        <v>0</v>
      </c>
      <c r="M610" s="2">
        <v>505</v>
      </c>
    </row>
    <row r="611" spans="2:13" ht="12.75">
      <c r="B611" s="7"/>
      <c r="D611" s="12"/>
      <c r="H611" s="5">
        <f t="shared" si="59"/>
        <v>0</v>
      </c>
      <c r="I611" s="22">
        <f t="shared" si="60"/>
        <v>0</v>
      </c>
      <c r="M611" s="2">
        <v>505</v>
      </c>
    </row>
    <row r="612" spans="2:13" ht="12.75">
      <c r="B612" s="7"/>
      <c r="D612" s="12"/>
      <c r="H612" s="5">
        <f t="shared" si="59"/>
        <v>0</v>
      </c>
      <c r="I612" s="22">
        <f t="shared" si="60"/>
        <v>0</v>
      </c>
      <c r="M612" s="2">
        <v>505</v>
      </c>
    </row>
    <row r="613" spans="1:256" s="88" customFormat="1" ht="12.75">
      <c r="A613" s="82"/>
      <c r="B613" s="168">
        <f>+B619+B628+B634+B640+B646+B651</f>
        <v>67600</v>
      </c>
      <c r="C613" s="82" t="s">
        <v>238</v>
      </c>
      <c r="D613" s="82" t="s">
        <v>239</v>
      </c>
      <c r="E613" s="82" t="s">
        <v>309</v>
      </c>
      <c r="F613" s="84" t="s">
        <v>240</v>
      </c>
      <c r="G613" s="85" t="s">
        <v>448</v>
      </c>
      <c r="H613" s="86"/>
      <c r="I613" s="87">
        <f t="shared" si="60"/>
        <v>133.86138613861385</v>
      </c>
      <c r="M613" s="2">
        <v>505</v>
      </c>
      <c r="IV613" s="82">
        <f>SUM(A613:IU613)</f>
        <v>68238.86138613861</v>
      </c>
    </row>
    <row r="614" spans="1:13" s="43" customFormat="1" ht="12.75">
      <c r="A614" s="42"/>
      <c r="B614" s="175"/>
      <c r="C614" s="45"/>
      <c r="D614" s="35"/>
      <c r="E614" s="42"/>
      <c r="F614" s="36"/>
      <c r="G614" s="36"/>
      <c r="H614" s="5">
        <f t="shared" si="59"/>
        <v>0</v>
      </c>
      <c r="I614" s="22">
        <f t="shared" si="60"/>
        <v>0</v>
      </c>
      <c r="M614" s="2">
        <v>505</v>
      </c>
    </row>
    <row r="615" spans="2:13" ht="12.75">
      <c r="B615" s="7">
        <v>2500</v>
      </c>
      <c r="C615" s="1" t="s">
        <v>22</v>
      </c>
      <c r="D615" s="1" t="s">
        <v>10</v>
      </c>
      <c r="E615" s="1" t="s">
        <v>23</v>
      </c>
      <c r="F615" s="27" t="s">
        <v>241</v>
      </c>
      <c r="G615" s="27" t="s">
        <v>236</v>
      </c>
      <c r="H615" s="5">
        <f>H614-B615</f>
        <v>-2500</v>
      </c>
      <c r="I615" s="22">
        <f aca="true" t="shared" si="61" ref="I615:I620">+B615/M615</f>
        <v>4.9504950495049505</v>
      </c>
      <c r="K615" t="s">
        <v>22</v>
      </c>
      <c r="L615">
        <v>16</v>
      </c>
      <c r="M615" s="2">
        <v>505</v>
      </c>
    </row>
    <row r="616" spans="2:13" ht="12.75">
      <c r="B616" s="7">
        <v>2500</v>
      </c>
      <c r="C616" s="1" t="s">
        <v>22</v>
      </c>
      <c r="D616" s="1" t="s">
        <v>10</v>
      </c>
      <c r="E616" s="1" t="s">
        <v>23</v>
      </c>
      <c r="F616" s="27" t="s">
        <v>242</v>
      </c>
      <c r="G616" s="27" t="s">
        <v>243</v>
      </c>
      <c r="H616" s="5">
        <f>H615-B616</f>
        <v>-5000</v>
      </c>
      <c r="I616" s="22">
        <f t="shared" si="61"/>
        <v>4.9504950495049505</v>
      </c>
      <c r="K616" t="s">
        <v>22</v>
      </c>
      <c r="L616">
        <v>16</v>
      </c>
      <c r="M616" s="2">
        <v>505</v>
      </c>
    </row>
    <row r="617" spans="2:13" ht="12.75">
      <c r="B617" s="7">
        <v>2500</v>
      </c>
      <c r="C617" s="1" t="s">
        <v>22</v>
      </c>
      <c r="D617" s="1" t="s">
        <v>10</v>
      </c>
      <c r="E617" s="1" t="s">
        <v>23</v>
      </c>
      <c r="F617" s="27" t="s">
        <v>244</v>
      </c>
      <c r="G617" s="27" t="s">
        <v>245</v>
      </c>
      <c r="H617" s="5">
        <f>H616-B617</f>
        <v>-7500</v>
      </c>
      <c r="I617" s="22">
        <f t="shared" si="61"/>
        <v>4.9504950495049505</v>
      </c>
      <c r="K617" t="s">
        <v>22</v>
      </c>
      <c r="L617">
        <v>16</v>
      </c>
      <c r="M617" s="2">
        <v>505</v>
      </c>
    </row>
    <row r="618" spans="2:13" ht="12.75">
      <c r="B618" s="7">
        <v>2500</v>
      </c>
      <c r="C618" s="1" t="s">
        <v>22</v>
      </c>
      <c r="D618" s="1" t="s">
        <v>10</v>
      </c>
      <c r="E618" s="1" t="s">
        <v>23</v>
      </c>
      <c r="F618" s="27" t="s">
        <v>246</v>
      </c>
      <c r="G618" s="27" t="s">
        <v>247</v>
      </c>
      <c r="H618" s="5">
        <f>H617-B618</f>
        <v>-10000</v>
      </c>
      <c r="I618" s="22">
        <f t="shared" si="61"/>
        <v>4.9504950495049505</v>
      </c>
      <c r="K618" t="s">
        <v>22</v>
      </c>
      <c r="L618">
        <v>16</v>
      </c>
      <c r="M618" s="2">
        <v>505</v>
      </c>
    </row>
    <row r="619" spans="1:13" s="90" customFormat="1" ht="12.75">
      <c r="A619" s="11"/>
      <c r="B619" s="172">
        <f>SUM(B615:B618)</f>
        <v>10000</v>
      </c>
      <c r="C619" s="117" t="s">
        <v>22</v>
      </c>
      <c r="D619" s="11"/>
      <c r="E619" s="11"/>
      <c r="F619" s="18"/>
      <c r="G619" s="18"/>
      <c r="H619" s="86">
        <v>0</v>
      </c>
      <c r="I619" s="89">
        <f t="shared" si="61"/>
        <v>19.801980198019802</v>
      </c>
      <c r="M619" s="2">
        <v>505</v>
      </c>
    </row>
    <row r="620" spans="2:13" ht="12.75">
      <c r="B620" s="7"/>
      <c r="C620" s="109"/>
      <c r="D620" s="12"/>
      <c r="H620" s="5">
        <f aca="true" t="shared" si="62" ref="H620:H627">H619-B620</f>
        <v>0</v>
      </c>
      <c r="I620" s="22">
        <f t="shared" si="61"/>
        <v>0</v>
      </c>
      <c r="M620" s="2">
        <v>505</v>
      </c>
    </row>
    <row r="621" spans="2:13" ht="12.75">
      <c r="B621" s="7"/>
      <c r="D621" s="12"/>
      <c r="H621" s="5">
        <f t="shared" si="62"/>
        <v>0</v>
      </c>
      <c r="I621" s="22">
        <f aca="true" t="shared" si="63" ref="I621:I627">+B621/M621</f>
        <v>0</v>
      </c>
      <c r="M621" s="2">
        <v>505</v>
      </c>
    </row>
    <row r="622" spans="2:13" ht="12.75">
      <c r="B622" s="170">
        <v>2000</v>
      </c>
      <c r="C622" s="33" t="s">
        <v>248</v>
      </c>
      <c r="D622" s="12" t="s">
        <v>41</v>
      </c>
      <c r="E622" s="33" t="s">
        <v>452</v>
      </c>
      <c r="F622" s="92" t="s">
        <v>249</v>
      </c>
      <c r="G622" s="31" t="s">
        <v>236</v>
      </c>
      <c r="H622" s="5">
        <f t="shared" si="62"/>
        <v>-2000</v>
      </c>
      <c r="I622" s="22">
        <f t="shared" si="63"/>
        <v>3.9603960396039604</v>
      </c>
      <c r="K622" t="s">
        <v>23</v>
      </c>
      <c r="L622">
        <v>16</v>
      </c>
      <c r="M622" s="2">
        <v>505</v>
      </c>
    </row>
    <row r="623" spans="2:14" ht="12.75">
      <c r="B623" s="170">
        <v>10000</v>
      </c>
      <c r="C623" s="33" t="s">
        <v>250</v>
      </c>
      <c r="D623" s="12" t="s">
        <v>41</v>
      </c>
      <c r="E623" s="33" t="s">
        <v>452</v>
      </c>
      <c r="F623" s="92" t="s">
        <v>251</v>
      </c>
      <c r="G623" s="31" t="s">
        <v>236</v>
      </c>
      <c r="H623" s="5">
        <f t="shared" si="62"/>
        <v>-12000</v>
      </c>
      <c r="I623" s="22">
        <f t="shared" si="63"/>
        <v>19.801980198019802</v>
      </c>
      <c r="K623" t="s">
        <v>23</v>
      </c>
      <c r="L623">
        <v>16</v>
      </c>
      <c r="M623" s="2">
        <v>505</v>
      </c>
      <c r="N623" s="39"/>
    </row>
    <row r="624" spans="1:14" ht="12.75">
      <c r="A624" s="12"/>
      <c r="B624" s="170">
        <v>2000</v>
      </c>
      <c r="C624" s="33" t="s">
        <v>252</v>
      </c>
      <c r="D624" s="12" t="s">
        <v>41</v>
      </c>
      <c r="E624" s="33" t="s">
        <v>452</v>
      </c>
      <c r="F624" s="92" t="s">
        <v>249</v>
      </c>
      <c r="G624" s="31" t="s">
        <v>243</v>
      </c>
      <c r="H624" s="5">
        <f t="shared" si="62"/>
        <v>-14000</v>
      </c>
      <c r="I624" s="22">
        <f t="shared" si="63"/>
        <v>3.9603960396039604</v>
      </c>
      <c r="K624" t="s">
        <v>23</v>
      </c>
      <c r="L624">
        <v>16</v>
      </c>
      <c r="M624" s="2">
        <v>505</v>
      </c>
      <c r="N624" s="39"/>
    </row>
    <row r="625" spans="1:14" ht="12.75">
      <c r="A625" s="12"/>
      <c r="B625" s="170">
        <v>2000</v>
      </c>
      <c r="C625" s="33" t="s">
        <v>253</v>
      </c>
      <c r="D625" s="12" t="s">
        <v>41</v>
      </c>
      <c r="E625" s="33" t="s">
        <v>452</v>
      </c>
      <c r="F625" s="92" t="s">
        <v>249</v>
      </c>
      <c r="G625" s="31" t="s">
        <v>243</v>
      </c>
      <c r="H625" s="5">
        <f t="shared" si="62"/>
        <v>-16000</v>
      </c>
      <c r="I625" s="22">
        <f t="shared" si="63"/>
        <v>3.9603960396039604</v>
      </c>
      <c r="K625" t="s">
        <v>23</v>
      </c>
      <c r="L625">
        <v>16</v>
      </c>
      <c r="M625" s="2">
        <v>505</v>
      </c>
      <c r="N625" s="39"/>
    </row>
    <row r="626" spans="2:14" ht="12.75">
      <c r="B626" s="170">
        <v>10000</v>
      </c>
      <c r="C626" s="33" t="s">
        <v>254</v>
      </c>
      <c r="D626" s="12" t="s">
        <v>41</v>
      </c>
      <c r="E626" s="33" t="s">
        <v>452</v>
      </c>
      <c r="F626" s="92" t="s">
        <v>255</v>
      </c>
      <c r="G626" s="31" t="s">
        <v>245</v>
      </c>
      <c r="H626" s="5">
        <f t="shared" si="62"/>
        <v>-26000</v>
      </c>
      <c r="I626" s="22">
        <f t="shared" si="63"/>
        <v>19.801980198019802</v>
      </c>
      <c r="K626" t="s">
        <v>23</v>
      </c>
      <c r="L626">
        <v>16</v>
      </c>
      <c r="M626" s="2">
        <v>505</v>
      </c>
      <c r="N626" s="39"/>
    </row>
    <row r="627" spans="2:14" ht="12.75">
      <c r="B627" s="170">
        <v>6000</v>
      </c>
      <c r="C627" s="33" t="s">
        <v>531</v>
      </c>
      <c r="D627" s="12" t="s">
        <v>41</v>
      </c>
      <c r="E627" s="33" t="s">
        <v>452</v>
      </c>
      <c r="F627" s="92" t="s">
        <v>256</v>
      </c>
      <c r="G627" s="31" t="s">
        <v>245</v>
      </c>
      <c r="H627" s="5">
        <f t="shared" si="62"/>
        <v>-32000</v>
      </c>
      <c r="I627" s="22">
        <f t="shared" si="63"/>
        <v>11.881188118811881</v>
      </c>
      <c r="K627" t="s">
        <v>23</v>
      </c>
      <c r="L627">
        <v>16</v>
      </c>
      <c r="M627" s="2">
        <v>505</v>
      </c>
      <c r="N627" s="39"/>
    </row>
    <row r="628" spans="1:13" s="90" customFormat="1" ht="12.75">
      <c r="A628" s="11"/>
      <c r="B628" s="172">
        <f>SUM(B622:B627)</f>
        <v>32000</v>
      </c>
      <c r="C628" s="93" t="s">
        <v>450</v>
      </c>
      <c r="D628" s="11"/>
      <c r="E628" s="11"/>
      <c r="F628" s="18"/>
      <c r="G628" s="18"/>
      <c r="H628" s="86">
        <v>0</v>
      </c>
      <c r="I628" s="89">
        <f t="shared" si="60"/>
        <v>63.366336633663366</v>
      </c>
      <c r="M628" s="2">
        <v>505</v>
      </c>
    </row>
    <row r="629" spans="1:13" s="15" customFormat="1" ht="12.75">
      <c r="A629" s="12"/>
      <c r="B629" s="170"/>
      <c r="C629" s="33"/>
      <c r="D629" s="12"/>
      <c r="E629" s="12"/>
      <c r="F629" s="30"/>
      <c r="G629" s="30"/>
      <c r="H629" s="5">
        <f>H628-B629</f>
        <v>0</v>
      </c>
      <c r="I629" s="62"/>
      <c r="M629" s="2">
        <v>505</v>
      </c>
    </row>
    <row r="630" spans="1:13" s="15" customFormat="1" ht="12.75">
      <c r="A630" s="12"/>
      <c r="B630" s="170"/>
      <c r="C630" s="33"/>
      <c r="D630" s="12"/>
      <c r="E630" s="12"/>
      <c r="F630" s="30"/>
      <c r="G630" s="30"/>
      <c r="H630" s="5">
        <f>H629-B630</f>
        <v>0</v>
      </c>
      <c r="I630" s="62"/>
      <c r="M630" s="2">
        <v>505</v>
      </c>
    </row>
    <row r="631" spans="2:13" ht="12.75">
      <c r="B631" s="7">
        <v>1200</v>
      </c>
      <c r="C631" s="1" t="s">
        <v>46</v>
      </c>
      <c r="D631" s="1" t="s">
        <v>47</v>
      </c>
      <c r="E631" s="1" t="s">
        <v>75</v>
      </c>
      <c r="F631" s="27" t="s">
        <v>249</v>
      </c>
      <c r="G631" s="27" t="s">
        <v>236</v>
      </c>
      <c r="H631" s="5">
        <f>H630-B631</f>
        <v>-1200</v>
      </c>
      <c r="I631" s="22">
        <f aca="true" t="shared" si="64" ref="I631:I639">+B631/M631</f>
        <v>2.376237623762376</v>
      </c>
      <c r="K631" t="s">
        <v>23</v>
      </c>
      <c r="L631">
        <v>16</v>
      </c>
      <c r="M631" s="2">
        <v>505</v>
      </c>
    </row>
    <row r="632" spans="2:13" ht="12.75">
      <c r="B632" s="7">
        <v>1200</v>
      </c>
      <c r="C632" s="33" t="s">
        <v>46</v>
      </c>
      <c r="D632" s="12" t="s">
        <v>47</v>
      </c>
      <c r="E632" s="1" t="s">
        <v>75</v>
      </c>
      <c r="F632" s="27" t="s">
        <v>249</v>
      </c>
      <c r="G632" s="27" t="s">
        <v>243</v>
      </c>
      <c r="H632" s="5">
        <f>H631-B632</f>
        <v>-2400</v>
      </c>
      <c r="I632" s="22">
        <f t="shared" si="64"/>
        <v>2.376237623762376</v>
      </c>
      <c r="K632" t="s">
        <v>23</v>
      </c>
      <c r="L632">
        <v>16</v>
      </c>
      <c r="M632" s="2">
        <v>505</v>
      </c>
    </row>
    <row r="633" spans="2:13" ht="12.75">
      <c r="B633" s="7">
        <v>1200</v>
      </c>
      <c r="C633" s="33" t="s">
        <v>46</v>
      </c>
      <c r="D633" s="12" t="s">
        <v>47</v>
      </c>
      <c r="E633" s="1" t="s">
        <v>75</v>
      </c>
      <c r="F633" s="27" t="s">
        <v>249</v>
      </c>
      <c r="G633" s="27" t="s">
        <v>245</v>
      </c>
      <c r="H633" s="5">
        <f>H632-B633</f>
        <v>-3600</v>
      </c>
      <c r="I633" s="22">
        <f t="shared" si="64"/>
        <v>2.376237623762376</v>
      </c>
      <c r="K633" t="s">
        <v>23</v>
      </c>
      <c r="L633">
        <v>16</v>
      </c>
      <c r="M633" s="2">
        <v>505</v>
      </c>
    </row>
    <row r="634" spans="1:13" s="90" customFormat="1" ht="12.75">
      <c r="A634" s="11"/>
      <c r="B634" s="172">
        <f>SUM(B631:B633)</f>
        <v>3600</v>
      </c>
      <c r="C634" s="93"/>
      <c r="D634" s="11"/>
      <c r="E634" s="11" t="s">
        <v>75</v>
      </c>
      <c r="F634" s="18"/>
      <c r="G634" s="18"/>
      <c r="H634" s="86">
        <v>0</v>
      </c>
      <c r="I634" s="89">
        <f t="shared" si="64"/>
        <v>7.128712871287129</v>
      </c>
      <c r="M634" s="2">
        <v>505</v>
      </c>
    </row>
    <row r="635" spans="2:13" ht="12.75">
      <c r="B635" s="7"/>
      <c r="C635" s="33"/>
      <c r="D635" s="12"/>
      <c r="H635" s="5">
        <f>H634-B635</f>
        <v>0</v>
      </c>
      <c r="I635" s="22">
        <f t="shared" si="64"/>
        <v>0</v>
      </c>
      <c r="M635" s="2">
        <v>505</v>
      </c>
    </row>
    <row r="636" spans="2:13" ht="12.75">
      <c r="B636" s="7"/>
      <c r="D636" s="12"/>
      <c r="H636" s="5">
        <f>H635-B636</f>
        <v>0</v>
      </c>
      <c r="I636" s="22">
        <f t="shared" si="64"/>
        <v>0</v>
      </c>
      <c r="M636" s="2">
        <v>505</v>
      </c>
    </row>
    <row r="637" spans="1:13" ht="12.75">
      <c r="A637" s="12"/>
      <c r="B637" s="7">
        <v>4000</v>
      </c>
      <c r="C637" s="1" t="s">
        <v>48</v>
      </c>
      <c r="D637" s="12" t="s">
        <v>10</v>
      </c>
      <c r="E637" s="1" t="s">
        <v>452</v>
      </c>
      <c r="F637" s="92" t="s">
        <v>257</v>
      </c>
      <c r="G637" s="27" t="s">
        <v>236</v>
      </c>
      <c r="H637" s="5">
        <f>H636-B637</f>
        <v>-4000</v>
      </c>
      <c r="I637" s="22">
        <f t="shared" si="64"/>
        <v>7.920792079207921</v>
      </c>
      <c r="K637" t="s">
        <v>23</v>
      </c>
      <c r="L637">
        <v>16</v>
      </c>
      <c r="M637" s="2">
        <v>505</v>
      </c>
    </row>
    <row r="638" spans="1:13" ht="12.75">
      <c r="A638" s="12"/>
      <c r="B638" s="170">
        <v>5000</v>
      </c>
      <c r="C638" s="12" t="s">
        <v>48</v>
      </c>
      <c r="D638" s="12" t="s">
        <v>10</v>
      </c>
      <c r="E638" s="12" t="s">
        <v>452</v>
      </c>
      <c r="F638" s="31" t="s">
        <v>258</v>
      </c>
      <c r="G638" s="30" t="s">
        <v>243</v>
      </c>
      <c r="H638" s="29">
        <f>H637-B638</f>
        <v>-9000</v>
      </c>
      <c r="I638" s="22">
        <f t="shared" si="64"/>
        <v>9.900990099009901</v>
      </c>
      <c r="K638" t="s">
        <v>23</v>
      </c>
      <c r="L638">
        <v>16</v>
      </c>
      <c r="M638" s="2">
        <v>505</v>
      </c>
    </row>
    <row r="639" spans="1:13" ht="12.75">
      <c r="A639" s="12"/>
      <c r="B639" s="170">
        <v>4000</v>
      </c>
      <c r="C639" s="12" t="s">
        <v>48</v>
      </c>
      <c r="D639" s="12" t="s">
        <v>10</v>
      </c>
      <c r="E639" s="12" t="s">
        <v>452</v>
      </c>
      <c r="F639" s="31" t="s">
        <v>259</v>
      </c>
      <c r="G639" s="30" t="s">
        <v>245</v>
      </c>
      <c r="H639" s="29">
        <f>H638-B639</f>
        <v>-13000</v>
      </c>
      <c r="I639" s="22">
        <f t="shared" si="64"/>
        <v>7.920792079207921</v>
      </c>
      <c r="K639" t="s">
        <v>23</v>
      </c>
      <c r="L639">
        <v>16</v>
      </c>
      <c r="M639" s="2">
        <v>505</v>
      </c>
    </row>
    <row r="640" spans="1:13" s="90" customFormat="1" ht="12.75">
      <c r="A640" s="11"/>
      <c r="B640" s="172">
        <f>SUM(B637:B639)</f>
        <v>13000</v>
      </c>
      <c r="C640" s="11" t="s">
        <v>48</v>
      </c>
      <c r="D640" s="11"/>
      <c r="E640" s="11"/>
      <c r="F640" s="18"/>
      <c r="G640" s="18"/>
      <c r="H640" s="86">
        <v>0</v>
      </c>
      <c r="I640" s="89">
        <f>+B640/M640</f>
        <v>25.742574257425744</v>
      </c>
      <c r="M640" s="2">
        <v>505</v>
      </c>
    </row>
    <row r="641" spans="2:13" ht="12.75">
      <c r="B641" s="7"/>
      <c r="D641" s="12"/>
      <c r="H641" s="5">
        <f>H640-B641</f>
        <v>0</v>
      </c>
      <c r="I641" s="62">
        <f>+B641/M641</f>
        <v>0</v>
      </c>
      <c r="M641" s="2">
        <v>505</v>
      </c>
    </row>
    <row r="642" spans="2:13" ht="12.75">
      <c r="B642" s="7"/>
      <c r="D642" s="12"/>
      <c r="H642" s="5">
        <f>H641-B642</f>
        <v>0</v>
      </c>
      <c r="I642" s="62">
        <f>+B642/M642</f>
        <v>0</v>
      </c>
      <c r="M642" s="2">
        <v>505</v>
      </c>
    </row>
    <row r="643" spans="1:13" s="15" customFormat="1" ht="12.75">
      <c r="A643" s="12"/>
      <c r="B643" s="170">
        <v>2000</v>
      </c>
      <c r="C643" s="12" t="s">
        <v>50</v>
      </c>
      <c r="D643" s="12" t="s">
        <v>10</v>
      </c>
      <c r="E643" s="12" t="s">
        <v>452</v>
      </c>
      <c r="F643" s="92" t="s">
        <v>249</v>
      </c>
      <c r="G643" s="30" t="s">
        <v>236</v>
      </c>
      <c r="H643" s="5">
        <f>H642-B643</f>
        <v>-2000</v>
      </c>
      <c r="I643" s="62">
        <f>+B643/M643</f>
        <v>3.9603960396039604</v>
      </c>
      <c r="K643" s="15" t="s">
        <v>23</v>
      </c>
      <c r="L643" s="15">
        <v>16</v>
      </c>
      <c r="M643" s="2">
        <v>505</v>
      </c>
    </row>
    <row r="644" spans="1:13" s="15" customFormat="1" ht="12.75">
      <c r="A644" s="12"/>
      <c r="B644" s="170">
        <v>2000</v>
      </c>
      <c r="C644" s="12" t="s">
        <v>50</v>
      </c>
      <c r="D644" s="12" t="s">
        <v>10</v>
      </c>
      <c r="E644" s="12" t="s">
        <v>452</v>
      </c>
      <c r="F644" s="92" t="s">
        <v>249</v>
      </c>
      <c r="G644" s="30" t="s">
        <v>243</v>
      </c>
      <c r="H644" s="5">
        <f>H643-B644</f>
        <v>-4000</v>
      </c>
      <c r="I644" s="62">
        <f>+B644/M644</f>
        <v>3.9603960396039604</v>
      </c>
      <c r="K644" s="15" t="s">
        <v>23</v>
      </c>
      <c r="L644" s="15">
        <v>16</v>
      </c>
      <c r="M644" s="2">
        <v>505</v>
      </c>
    </row>
    <row r="645" spans="1:13" s="15" customFormat="1" ht="12.75">
      <c r="A645" s="12"/>
      <c r="B645" s="170">
        <v>2000</v>
      </c>
      <c r="C645" s="12" t="s">
        <v>50</v>
      </c>
      <c r="D645" s="12" t="s">
        <v>10</v>
      </c>
      <c r="E645" s="12" t="s">
        <v>452</v>
      </c>
      <c r="F645" s="92" t="s">
        <v>249</v>
      </c>
      <c r="G645" s="30" t="s">
        <v>245</v>
      </c>
      <c r="H645" s="5">
        <f>H644-B645</f>
        <v>-6000</v>
      </c>
      <c r="I645" s="62">
        <f aca="true" t="shared" si="65" ref="I645:I657">+B645/M645</f>
        <v>3.9603960396039604</v>
      </c>
      <c r="K645" s="15" t="s">
        <v>23</v>
      </c>
      <c r="L645" s="15">
        <v>16</v>
      </c>
      <c r="M645" s="2">
        <v>505</v>
      </c>
    </row>
    <row r="646" spans="1:256" s="90" customFormat="1" ht="12.75">
      <c r="A646" s="11"/>
      <c r="B646" s="172">
        <f>SUM(B643:B645)</f>
        <v>6000</v>
      </c>
      <c r="C646" s="93" t="s">
        <v>50</v>
      </c>
      <c r="D646" s="11"/>
      <c r="E646" s="11"/>
      <c r="F646" s="18"/>
      <c r="G646" s="18"/>
      <c r="H646" s="86">
        <v>0</v>
      </c>
      <c r="I646" s="89">
        <f t="shared" si="65"/>
        <v>11.881188118811881</v>
      </c>
      <c r="M646" s="2">
        <v>505</v>
      </c>
      <c r="IV646" s="90">
        <f>SUM(M646:IU646)</f>
        <v>505</v>
      </c>
    </row>
    <row r="647" spans="2:13" ht="12.75">
      <c r="B647" s="7"/>
      <c r="D647" s="12"/>
      <c r="H647" s="5">
        <f>H646-B647</f>
        <v>0</v>
      </c>
      <c r="I647" s="22">
        <f t="shared" si="65"/>
        <v>0</v>
      </c>
      <c r="M647" s="2">
        <v>505</v>
      </c>
    </row>
    <row r="648" spans="2:13" ht="12.75">
      <c r="B648" s="7"/>
      <c r="D648" s="12"/>
      <c r="H648" s="5">
        <f>H647-B648</f>
        <v>0</v>
      </c>
      <c r="I648" s="22">
        <f t="shared" si="65"/>
        <v>0</v>
      </c>
      <c r="M648" s="2">
        <v>505</v>
      </c>
    </row>
    <row r="649" spans="2:256" ht="12.75">
      <c r="B649" s="7">
        <v>1200</v>
      </c>
      <c r="C649" s="1" t="s">
        <v>451</v>
      </c>
      <c r="D649" s="12" t="s">
        <v>10</v>
      </c>
      <c r="E649" s="1" t="s">
        <v>51</v>
      </c>
      <c r="F649" s="92" t="s">
        <v>249</v>
      </c>
      <c r="G649" s="27" t="s">
        <v>243</v>
      </c>
      <c r="H649" s="5">
        <f>H648-B649</f>
        <v>-1200</v>
      </c>
      <c r="I649" s="22">
        <f t="shared" si="65"/>
        <v>2.376237623762376</v>
      </c>
      <c r="K649" t="s">
        <v>23</v>
      </c>
      <c r="L649">
        <v>16</v>
      </c>
      <c r="M649" s="2">
        <v>505</v>
      </c>
      <c r="IV649" s="1">
        <f>SUM(A649:IU649)</f>
        <v>523.3762376237623</v>
      </c>
    </row>
    <row r="650" spans="2:256" ht="12.75">
      <c r="B650" s="7">
        <v>1800</v>
      </c>
      <c r="C650" s="1" t="s">
        <v>451</v>
      </c>
      <c r="D650" s="12" t="s">
        <v>10</v>
      </c>
      <c r="E650" s="1" t="s">
        <v>51</v>
      </c>
      <c r="F650" s="92" t="s">
        <v>249</v>
      </c>
      <c r="G650" s="27" t="s">
        <v>245</v>
      </c>
      <c r="H650" s="5">
        <f>H649-B650</f>
        <v>-3000</v>
      </c>
      <c r="I650" s="22">
        <f t="shared" si="65"/>
        <v>3.5643564356435644</v>
      </c>
      <c r="K650" t="s">
        <v>23</v>
      </c>
      <c r="L650">
        <v>16</v>
      </c>
      <c r="M650" s="2">
        <v>505</v>
      </c>
      <c r="IV650" s="1"/>
    </row>
    <row r="651" spans="1:256" s="90" customFormat="1" ht="12.75">
      <c r="A651" s="11"/>
      <c r="B651" s="172">
        <f>SUM(B649:B650)</f>
        <v>3000</v>
      </c>
      <c r="C651" s="11"/>
      <c r="D651" s="11"/>
      <c r="E651" s="93" t="s">
        <v>51</v>
      </c>
      <c r="F651" s="18"/>
      <c r="G651" s="18"/>
      <c r="H651" s="86">
        <v>0</v>
      </c>
      <c r="I651" s="89">
        <f t="shared" si="65"/>
        <v>5.9405940594059405</v>
      </c>
      <c r="M651" s="2">
        <v>505</v>
      </c>
      <c r="IV651" s="11">
        <f>SUM(A651:IU651)</f>
        <v>3510.940594059406</v>
      </c>
    </row>
    <row r="652" spans="2:13" ht="12.75">
      <c r="B652" s="7"/>
      <c r="D652" s="12"/>
      <c r="H652" s="5">
        <f aca="true" t="shared" si="66" ref="H652:H676">H651-B652</f>
        <v>0</v>
      </c>
      <c r="I652" s="22">
        <f t="shared" si="65"/>
        <v>0</v>
      </c>
      <c r="M652" s="2">
        <v>505</v>
      </c>
    </row>
    <row r="653" spans="2:13" ht="12.75">
      <c r="B653" s="7"/>
      <c r="D653" s="12"/>
      <c r="H653" s="5">
        <f t="shared" si="66"/>
        <v>0</v>
      </c>
      <c r="I653" s="22">
        <f t="shared" si="65"/>
        <v>0</v>
      </c>
      <c r="M653" s="2">
        <v>505</v>
      </c>
    </row>
    <row r="654" spans="2:13" ht="12.75">
      <c r="B654" s="7"/>
      <c r="D654" s="12"/>
      <c r="H654" s="5">
        <f t="shared" si="66"/>
        <v>0</v>
      </c>
      <c r="I654" s="22">
        <f t="shared" si="65"/>
        <v>0</v>
      </c>
      <c r="M654" s="2">
        <v>505</v>
      </c>
    </row>
    <row r="655" spans="2:13" ht="12.75">
      <c r="B655" s="7"/>
      <c r="D655" s="12"/>
      <c r="H655" s="5">
        <f t="shared" si="66"/>
        <v>0</v>
      </c>
      <c r="I655" s="22">
        <f t="shared" si="65"/>
        <v>0</v>
      </c>
      <c r="M655" s="2">
        <v>505</v>
      </c>
    </row>
    <row r="656" spans="1:13" s="88" customFormat="1" ht="12.75">
      <c r="A656" s="82"/>
      <c r="B656" s="168">
        <f>+B666+B677+B687+B695+B704+B712</f>
        <v>112800</v>
      </c>
      <c r="C656" s="82" t="s">
        <v>260</v>
      </c>
      <c r="D656" s="82" t="s">
        <v>490</v>
      </c>
      <c r="E656" s="82" t="s">
        <v>94</v>
      </c>
      <c r="F656" s="84" t="s">
        <v>261</v>
      </c>
      <c r="G656" s="84" t="s">
        <v>145</v>
      </c>
      <c r="H656" s="83"/>
      <c r="I656" s="87">
        <f t="shared" si="65"/>
        <v>223.36633663366337</v>
      </c>
      <c r="M656" s="2">
        <v>505</v>
      </c>
    </row>
    <row r="657" spans="2:13" ht="12.75">
      <c r="B657" s="7"/>
      <c r="D657" s="12"/>
      <c r="H657" s="5">
        <f t="shared" si="66"/>
        <v>0</v>
      </c>
      <c r="I657" s="22">
        <f t="shared" si="65"/>
        <v>0</v>
      </c>
      <c r="M657" s="2">
        <v>505</v>
      </c>
    </row>
    <row r="658" spans="2:13" ht="12.75">
      <c r="B658" s="7">
        <v>2500</v>
      </c>
      <c r="C658" s="1" t="s">
        <v>22</v>
      </c>
      <c r="D658" s="1" t="s">
        <v>10</v>
      </c>
      <c r="E658" s="1" t="s">
        <v>96</v>
      </c>
      <c r="F658" s="27" t="s">
        <v>262</v>
      </c>
      <c r="G658" s="27" t="s">
        <v>236</v>
      </c>
      <c r="H658" s="5">
        <f>H657-B658</f>
        <v>-2500</v>
      </c>
      <c r="I658" s="22">
        <f>+B658/M658</f>
        <v>4.9504950495049505</v>
      </c>
      <c r="K658" t="s">
        <v>22</v>
      </c>
      <c r="L658">
        <v>17</v>
      </c>
      <c r="M658" s="2">
        <v>505</v>
      </c>
    </row>
    <row r="659" spans="2:13" ht="12.75">
      <c r="B659" s="7">
        <v>2500</v>
      </c>
      <c r="C659" s="1" t="s">
        <v>22</v>
      </c>
      <c r="D659" s="1" t="s">
        <v>10</v>
      </c>
      <c r="E659" s="1" t="s">
        <v>96</v>
      </c>
      <c r="F659" s="27" t="s">
        <v>263</v>
      </c>
      <c r="G659" s="27" t="s">
        <v>243</v>
      </c>
      <c r="H659" s="5">
        <f t="shared" si="66"/>
        <v>-5000</v>
      </c>
      <c r="I659" s="22">
        <v>5</v>
      </c>
      <c r="K659" t="s">
        <v>22</v>
      </c>
      <c r="L659">
        <v>17</v>
      </c>
      <c r="M659" s="2">
        <v>505</v>
      </c>
    </row>
    <row r="660" spans="2:13" ht="12.75">
      <c r="B660" s="7">
        <v>2500</v>
      </c>
      <c r="C660" s="1" t="s">
        <v>22</v>
      </c>
      <c r="D660" s="1" t="s">
        <v>10</v>
      </c>
      <c r="E660" s="1" t="s">
        <v>96</v>
      </c>
      <c r="F660" s="27" t="s">
        <v>264</v>
      </c>
      <c r="G660" s="27" t="s">
        <v>245</v>
      </c>
      <c r="H660" s="5">
        <f t="shared" si="66"/>
        <v>-7500</v>
      </c>
      <c r="I660" s="22">
        <v>5</v>
      </c>
      <c r="K660" t="s">
        <v>22</v>
      </c>
      <c r="L660">
        <v>17</v>
      </c>
      <c r="M660" s="2">
        <v>505</v>
      </c>
    </row>
    <row r="661" spans="2:13" ht="12.75">
      <c r="B661" s="7">
        <v>2500</v>
      </c>
      <c r="C661" s="1" t="s">
        <v>22</v>
      </c>
      <c r="D661" s="1" t="s">
        <v>10</v>
      </c>
      <c r="E661" s="1" t="s">
        <v>96</v>
      </c>
      <c r="F661" s="27" t="s">
        <v>265</v>
      </c>
      <c r="G661" s="27" t="s">
        <v>247</v>
      </c>
      <c r="H661" s="5">
        <f t="shared" si="66"/>
        <v>-10000</v>
      </c>
      <c r="I661" s="22">
        <v>5</v>
      </c>
      <c r="K661" t="s">
        <v>22</v>
      </c>
      <c r="L661">
        <v>17</v>
      </c>
      <c r="M661" s="2">
        <v>505</v>
      </c>
    </row>
    <row r="662" spans="2:13" ht="12.75">
      <c r="B662" s="7">
        <v>2500</v>
      </c>
      <c r="C662" s="1" t="s">
        <v>22</v>
      </c>
      <c r="D662" s="1" t="s">
        <v>10</v>
      </c>
      <c r="E662" s="1" t="s">
        <v>96</v>
      </c>
      <c r="F662" s="27" t="s">
        <v>266</v>
      </c>
      <c r="G662" s="27" t="s">
        <v>267</v>
      </c>
      <c r="H662" s="5">
        <f t="shared" si="66"/>
        <v>-12500</v>
      </c>
      <c r="I662" s="22">
        <v>5</v>
      </c>
      <c r="K662" t="s">
        <v>22</v>
      </c>
      <c r="L662">
        <v>17</v>
      </c>
      <c r="M662" s="2">
        <v>505</v>
      </c>
    </row>
    <row r="663" spans="2:13" ht="12.75">
      <c r="B663" s="7">
        <v>2500</v>
      </c>
      <c r="C663" s="1" t="s">
        <v>22</v>
      </c>
      <c r="D663" s="1" t="s">
        <v>10</v>
      </c>
      <c r="E663" s="1" t="s">
        <v>96</v>
      </c>
      <c r="F663" s="27" t="s">
        <v>268</v>
      </c>
      <c r="G663" s="27" t="s">
        <v>188</v>
      </c>
      <c r="H663" s="5">
        <f t="shared" si="66"/>
        <v>-15000</v>
      </c>
      <c r="I663" s="22">
        <v>5</v>
      </c>
      <c r="K663" t="s">
        <v>22</v>
      </c>
      <c r="L663">
        <v>17</v>
      </c>
      <c r="M663" s="2">
        <v>505</v>
      </c>
    </row>
    <row r="664" spans="2:13" ht="12.75">
      <c r="B664" s="7">
        <v>2500</v>
      </c>
      <c r="C664" s="1" t="s">
        <v>22</v>
      </c>
      <c r="D664" s="1" t="s">
        <v>10</v>
      </c>
      <c r="E664" s="1" t="s">
        <v>96</v>
      </c>
      <c r="F664" s="27" t="s">
        <v>269</v>
      </c>
      <c r="G664" s="27" t="s">
        <v>270</v>
      </c>
      <c r="H664" s="5">
        <f t="shared" si="66"/>
        <v>-17500</v>
      </c>
      <c r="I664" s="22">
        <v>5</v>
      </c>
      <c r="K664" t="s">
        <v>22</v>
      </c>
      <c r="L664">
        <v>17</v>
      </c>
      <c r="M664" s="2">
        <v>505</v>
      </c>
    </row>
    <row r="665" spans="2:13" ht="12.75">
      <c r="B665" s="7">
        <v>2500</v>
      </c>
      <c r="C665" s="1" t="s">
        <v>22</v>
      </c>
      <c r="D665" s="1" t="s">
        <v>10</v>
      </c>
      <c r="E665" s="1" t="s">
        <v>96</v>
      </c>
      <c r="F665" s="27" t="s">
        <v>271</v>
      </c>
      <c r="G665" s="27" t="s">
        <v>150</v>
      </c>
      <c r="H665" s="5">
        <f t="shared" si="66"/>
        <v>-20000</v>
      </c>
      <c r="I665" s="22">
        <v>5</v>
      </c>
      <c r="K665" t="s">
        <v>22</v>
      </c>
      <c r="L665">
        <v>17</v>
      </c>
      <c r="M665" s="2">
        <v>505</v>
      </c>
    </row>
    <row r="666" spans="1:13" s="90" customFormat="1" ht="12.75">
      <c r="A666" s="11"/>
      <c r="B666" s="172">
        <f>SUM(B658:B665)</f>
        <v>20000</v>
      </c>
      <c r="C666" s="11" t="s">
        <v>22</v>
      </c>
      <c r="D666" s="11"/>
      <c r="E666" s="11"/>
      <c r="F666" s="18"/>
      <c r="G666" s="18"/>
      <c r="H666" s="86">
        <v>0</v>
      </c>
      <c r="I666" s="89">
        <f aca="true" t="shared" si="67" ref="I666:I718">+B666/M666</f>
        <v>39.603960396039604</v>
      </c>
      <c r="M666" s="2">
        <v>505</v>
      </c>
    </row>
    <row r="667" spans="2:13" ht="12.75">
      <c r="B667" s="7"/>
      <c r="D667" s="12"/>
      <c r="H667" s="5">
        <f t="shared" si="66"/>
        <v>0</v>
      </c>
      <c r="I667" s="22">
        <f t="shared" si="67"/>
        <v>0</v>
      </c>
      <c r="M667" s="2">
        <v>505</v>
      </c>
    </row>
    <row r="668" spans="2:13" ht="12.75">
      <c r="B668" s="7"/>
      <c r="D668" s="12"/>
      <c r="H668" s="5">
        <f t="shared" si="66"/>
        <v>0</v>
      </c>
      <c r="I668" s="22">
        <f t="shared" si="67"/>
        <v>0</v>
      </c>
      <c r="M668" s="2">
        <v>505</v>
      </c>
    </row>
    <row r="669" spans="2:13" ht="12.75">
      <c r="B669" s="7">
        <v>2000</v>
      </c>
      <c r="C669" s="95" t="s">
        <v>532</v>
      </c>
      <c r="D669" s="95" t="s">
        <v>10</v>
      </c>
      <c r="E669" s="95" t="s">
        <v>452</v>
      </c>
      <c r="F669" s="92" t="s">
        <v>272</v>
      </c>
      <c r="G669" s="92" t="s">
        <v>243</v>
      </c>
      <c r="H669" s="5">
        <f t="shared" si="66"/>
        <v>-2000</v>
      </c>
      <c r="I669" s="22">
        <f t="shared" si="67"/>
        <v>3.9603960396039604</v>
      </c>
      <c r="K669" s="96" t="s">
        <v>96</v>
      </c>
      <c r="L669">
        <v>17</v>
      </c>
      <c r="M669" s="2">
        <v>505</v>
      </c>
    </row>
    <row r="670" spans="2:13" ht="12.75">
      <c r="B670" s="7">
        <v>5000</v>
      </c>
      <c r="C670" s="95" t="s">
        <v>273</v>
      </c>
      <c r="D670" s="95" t="s">
        <v>10</v>
      </c>
      <c r="E670" s="95" t="s">
        <v>452</v>
      </c>
      <c r="F670" s="92" t="s">
        <v>274</v>
      </c>
      <c r="G670" s="92" t="s">
        <v>245</v>
      </c>
      <c r="H670" s="5">
        <f t="shared" si="66"/>
        <v>-7000</v>
      </c>
      <c r="I670" s="22">
        <f t="shared" si="67"/>
        <v>9.900990099009901</v>
      </c>
      <c r="K670" s="96" t="s">
        <v>96</v>
      </c>
      <c r="L670">
        <v>17</v>
      </c>
      <c r="M670" s="2">
        <v>505</v>
      </c>
    </row>
    <row r="671" spans="2:13" ht="12.75">
      <c r="B671" s="7">
        <v>10000</v>
      </c>
      <c r="C671" s="95" t="s">
        <v>275</v>
      </c>
      <c r="D671" s="95" t="s">
        <v>10</v>
      </c>
      <c r="E671" s="95" t="s">
        <v>452</v>
      </c>
      <c r="F671" s="92" t="s">
        <v>274</v>
      </c>
      <c r="G671" s="92" t="s">
        <v>247</v>
      </c>
      <c r="H671" s="5">
        <f t="shared" si="66"/>
        <v>-17000</v>
      </c>
      <c r="I671" s="22">
        <f t="shared" si="67"/>
        <v>19.801980198019802</v>
      </c>
      <c r="K671" s="96" t="s">
        <v>96</v>
      </c>
      <c r="L671">
        <v>17</v>
      </c>
      <c r="M671" s="2">
        <v>505</v>
      </c>
    </row>
    <row r="672" spans="2:13" ht="12.75">
      <c r="B672" s="7">
        <v>3000</v>
      </c>
      <c r="C672" s="95" t="s">
        <v>276</v>
      </c>
      <c r="D672" s="95" t="s">
        <v>10</v>
      </c>
      <c r="E672" s="95" t="s">
        <v>452</v>
      </c>
      <c r="F672" s="92" t="s">
        <v>274</v>
      </c>
      <c r="G672" s="92" t="s">
        <v>267</v>
      </c>
      <c r="H672" s="5">
        <f t="shared" si="66"/>
        <v>-20000</v>
      </c>
      <c r="I672" s="22">
        <f t="shared" si="67"/>
        <v>5.9405940594059405</v>
      </c>
      <c r="K672" s="96" t="s">
        <v>96</v>
      </c>
      <c r="L672">
        <v>17</v>
      </c>
      <c r="M672" s="2">
        <v>505</v>
      </c>
    </row>
    <row r="673" spans="2:13" ht="12.75">
      <c r="B673" s="7">
        <v>3000</v>
      </c>
      <c r="C673" s="95" t="s">
        <v>277</v>
      </c>
      <c r="D673" s="95" t="s">
        <v>10</v>
      </c>
      <c r="E673" s="95" t="s">
        <v>452</v>
      </c>
      <c r="F673" s="92" t="s">
        <v>274</v>
      </c>
      <c r="G673" s="92" t="s">
        <v>267</v>
      </c>
      <c r="H673" s="5">
        <f t="shared" si="66"/>
        <v>-23000</v>
      </c>
      <c r="I673" s="22">
        <f t="shared" si="67"/>
        <v>5.9405940594059405</v>
      </c>
      <c r="K673" s="96" t="s">
        <v>96</v>
      </c>
      <c r="L673">
        <v>17</v>
      </c>
      <c r="M673" s="2">
        <v>505</v>
      </c>
    </row>
    <row r="674" spans="2:13" ht="12.75">
      <c r="B674" s="7">
        <v>10000</v>
      </c>
      <c r="C674" s="95" t="s">
        <v>278</v>
      </c>
      <c r="D674" s="95" t="s">
        <v>10</v>
      </c>
      <c r="E674" s="95" t="s">
        <v>452</v>
      </c>
      <c r="F674" s="92" t="s">
        <v>274</v>
      </c>
      <c r="G674" s="92" t="s">
        <v>188</v>
      </c>
      <c r="H674" s="5">
        <f t="shared" si="66"/>
        <v>-33000</v>
      </c>
      <c r="I674" s="22">
        <f t="shared" si="67"/>
        <v>19.801980198019802</v>
      </c>
      <c r="K674" s="96" t="s">
        <v>96</v>
      </c>
      <c r="L674">
        <v>17</v>
      </c>
      <c r="M674" s="2">
        <v>505</v>
      </c>
    </row>
    <row r="675" spans="2:13" ht="12.75">
      <c r="B675" s="174">
        <v>12000</v>
      </c>
      <c r="C675" s="33" t="s">
        <v>279</v>
      </c>
      <c r="D675" s="95" t="s">
        <v>10</v>
      </c>
      <c r="E675" s="95" t="s">
        <v>452</v>
      </c>
      <c r="F675" s="92" t="s">
        <v>274</v>
      </c>
      <c r="G675" s="92" t="s">
        <v>270</v>
      </c>
      <c r="H675" s="5">
        <f t="shared" si="66"/>
        <v>-45000</v>
      </c>
      <c r="I675" s="22">
        <f t="shared" si="67"/>
        <v>23.762376237623762</v>
      </c>
      <c r="K675" s="96" t="s">
        <v>96</v>
      </c>
      <c r="L675">
        <v>17</v>
      </c>
      <c r="M675" s="2">
        <v>505</v>
      </c>
    </row>
    <row r="676" spans="2:13" ht="12.75">
      <c r="B676" s="7">
        <v>2000</v>
      </c>
      <c r="C676" s="95" t="s">
        <v>533</v>
      </c>
      <c r="D676" s="95" t="s">
        <v>10</v>
      </c>
      <c r="E676" s="95" t="s">
        <v>452</v>
      </c>
      <c r="F676" s="92" t="s">
        <v>274</v>
      </c>
      <c r="G676" s="92" t="s">
        <v>270</v>
      </c>
      <c r="H676" s="5">
        <f t="shared" si="66"/>
        <v>-47000</v>
      </c>
      <c r="I676" s="22">
        <f t="shared" si="67"/>
        <v>3.9603960396039604</v>
      </c>
      <c r="K676" s="96" t="s">
        <v>96</v>
      </c>
      <c r="L676">
        <v>17</v>
      </c>
      <c r="M676" s="2">
        <v>505</v>
      </c>
    </row>
    <row r="677" spans="1:13" s="90" customFormat="1" ht="12.75">
      <c r="A677" s="11"/>
      <c r="B677" s="172">
        <f>SUM(B669:B676)</f>
        <v>47000</v>
      </c>
      <c r="C677" s="11" t="s">
        <v>450</v>
      </c>
      <c r="D677" s="11"/>
      <c r="E677" s="11"/>
      <c r="F677" s="18"/>
      <c r="G677" s="18"/>
      <c r="H677" s="86">
        <v>0</v>
      </c>
      <c r="I677" s="89">
        <f t="shared" si="67"/>
        <v>93.06930693069307</v>
      </c>
      <c r="J677" s="106"/>
      <c r="M677" s="2">
        <v>505</v>
      </c>
    </row>
    <row r="678" spans="2:13" ht="12.75">
      <c r="B678" s="7"/>
      <c r="H678" s="5">
        <f>H677-B678</f>
        <v>0</v>
      </c>
      <c r="I678" s="22">
        <f t="shared" si="67"/>
        <v>0</v>
      </c>
      <c r="M678" s="2">
        <v>505</v>
      </c>
    </row>
    <row r="679" spans="2:13" ht="12.75">
      <c r="B679" s="7"/>
      <c r="H679" s="5">
        <f>H678-B679</f>
        <v>0</v>
      </c>
      <c r="I679" s="22">
        <f t="shared" si="67"/>
        <v>0</v>
      </c>
      <c r="M679" s="2">
        <v>505</v>
      </c>
    </row>
    <row r="680" spans="2:13" ht="12.75">
      <c r="B680" s="7">
        <v>1000</v>
      </c>
      <c r="C680" s="95" t="s">
        <v>46</v>
      </c>
      <c r="D680" s="95" t="s">
        <v>10</v>
      </c>
      <c r="E680" s="95" t="s">
        <v>75</v>
      </c>
      <c r="F680" s="92" t="s">
        <v>274</v>
      </c>
      <c r="G680" s="92" t="s">
        <v>236</v>
      </c>
      <c r="H680" s="5">
        <f>H679-B680</f>
        <v>-1000</v>
      </c>
      <c r="I680" s="22">
        <f t="shared" si="67"/>
        <v>1.9801980198019802</v>
      </c>
      <c r="K680" s="96" t="s">
        <v>96</v>
      </c>
      <c r="L680">
        <v>17</v>
      </c>
      <c r="M680" s="2">
        <v>505</v>
      </c>
    </row>
    <row r="681" spans="2:13" ht="12.75">
      <c r="B681" s="7">
        <v>1600</v>
      </c>
      <c r="C681" s="95" t="s">
        <v>46</v>
      </c>
      <c r="D681" s="95" t="s">
        <v>10</v>
      </c>
      <c r="E681" s="95" t="s">
        <v>75</v>
      </c>
      <c r="F681" s="92" t="s">
        <v>274</v>
      </c>
      <c r="G681" s="92" t="s">
        <v>243</v>
      </c>
      <c r="H681" s="5">
        <f aca="true" t="shared" si="68" ref="H681:H711">H680-B681</f>
        <v>-2600</v>
      </c>
      <c r="I681" s="22">
        <f t="shared" si="67"/>
        <v>3.1683168316831685</v>
      </c>
      <c r="K681" s="96" t="s">
        <v>96</v>
      </c>
      <c r="L681">
        <v>17</v>
      </c>
      <c r="M681" s="2">
        <v>505</v>
      </c>
    </row>
    <row r="682" spans="2:13" ht="12.75">
      <c r="B682" s="7">
        <v>1400</v>
      </c>
      <c r="C682" s="95" t="s">
        <v>46</v>
      </c>
      <c r="D682" s="95" t="s">
        <v>10</v>
      </c>
      <c r="E682" s="95" t="s">
        <v>75</v>
      </c>
      <c r="F682" s="92" t="s">
        <v>274</v>
      </c>
      <c r="G682" s="92" t="s">
        <v>245</v>
      </c>
      <c r="H682" s="5">
        <f t="shared" si="68"/>
        <v>-4000</v>
      </c>
      <c r="I682" s="22">
        <f t="shared" si="67"/>
        <v>2.772277227722772</v>
      </c>
      <c r="K682" s="96" t="s">
        <v>96</v>
      </c>
      <c r="L682">
        <v>17</v>
      </c>
      <c r="M682" s="2">
        <v>505</v>
      </c>
    </row>
    <row r="683" spans="2:13" ht="12.75">
      <c r="B683" s="7">
        <v>1300</v>
      </c>
      <c r="C683" s="95" t="s">
        <v>46</v>
      </c>
      <c r="D683" s="95" t="s">
        <v>10</v>
      </c>
      <c r="E683" s="95" t="s">
        <v>75</v>
      </c>
      <c r="F683" s="92" t="s">
        <v>274</v>
      </c>
      <c r="G683" s="92" t="s">
        <v>247</v>
      </c>
      <c r="H683" s="5">
        <f t="shared" si="68"/>
        <v>-5300</v>
      </c>
      <c r="I683" s="22">
        <f t="shared" si="67"/>
        <v>2.5742574257425743</v>
      </c>
      <c r="K683" s="96" t="s">
        <v>96</v>
      </c>
      <c r="L683">
        <v>17</v>
      </c>
      <c r="M683" s="2">
        <v>505</v>
      </c>
    </row>
    <row r="684" spans="2:13" ht="12.75">
      <c r="B684" s="7">
        <v>1400</v>
      </c>
      <c r="C684" s="95" t="s">
        <v>46</v>
      </c>
      <c r="D684" s="95" t="s">
        <v>10</v>
      </c>
      <c r="E684" s="95" t="s">
        <v>75</v>
      </c>
      <c r="F684" s="92" t="s">
        <v>274</v>
      </c>
      <c r="G684" s="92" t="s">
        <v>267</v>
      </c>
      <c r="H684" s="5">
        <f t="shared" si="68"/>
        <v>-6700</v>
      </c>
      <c r="I684" s="22">
        <f t="shared" si="67"/>
        <v>2.772277227722772</v>
      </c>
      <c r="K684" s="96" t="s">
        <v>96</v>
      </c>
      <c r="L684">
        <v>17</v>
      </c>
      <c r="M684" s="2">
        <v>505</v>
      </c>
    </row>
    <row r="685" spans="2:13" ht="12.75">
      <c r="B685" s="7">
        <v>1500</v>
      </c>
      <c r="C685" s="95" t="s">
        <v>46</v>
      </c>
      <c r="D685" s="95" t="s">
        <v>10</v>
      </c>
      <c r="E685" s="95" t="s">
        <v>75</v>
      </c>
      <c r="F685" s="92" t="s">
        <v>274</v>
      </c>
      <c r="G685" s="92" t="s">
        <v>188</v>
      </c>
      <c r="H685" s="5">
        <f t="shared" si="68"/>
        <v>-8200</v>
      </c>
      <c r="I685" s="22">
        <f t="shared" si="67"/>
        <v>2.9702970297029703</v>
      </c>
      <c r="K685" s="96" t="s">
        <v>96</v>
      </c>
      <c r="L685">
        <v>17</v>
      </c>
      <c r="M685" s="2">
        <v>505</v>
      </c>
    </row>
    <row r="686" spans="2:13" ht="12.75">
      <c r="B686" s="7">
        <v>1600</v>
      </c>
      <c r="C686" s="95" t="s">
        <v>46</v>
      </c>
      <c r="D686" s="95" t="s">
        <v>10</v>
      </c>
      <c r="E686" s="95" t="s">
        <v>75</v>
      </c>
      <c r="F686" s="92" t="s">
        <v>274</v>
      </c>
      <c r="G686" s="92" t="s">
        <v>270</v>
      </c>
      <c r="H686" s="5">
        <f t="shared" si="68"/>
        <v>-9800</v>
      </c>
      <c r="I686" s="22">
        <f t="shared" si="67"/>
        <v>3.1683168316831685</v>
      </c>
      <c r="K686" s="96" t="s">
        <v>96</v>
      </c>
      <c r="L686">
        <v>17</v>
      </c>
      <c r="M686" s="2">
        <v>505</v>
      </c>
    </row>
    <row r="687" spans="1:13" s="90" customFormat="1" ht="12.75">
      <c r="A687" s="11"/>
      <c r="B687" s="172">
        <f>SUM(B680:B686)</f>
        <v>9800</v>
      </c>
      <c r="C687" s="11"/>
      <c r="D687" s="11"/>
      <c r="E687" s="11" t="s">
        <v>75</v>
      </c>
      <c r="F687" s="18"/>
      <c r="G687" s="18"/>
      <c r="H687" s="86">
        <v>0</v>
      </c>
      <c r="I687" s="89">
        <f t="shared" si="67"/>
        <v>19.405940594059405</v>
      </c>
      <c r="M687" s="2">
        <v>505</v>
      </c>
    </row>
    <row r="688" spans="2:13" ht="12.75">
      <c r="B688" s="7"/>
      <c r="H688" s="5">
        <f t="shared" si="68"/>
        <v>0</v>
      </c>
      <c r="I688" s="22">
        <f t="shared" si="67"/>
        <v>0</v>
      </c>
      <c r="M688" s="2">
        <v>505</v>
      </c>
    </row>
    <row r="689" spans="2:13" ht="12.75">
      <c r="B689" s="7"/>
      <c r="H689" s="5">
        <f t="shared" si="68"/>
        <v>0</v>
      </c>
      <c r="I689" s="22">
        <f t="shared" si="67"/>
        <v>0</v>
      </c>
      <c r="M689" s="2">
        <v>505</v>
      </c>
    </row>
    <row r="690" spans="2:13" ht="12.75">
      <c r="B690" s="170">
        <v>8000</v>
      </c>
      <c r="C690" s="95" t="s">
        <v>48</v>
      </c>
      <c r="D690" s="95" t="s">
        <v>10</v>
      </c>
      <c r="E690" s="95" t="s">
        <v>452</v>
      </c>
      <c r="F690" s="92" t="s">
        <v>280</v>
      </c>
      <c r="G690" s="92" t="s">
        <v>243</v>
      </c>
      <c r="H690" s="5">
        <f t="shared" si="68"/>
        <v>-8000</v>
      </c>
      <c r="I690" s="22">
        <f t="shared" si="67"/>
        <v>15.841584158415841</v>
      </c>
      <c r="K690" s="96" t="s">
        <v>96</v>
      </c>
      <c r="L690">
        <v>17</v>
      </c>
      <c r="M690" s="2">
        <v>505</v>
      </c>
    </row>
    <row r="691" spans="1:13" ht="12.75">
      <c r="A691" s="12"/>
      <c r="B691" s="7">
        <v>3000</v>
      </c>
      <c r="C691" s="95" t="s">
        <v>48</v>
      </c>
      <c r="D691" s="95" t="s">
        <v>10</v>
      </c>
      <c r="E691" s="95" t="s">
        <v>452</v>
      </c>
      <c r="F691" s="92" t="s">
        <v>281</v>
      </c>
      <c r="G691" s="92" t="s">
        <v>245</v>
      </c>
      <c r="H691" s="5">
        <f t="shared" si="68"/>
        <v>-11000</v>
      </c>
      <c r="I691" s="22">
        <f t="shared" si="67"/>
        <v>5.9405940594059405</v>
      </c>
      <c r="K691" s="96" t="s">
        <v>96</v>
      </c>
      <c r="L691">
        <v>17</v>
      </c>
      <c r="M691" s="2">
        <v>505</v>
      </c>
    </row>
    <row r="692" spans="1:13" ht="12.75">
      <c r="A692" s="12"/>
      <c r="B692" s="7">
        <v>3000</v>
      </c>
      <c r="C692" s="95" t="s">
        <v>48</v>
      </c>
      <c r="D692" s="95" t="s">
        <v>10</v>
      </c>
      <c r="E692" s="95" t="s">
        <v>452</v>
      </c>
      <c r="F692" s="92" t="s">
        <v>274</v>
      </c>
      <c r="G692" s="92" t="s">
        <v>247</v>
      </c>
      <c r="H692" s="5">
        <f t="shared" si="68"/>
        <v>-14000</v>
      </c>
      <c r="I692" s="22">
        <f t="shared" si="67"/>
        <v>5.9405940594059405</v>
      </c>
      <c r="K692" s="96" t="s">
        <v>96</v>
      </c>
      <c r="L692">
        <v>17</v>
      </c>
      <c r="M692" s="2">
        <v>505</v>
      </c>
    </row>
    <row r="693" spans="1:13" ht="12.75">
      <c r="A693" s="12"/>
      <c r="B693" s="7">
        <v>3000</v>
      </c>
      <c r="C693" s="95" t="s">
        <v>48</v>
      </c>
      <c r="D693" s="95" t="s">
        <v>10</v>
      </c>
      <c r="E693" s="95" t="s">
        <v>452</v>
      </c>
      <c r="F693" s="92" t="s">
        <v>274</v>
      </c>
      <c r="G693" s="92" t="s">
        <v>267</v>
      </c>
      <c r="H693" s="5">
        <f t="shared" si="68"/>
        <v>-17000</v>
      </c>
      <c r="I693" s="22">
        <f t="shared" si="67"/>
        <v>5.9405940594059405</v>
      </c>
      <c r="K693" s="96" t="s">
        <v>96</v>
      </c>
      <c r="L693">
        <v>17</v>
      </c>
      <c r="M693" s="2">
        <v>505</v>
      </c>
    </row>
    <row r="694" spans="1:13" ht="12.75">
      <c r="A694" s="12"/>
      <c r="B694" s="174">
        <v>3000</v>
      </c>
      <c r="C694" s="95" t="s">
        <v>48</v>
      </c>
      <c r="D694" s="95" t="s">
        <v>10</v>
      </c>
      <c r="E694" s="95" t="s">
        <v>452</v>
      </c>
      <c r="F694" s="92" t="s">
        <v>282</v>
      </c>
      <c r="G694" s="92" t="s">
        <v>188</v>
      </c>
      <c r="H694" s="5">
        <f t="shared" si="68"/>
        <v>-20000</v>
      </c>
      <c r="I694" s="22">
        <f t="shared" si="67"/>
        <v>5.9405940594059405</v>
      </c>
      <c r="K694" s="96" t="s">
        <v>96</v>
      </c>
      <c r="L694">
        <v>17</v>
      </c>
      <c r="M694" s="2">
        <v>505</v>
      </c>
    </row>
    <row r="695" spans="1:13" s="90" customFormat="1" ht="12.75">
      <c r="A695" s="11"/>
      <c r="B695" s="173">
        <f>SUM(B690:B694)</f>
        <v>20000</v>
      </c>
      <c r="C695" s="11" t="s">
        <v>48</v>
      </c>
      <c r="D695" s="11"/>
      <c r="E695" s="11"/>
      <c r="F695" s="18"/>
      <c r="G695" s="18"/>
      <c r="H695" s="86">
        <v>0</v>
      </c>
      <c r="I695" s="89">
        <f t="shared" si="67"/>
        <v>39.603960396039604</v>
      </c>
      <c r="M695" s="2">
        <v>505</v>
      </c>
    </row>
    <row r="696" spans="2:13" ht="12.75">
      <c r="B696" s="174"/>
      <c r="H696" s="5">
        <f t="shared" si="68"/>
        <v>0</v>
      </c>
      <c r="I696" s="22">
        <f t="shared" si="67"/>
        <v>0</v>
      </c>
      <c r="M696" s="2">
        <v>505</v>
      </c>
    </row>
    <row r="697" spans="2:13" ht="12.75">
      <c r="B697" s="7"/>
      <c r="H697" s="5">
        <f t="shared" si="68"/>
        <v>0</v>
      </c>
      <c r="I697" s="22">
        <f t="shared" si="67"/>
        <v>0</v>
      </c>
      <c r="M697" s="2">
        <v>505</v>
      </c>
    </row>
    <row r="698" spans="2:13" ht="12.75">
      <c r="B698" s="7">
        <v>2000</v>
      </c>
      <c r="C698" s="95" t="s">
        <v>50</v>
      </c>
      <c r="D698" s="95" t="s">
        <v>10</v>
      </c>
      <c r="E698" s="95" t="s">
        <v>452</v>
      </c>
      <c r="F698" s="92" t="s">
        <v>274</v>
      </c>
      <c r="G698" s="92" t="s">
        <v>243</v>
      </c>
      <c r="H698" s="5">
        <f t="shared" si="68"/>
        <v>-2000</v>
      </c>
      <c r="I698" s="22">
        <f t="shared" si="67"/>
        <v>3.9603960396039604</v>
      </c>
      <c r="K698" s="96" t="s">
        <v>96</v>
      </c>
      <c r="L698">
        <v>17</v>
      </c>
      <c r="M698" s="2">
        <v>505</v>
      </c>
    </row>
    <row r="699" spans="2:13" ht="12.75">
      <c r="B699" s="7">
        <v>2000</v>
      </c>
      <c r="C699" s="95" t="s">
        <v>50</v>
      </c>
      <c r="D699" s="95" t="s">
        <v>10</v>
      </c>
      <c r="E699" s="95" t="s">
        <v>452</v>
      </c>
      <c r="F699" s="92" t="s">
        <v>274</v>
      </c>
      <c r="G699" s="92" t="s">
        <v>245</v>
      </c>
      <c r="H699" s="5">
        <f t="shared" si="68"/>
        <v>-4000</v>
      </c>
      <c r="I699" s="22">
        <f t="shared" si="67"/>
        <v>3.9603960396039604</v>
      </c>
      <c r="K699" s="96" t="s">
        <v>96</v>
      </c>
      <c r="L699">
        <v>17</v>
      </c>
      <c r="M699" s="2">
        <v>505</v>
      </c>
    </row>
    <row r="700" spans="2:13" ht="12.75">
      <c r="B700" s="7">
        <v>2000</v>
      </c>
      <c r="C700" s="95" t="s">
        <v>50</v>
      </c>
      <c r="D700" s="95" t="s">
        <v>10</v>
      </c>
      <c r="E700" s="95" t="s">
        <v>452</v>
      </c>
      <c r="F700" s="92" t="s">
        <v>274</v>
      </c>
      <c r="G700" s="92" t="s">
        <v>247</v>
      </c>
      <c r="H700" s="5">
        <f t="shared" si="68"/>
        <v>-6000</v>
      </c>
      <c r="I700" s="22">
        <f t="shared" si="67"/>
        <v>3.9603960396039604</v>
      </c>
      <c r="K700" s="96" t="s">
        <v>96</v>
      </c>
      <c r="L700">
        <v>17</v>
      </c>
      <c r="M700" s="2">
        <v>505</v>
      </c>
    </row>
    <row r="701" spans="2:13" ht="12.75">
      <c r="B701" s="7">
        <v>2000</v>
      </c>
      <c r="C701" s="95" t="s">
        <v>50</v>
      </c>
      <c r="D701" s="95" t="s">
        <v>10</v>
      </c>
      <c r="E701" s="95" t="s">
        <v>452</v>
      </c>
      <c r="F701" s="92" t="s">
        <v>274</v>
      </c>
      <c r="G701" s="92" t="s">
        <v>267</v>
      </c>
      <c r="H701" s="5">
        <f t="shared" si="68"/>
        <v>-8000</v>
      </c>
      <c r="I701" s="22">
        <f t="shared" si="67"/>
        <v>3.9603960396039604</v>
      </c>
      <c r="K701" s="96" t="s">
        <v>96</v>
      </c>
      <c r="L701">
        <v>17</v>
      </c>
      <c r="M701" s="2">
        <v>505</v>
      </c>
    </row>
    <row r="702" spans="2:13" ht="12.75">
      <c r="B702" s="7">
        <v>2000</v>
      </c>
      <c r="C702" s="95" t="s">
        <v>50</v>
      </c>
      <c r="D702" s="95" t="s">
        <v>10</v>
      </c>
      <c r="E702" s="95" t="s">
        <v>452</v>
      </c>
      <c r="F702" s="92" t="s">
        <v>274</v>
      </c>
      <c r="G702" s="92" t="s">
        <v>188</v>
      </c>
      <c r="H702" s="5">
        <f t="shared" si="68"/>
        <v>-10000</v>
      </c>
      <c r="I702" s="22">
        <f t="shared" si="67"/>
        <v>3.9603960396039604</v>
      </c>
      <c r="K702" s="96" t="s">
        <v>96</v>
      </c>
      <c r="L702">
        <v>17</v>
      </c>
      <c r="M702" s="2">
        <v>505</v>
      </c>
    </row>
    <row r="703" spans="2:13" ht="12.75">
      <c r="B703" s="7">
        <v>2000</v>
      </c>
      <c r="C703" s="95" t="s">
        <v>50</v>
      </c>
      <c r="D703" s="95" t="s">
        <v>10</v>
      </c>
      <c r="E703" s="95" t="s">
        <v>452</v>
      </c>
      <c r="F703" s="92" t="s">
        <v>274</v>
      </c>
      <c r="G703" s="92" t="s">
        <v>270</v>
      </c>
      <c r="H703" s="5">
        <f t="shared" si="68"/>
        <v>-12000</v>
      </c>
      <c r="I703" s="22">
        <f t="shared" si="67"/>
        <v>3.9603960396039604</v>
      </c>
      <c r="K703" s="96" t="s">
        <v>96</v>
      </c>
      <c r="L703">
        <v>17</v>
      </c>
      <c r="M703" s="2">
        <v>505</v>
      </c>
    </row>
    <row r="704" spans="1:13" s="90" customFormat="1" ht="12.75">
      <c r="A704" s="11"/>
      <c r="B704" s="172">
        <f>SUM(B698:B703)</f>
        <v>12000</v>
      </c>
      <c r="C704" s="11" t="s">
        <v>50</v>
      </c>
      <c r="D704" s="11"/>
      <c r="E704" s="11"/>
      <c r="F704" s="18"/>
      <c r="G704" s="18"/>
      <c r="H704" s="86">
        <v>0</v>
      </c>
      <c r="I704" s="89">
        <f t="shared" si="67"/>
        <v>23.762376237623762</v>
      </c>
      <c r="M704" s="2">
        <v>505</v>
      </c>
    </row>
    <row r="705" spans="2:13" ht="12.75">
      <c r="B705" s="7"/>
      <c r="H705" s="5">
        <f t="shared" si="68"/>
        <v>0</v>
      </c>
      <c r="I705" s="22">
        <f t="shared" si="67"/>
        <v>0</v>
      </c>
      <c r="M705" s="2">
        <v>505</v>
      </c>
    </row>
    <row r="706" spans="2:13" ht="12.75">
      <c r="B706" s="7"/>
      <c r="H706" s="5">
        <f t="shared" si="68"/>
        <v>0</v>
      </c>
      <c r="I706" s="22">
        <f t="shared" si="67"/>
        <v>0</v>
      </c>
      <c r="M706" s="2">
        <v>505</v>
      </c>
    </row>
    <row r="707" spans="2:13" ht="12.75">
      <c r="B707" s="7">
        <v>1000</v>
      </c>
      <c r="C707" s="95" t="s">
        <v>940</v>
      </c>
      <c r="D707" s="95" t="s">
        <v>10</v>
      </c>
      <c r="E707" s="95" t="s">
        <v>51</v>
      </c>
      <c r="F707" s="92" t="s">
        <v>274</v>
      </c>
      <c r="G707" s="92" t="s">
        <v>243</v>
      </c>
      <c r="H707" s="5">
        <f t="shared" si="68"/>
        <v>-1000</v>
      </c>
      <c r="I707" s="22">
        <f t="shared" si="67"/>
        <v>1.9801980198019802</v>
      </c>
      <c r="K707" s="96" t="s">
        <v>96</v>
      </c>
      <c r="L707">
        <v>17</v>
      </c>
      <c r="M707" s="2">
        <v>505</v>
      </c>
    </row>
    <row r="708" spans="1:13" ht="12.75">
      <c r="A708" s="12"/>
      <c r="B708" s="7">
        <v>500</v>
      </c>
      <c r="C708" s="95" t="s">
        <v>940</v>
      </c>
      <c r="D708" s="95" t="s">
        <v>10</v>
      </c>
      <c r="E708" s="95" t="s">
        <v>51</v>
      </c>
      <c r="F708" s="92" t="s">
        <v>274</v>
      </c>
      <c r="G708" s="92" t="s">
        <v>245</v>
      </c>
      <c r="H708" s="5">
        <f t="shared" si="68"/>
        <v>-1500</v>
      </c>
      <c r="I708" s="22">
        <f t="shared" si="67"/>
        <v>0.9900990099009901</v>
      </c>
      <c r="K708" s="96" t="s">
        <v>96</v>
      </c>
      <c r="L708">
        <v>17</v>
      </c>
      <c r="M708" s="2">
        <v>505</v>
      </c>
    </row>
    <row r="709" spans="2:13" ht="12.75">
      <c r="B709" s="7">
        <v>500</v>
      </c>
      <c r="C709" s="95" t="s">
        <v>940</v>
      </c>
      <c r="D709" s="95" t="s">
        <v>10</v>
      </c>
      <c r="E709" s="95" t="s">
        <v>51</v>
      </c>
      <c r="F709" s="92" t="s">
        <v>274</v>
      </c>
      <c r="G709" s="92" t="s">
        <v>247</v>
      </c>
      <c r="H709" s="5">
        <f t="shared" si="68"/>
        <v>-2000</v>
      </c>
      <c r="I709" s="22">
        <f t="shared" si="67"/>
        <v>0.9900990099009901</v>
      </c>
      <c r="K709" s="96" t="s">
        <v>96</v>
      </c>
      <c r="L709">
        <v>17</v>
      </c>
      <c r="M709" s="2">
        <v>505</v>
      </c>
    </row>
    <row r="710" spans="2:13" ht="12.75">
      <c r="B710" s="7">
        <v>1000</v>
      </c>
      <c r="C710" s="95" t="s">
        <v>940</v>
      </c>
      <c r="D710" s="95" t="s">
        <v>10</v>
      </c>
      <c r="E710" s="95" t="s">
        <v>51</v>
      </c>
      <c r="F710" s="92" t="s">
        <v>274</v>
      </c>
      <c r="G710" s="92" t="s">
        <v>267</v>
      </c>
      <c r="H710" s="5">
        <f t="shared" si="68"/>
        <v>-3000</v>
      </c>
      <c r="I710" s="22">
        <f t="shared" si="67"/>
        <v>1.9801980198019802</v>
      </c>
      <c r="K710" s="96" t="s">
        <v>96</v>
      </c>
      <c r="L710">
        <v>17</v>
      </c>
      <c r="M710" s="2">
        <v>505</v>
      </c>
    </row>
    <row r="711" spans="2:13" ht="12.75">
      <c r="B711" s="7">
        <v>1000</v>
      </c>
      <c r="C711" s="95" t="s">
        <v>940</v>
      </c>
      <c r="D711" s="95" t="s">
        <v>10</v>
      </c>
      <c r="E711" s="95" t="s">
        <v>51</v>
      </c>
      <c r="F711" s="92" t="s">
        <v>274</v>
      </c>
      <c r="G711" s="92" t="s">
        <v>188</v>
      </c>
      <c r="H711" s="5">
        <f t="shared" si="68"/>
        <v>-4000</v>
      </c>
      <c r="I711" s="22">
        <f t="shared" si="67"/>
        <v>1.9801980198019802</v>
      </c>
      <c r="K711" s="96" t="s">
        <v>96</v>
      </c>
      <c r="L711">
        <v>17</v>
      </c>
      <c r="M711" s="2">
        <v>505</v>
      </c>
    </row>
    <row r="712" spans="1:13" s="90" customFormat="1" ht="12.75">
      <c r="A712" s="11"/>
      <c r="B712" s="172">
        <f>SUM(B707:B711)</f>
        <v>4000</v>
      </c>
      <c r="C712" s="11"/>
      <c r="D712" s="11"/>
      <c r="E712" s="11" t="s">
        <v>51</v>
      </c>
      <c r="F712" s="18"/>
      <c r="G712" s="18"/>
      <c r="H712" s="86">
        <v>0</v>
      </c>
      <c r="I712" s="89">
        <f t="shared" si="67"/>
        <v>7.920792079207921</v>
      </c>
      <c r="M712" s="2">
        <v>505</v>
      </c>
    </row>
    <row r="713" spans="2:13" ht="12.75">
      <c r="B713" s="7"/>
      <c r="D713" s="12"/>
      <c r="H713" s="5">
        <f>H712-B713</f>
        <v>0</v>
      </c>
      <c r="I713" s="22">
        <f t="shared" si="67"/>
        <v>0</v>
      </c>
      <c r="M713" s="2">
        <v>505</v>
      </c>
    </row>
    <row r="714" spans="2:13" ht="12.75">
      <c r="B714" s="7"/>
      <c r="D714" s="12"/>
      <c r="H714" s="5">
        <f>H713-B714</f>
        <v>0</v>
      </c>
      <c r="I714" s="22">
        <f t="shared" si="67"/>
        <v>0</v>
      </c>
      <c r="M714" s="2">
        <v>505</v>
      </c>
    </row>
    <row r="715" spans="2:13" ht="12.75">
      <c r="B715" s="7"/>
      <c r="D715" s="12"/>
      <c r="H715" s="5">
        <f>H714-B715</f>
        <v>0</v>
      </c>
      <c r="I715" s="22">
        <f t="shared" si="67"/>
        <v>0</v>
      </c>
      <c r="M715" s="2">
        <v>505</v>
      </c>
    </row>
    <row r="716" spans="2:13" ht="12.75">
      <c r="B716" s="7"/>
      <c r="D716" s="12"/>
      <c r="H716" s="5">
        <f>H715-B716</f>
        <v>0</v>
      </c>
      <c r="I716" s="22">
        <f t="shared" si="67"/>
        <v>0</v>
      </c>
      <c r="M716" s="2">
        <v>505</v>
      </c>
    </row>
    <row r="717" spans="1:256" s="88" customFormat="1" ht="12.75">
      <c r="A717" s="82"/>
      <c r="B717" s="168">
        <f>+B721+B726+B731+B735+B743</f>
        <v>70500</v>
      </c>
      <c r="C717" s="82" t="s">
        <v>283</v>
      </c>
      <c r="D717" s="82" t="s">
        <v>491</v>
      </c>
      <c r="E717" s="82" t="s">
        <v>155</v>
      </c>
      <c r="F717" s="84" t="s">
        <v>284</v>
      </c>
      <c r="G717" s="85" t="s">
        <v>448</v>
      </c>
      <c r="H717" s="86"/>
      <c r="I717" s="87">
        <f t="shared" si="67"/>
        <v>139.6039603960396</v>
      </c>
      <c r="M717" s="2">
        <v>505</v>
      </c>
      <c r="IV717" s="82">
        <f>SUM(A717:IU717)</f>
        <v>71144.60396039604</v>
      </c>
    </row>
    <row r="718" spans="2:13" ht="12.75">
      <c r="B718" s="7"/>
      <c r="D718" s="12"/>
      <c r="H718" s="5">
        <f aca="true" t="shared" si="69" ref="H718:H742">H717-B718</f>
        <v>0</v>
      </c>
      <c r="I718" s="22">
        <f t="shared" si="67"/>
        <v>0</v>
      </c>
      <c r="M718" s="2">
        <v>505</v>
      </c>
    </row>
    <row r="719" spans="2:13" ht="12.75">
      <c r="B719" s="7">
        <v>2000</v>
      </c>
      <c r="C719" s="1" t="s">
        <v>22</v>
      </c>
      <c r="D719" s="1" t="s">
        <v>10</v>
      </c>
      <c r="E719" s="1" t="s">
        <v>26</v>
      </c>
      <c r="F719" s="27" t="s">
        <v>285</v>
      </c>
      <c r="G719" s="27" t="s">
        <v>243</v>
      </c>
      <c r="H719" s="5">
        <f>H718-B719</f>
        <v>-2000</v>
      </c>
      <c r="I719" s="22">
        <f>+B719/M719</f>
        <v>3.9603960396039604</v>
      </c>
      <c r="K719" t="s">
        <v>22</v>
      </c>
      <c r="L719">
        <v>19</v>
      </c>
      <c r="M719" s="2">
        <v>505</v>
      </c>
    </row>
    <row r="720" spans="2:13" ht="12.75">
      <c r="B720" s="7">
        <v>3000</v>
      </c>
      <c r="C720" s="1" t="s">
        <v>22</v>
      </c>
      <c r="D720" s="1" t="s">
        <v>10</v>
      </c>
      <c r="E720" s="1" t="s">
        <v>26</v>
      </c>
      <c r="F720" s="27" t="s">
        <v>286</v>
      </c>
      <c r="G720" s="27" t="s">
        <v>247</v>
      </c>
      <c r="H720" s="5">
        <f>H719-B720</f>
        <v>-5000</v>
      </c>
      <c r="I720" s="22">
        <f>+B720/M720</f>
        <v>5.9405940594059405</v>
      </c>
      <c r="K720" t="s">
        <v>22</v>
      </c>
      <c r="L720">
        <v>19</v>
      </c>
      <c r="M720" s="2">
        <v>505</v>
      </c>
    </row>
    <row r="721" spans="1:13" s="90" customFormat="1" ht="12.75">
      <c r="A721" s="11"/>
      <c r="B721" s="172">
        <f>SUM(B719:B720)</f>
        <v>5000</v>
      </c>
      <c r="C721" s="11" t="s">
        <v>22</v>
      </c>
      <c r="D721" s="11"/>
      <c r="E721" s="11"/>
      <c r="F721" s="18"/>
      <c r="G721" s="18"/>
      <c r="H721" s="86">
        <v>0</v>
      </c>
      <c r="I721" s="89">
        <f aca="true" t="shared" si="70" ref="I721:I749">+B721/M721</f>
        <v>9.900990099009901</v>
      </c>
      <c r="M721" s="2">
        <v>505</v>
      </c>
    </row>
    <row r="722" spans="2:13" ht="12.75">
      <c r="B722" s="7"/>
      <c r="D722" s="12"/>
      <c r="H722" s="5">
        <f t="shared" si="69"/>
        <v>0</v>
      </c>
      <c r="I722" s="22">
        <f t="shared" si="70"/>
        <v>0</v>
      </c>
      <c r="M722" s="2">
        <v>505</v>
      </c>
    </row>
    <row r="723" spans="2:13" ht="12.75">
      <c r="B723" s="7"/>
      <c r="D723" s="12"/>
      <c r="H723" s="5">
        <f t="shared" si="69"/>
        <v>0</v>
      </c>
      <c r="I723" s="22">
        <f t="shared" si="70"/>
        <v>0</v>
      </c>
      <c r="M723" s="2">
        <v>505</v>
      </c>
    </row>
    <row r="724" spans="2:13" ht="12.75">
      <c r="B724" s="7">
        <v>1000</v>
      </c>
      <c r="C724" s="1" t="s">
        <v>537</v>
      </c>
      <c r="D724" s="12" t="s">
        <v>10</v>
      </c>
      <c r="E724" s="35" t="s">
        <v>453</v>
      </c>
      <c r="F724" s="94" t="s">
        <v>287</v>
      </c>
      <c r="G724" s="27" t="s">
        <v>245</v>
      </c>
      <c r="H724" s="5">
        <f t="shared" si="69"/>
        <v>-1000</v>
      </c>
      <c r="I724" s="22">
        <f t="shared" si="70"/>
        <v>1.9801980198019802</v>
      </c>
      <c r="K724" t="s">
        <v>26</v>
      </c>
      <c r="L724">
        <v>19</v>
      </c>
      <c r="M724" s="2">
        <v>505</v>
      </c>
    </row>
    <row r="725" spans="2:13" ht="12.75">
      <c r="B725" s="7">
        <v>1000</v>
      </c>
      <c r="C725" s="1" t="s">
        <v>538</v>
      </c>
      <c r="D725" s="12" t="s">
        <v>10</v>
      </c>
      <c r="E725" s="35" t="s">
        <v>453</v>
      </c>
      <c r="F725" s="94" t="s">
        <v>287</v>
      </c>
      <c r="G725" s="27" t="s">
        <v>245</v>
      </c>
      <c r="H725" s="5">
        <f t="shared" si="69"/>
        <v>-2000</v>
      </c>
      <c r="I725" s="22">
        <f t="shared" si="70"/>
        <v>1.9801980198019802</v>
      </c>
      <c r="K725" t="s">
        <v>26</v>
      </c>
      <c r="L725">
        <v>19</v>
      </c>
      <c r="M725" s="2">
        <v>505</v>
      </c>
    </row>
    <row r="726" spans="1:13" s="90" customFormat="1" ht="12.75">
      <c r="A726" s="11"/>
      <c r="B726" s="172">
        <f>SUM(B724:B725)</f>
        <v>2000</v>
      </c>
      <c r="C726" s="11" t="s">
        <v>450</v>
      </c>
      <c r="D726" s="11"/>
      <c r="E726" s="11"/>
      <c r="F726" s="18"/>
      <c r="G726" s="18"/>
      <c r="H726" s="86">
        <v>0</v>
      </c>
      <c r="I726" s="89">
        <f t="shared" si="70"/>
        <v>3.9603960396039604</v>
      </c>
      <c r="M726" s="2">
        <v>505</v>
      </c>
    </row>
    <row r="727" spans="2:13" ht="12.75">
      <c r="B727" s="7"/>
      <c r="H727" s="5">
        <f t="shared" si="69"/>
        <v>0</v>
      </c>
      <c r="I727" s="22">
        <f t="shared" si="70"/>
        <v>0</v>
      </c>
      <c r="M727" s="2">
        <v>505</v>
      </c>
    </row>
    <row r="728" spans="2:13" ht="12.75">
      <c r="B728" s="7"/>
      <c r="H728" s="5">
        <f t="shared" si="69"/>
        <v>0</v>
      </c>
      <c r="I728" s="22">
        <f t="shared" si="70"/>
        <v>0</v>
      </c>
      <c r="M728" s="2">
        <v>505</v>
      </c>
    </row>
    <row r="729" spans="2:13" ht="12.75">
      <c r="B729" s="7">
        <v>1500</v>
      </c>
      <c r="C729" s="1" t="s">
        <v>46</v>
      </c>
      <c r="D729" s="12" t="s">
        <v>10</v>
      </c>
      <c r="E729" s="35" t="s">
        <v>75</v>
      </c>
      <c r="F729" s="27" t="s">
        <v>287</v>
      </c>
      <c r="G729" s="27" t="s">
        <v>245</v>
      </c>
      <c r="H729" s="5">
        <f t="shared" si="69"/>
        <v>-1500</v>
      </c>
      <c r="I729" s="22">
        <f t="shared" si="70"/>
        <v>2.9702970297029703</v>
      </c>
      <c r="K729" t="s">
        <v>26</v>
      </c>
      <c r="L729">
        <v>19</v>
      </c>
      <c r="M729" s="2">
        <v>505</v>
      </c>
    </row>
    <row r="730" spans="2:13" ht="12.75">
      <c r="B730" s="7">
        <v>10000</v>
      </c>
      <c r="C730" s="1" t="s">
        <v>288</v>
      </c>
      <c r="D730" s="12" t="s">
        <v>10</v>
      </c>
      <c r="E730" s="35" t="s">
        <v>75</v>
      </c>
      <c r="F730" s="27" t="s">
        <v>287</v>
      </c>
      <c r="G730" s="27" t="s">
        <v>245</v>
      </c>
      <c r="H730" s="5">
        <f t="shared" si="69"/>
        <v>-11500</v>
      </c>
      <c r="I730" s="22">
        <f t="shared" si="70"/>
        <v>19.801980198019802</v>
      </c>
      <c r="K730" t="s">
        <v>26</v>
      </c>
      <c r="L730">
        <v>19</v>
      </c>
      <c r="M730" s="2">
        <v>505</v>
      </c>
    </row>
    <row r="731" spans="1:13" s="90" customFormat="1" ht="12.75">
      <c r="A731" s="11"/>
      <c r="B731" s="172">
        <f>SUM(B729:B730)</f>
        <v>11500</v>
      </c>
      <c r="C731" s="11"/>
      <c r="D731" s="11"/>
      <c r="E731" s="11" t="s">
        <v>75</v>
      </c>
      <c r="F731" s="18"/>
      <c r="G731" s="18"/>
      <c r="H731" s="86">
        <v>0</v>
      </c>
      <c r="I731" s="89">
        <f t="shared" si="70"/>
        <v>22.77227722772277</v>
      </c>
      <c r="M731" s="2">
        <v>505</v>
      </c>
    </row>
    <row r="732" spans="2:13" ht="12.75">
      <c r="B732" s="7"/>
      <c r="H732" s="5">
        <f t="shared" si="69"/>
        <v>0</v>
      </c>
      <c r="I732" s="22">
        <f t="shared" si="70"/>
        <v>0</v>
      </c>
      <c r="M732" s="2">
        <v>505</v>
      </c>
    </row>
    <row r="733" spans="2:13" ht="12.75">
      <c r="B733" s="7"/>
      <c r="H733" s="5">
        <f t="shared" si="69"/>
        <v>0</v>
      </c>
      <c r="I733" s="22">
        <f t="shared" si="70"/>
        <v>0</v>
      </c>
      <c r="M733" s="2">
        <v>505</v>
      </c>
    </row>
    <row r="734" spans="2:13" ht="12.75">
      <c r="B734" s="7">
        <v>2000</v>
      </c>
      <c r="C734" s="1" t="s">
        <v>50</v>
      </c>
      <c r="D734" s="12" t="s">
        <v>10</v>
      </c>
      <c r="E734" s="35" t="s">
        <v>453</v>
      </c>
      <c r="F734" s="27" t="s">
        <v>287</v>
      </c>
      <c r="G734" s="27" t="s">
        <v>245</v>
      </c>
      <c r="H734" s="5">
        <f t="shared" si="69"/>
        <v>-2000</v>
      </c>
      <c r="I734" s="22">
        <f t="shared" si="70"/>
        <v>3.9603960396039604</v>
      </c>
      <c r="K734" t="s">
        <v>26</v>
      </c>
      <c r="L734">
        <v>19</v>
      </c>
      <c r="M734" s="2">
        <v>505</v>
      </c>
    </row>
    <row r="735" spans="1:13" s="90" customFormat="1" ht="12.75">
      <c r="A735" s="11"/>
      <c r="B735" s="172">
        <f>SUM(B734)</f>
        <v>2000</v>
      </c>
      <c r="C735" s="11" t="s">
        <v>50</v>
      </c>
      <c r="D735" s="11"/>
      <c r="E735" s="11"/>
      <c r="F735" s="18"/>
      <c r="G735" s="18"/>
      <c r="H735" s="86">
        <v>0</v>
      </c>
      <c r="I735" s="89">
        <f t="shared" si="70"/>
        <v>3.9603960396039604</v>
      </c>
      <c r="M735" s="2">
        <v>505</v>
      </c>
    </row>
    <row r="736" spans="2:13" ht="12.75">
      <c r="B736" s="7"/>
      <c r="H736" s="5">
        <f t="shared" si="69"/>
        <v>0</v>
      </c>
      <c r="I736" s="22">
        <f t="shared" si="70"/>
        <v>0</v>
      </c>
      <c r="M736" s="2">
        <v>505</v>
      </c>
    </row>
    <row r="737" spans="2:13" ht="12.75">
      <c r="B737" s="7"/>
      <c r="H737" s="5">
        <f t="shared" si="69"/>
        <v>0</v>
      </c>
      <c r="I737" s="22">
        <f t="shared" si="70"/>
        <v>0</v>
      </c>
      <c r="M737" s="2">
        <v>505</v>
      </c>
    </row>
    <row r="738" spans="1:13" ht="12.75">
      <c r="A738" s="12"/>
      <c r="B738" s="7">
        <v>10000</v>
      </c>
      <c r="C738" s="1" t="s">
        <v>488</v>
      </c>
      <c r="D738" s="12" t="s">
        <v>10</v>
      </c>
      <c r="E738" s="1" t="s">
        <v>77</v>
      </c>
      <c r="F738" s="27" t="s">
        <v>289</v>
      </c>
      <c r="G738" s="27" t="s">
        <v>245</v>
      </c>
      <c r="H738" s="5">
        <f t="shared" si="69"/>
        <v>-10000</v>
      </c>
      <c r="I738" s="22">
        <f t="shared" si="70"/>
        <v>19.801980198019802</v>
      </c>
      <c r="K738" t="s">
        <v>26</v>
      </c>
      <c r="L738">
        <v>19</v>
      </c>
      <c r="M738" s="2">
        <v>505</v>
      </c>
    </row>
    <row r="739" spans="2:13" ht="12.75">
      <c r="B739" s="7">
        <v>10000</v>
      </c>
      <c r="C739" s="1" t="s">
        <v>488</v>
      </c>
      <c r="D739" s="12" t="s">
        <v>10</v>
      </c>
      <c r="E739" s="1" t="s">
        <v>77</v>
      </c>
      <c r="F739" s="27" t="s">
        <v>290</v>
      </c>
      <c r="G739" s="27" t="s">
        <v>245</v>
      </c>
      <c r="H739" s="5">
        <f t="shared" si="69"/>
        <v>-20000</v>
      </c>
      <c r="I739" s="22">
        <f t="shared" si="70"/>
        <v>19.801980198019802</v>
      </c>
      <c r="K739" t="s">
        <v>26</v>
      </c>
      <c r="L739">
        <v>19</v>
      </c>
      <c r="M739" s="2">
        <v>505</v>
      </c>
    </row>
    <row r="740" spans="2:13" ht="12.75">
      <c r="B740" s="7">
        <v>10000</v>
      </c>
      <c r="C740" s="1" t="s">
        <v>488</v>
      </c>
      <c r="D740" s="12" t="s">
        <v>10</v>
      </c>
      <c r="E740" s="1" t="s">
        <v>77</v>
      </c>
      <c r="F740" s="27" t="s">
        <v>291</v>
      </c>
      <c r="G740" s="27" t="s">
        <v>245</v>
      </c>
      <c r="H740" s="5">
        <f t="shared" si="69"/>
        <v>-30000</v>
      </c>
      <c r="I740" s="22">
        <f t="shared" si="70"/>
        <v>19.801980198019802</v>
      </c>
      <c r="K740" t="s">
        <v>26</v>
      </c>
      <c r="L740">
        <v>19</v>
      </c>
      <c r="M740" s="2">
        <v>505</v>
      </c>
    </row>
    <row r="741" spans="2:13" ht="12.75">
      <c r="B741" s="7">
        <v>10000</v>
      </c>
      <c r="C741" s="1" t="s">
        <v>488</v>
      </c>
      <c r="D741" s="12" t="s">
        <v>10</v>
      </c>
      <c r="E741" s="1" t="s">
        <v>77</v>
      </c>
      <c r="F741" s="27" t="s">
        <v>292</v>
      </c>
      <c r="G741" s="27" t="s">
        <v>245</v>
      </c>
      <c r="H741" s="5">
        <f t="shared" si="69"/>
        <v>-40000</v>
      </c>
      <c r="I741" s="22">
        <f t="shared" si="70"/>
        <v>19.801980198019802</v>
      </c>
      <c r="K741" t="s">
        <v>26</v>
      </c>
      <c r="L741">
        <v>19</v>
      </c>
      <c r="M741" s="2">
        <v>505</v>
      </c>
    </row>
    <row r="742" spans="2:13" ht="12.75">
      <c r="B742" s="7">
        <v>10000</v>
      </c>
      <c r="C742" s="1" t="s">
        <v>488</v>
      </c>
      <c r="D742" s="12" t="s">
        <v>10</v>
      </c>
      <c r="E742" s="1" t="s">
        <v>77</v>
      </c>
      <c r="F742" s="27" t="s">
        <v>293</v>
      </c>
      <c r="G742" s="27" t="s">
        <v>245</v>
      </c>
      <c r="H742" s="5">
        <f t="shared" si="69"/>
        <v>-50000</v>
      </c>
      <c r="I742" s="22">
        <f t="shared" si="70"/>
        <v>19.801980198019802</v>
      </c>
      <c r="K742" t="s">
        <v>26</v>
      </c>
      <c r="L742">
        <v>19</v>
      </c>
      <c r="M742" s="2">
        <v>505</v>
      </c>
    </row>
    <row r="743" spans="1:13" s="90" customFormat="1" ht="12.75">
      <c r="A743" s="11"/>
      <c r="B743" s="172">
        <f>SUM(B738:B742)</f>
        <v>50000</v>
      </c>
      <c r="C743" s="11"/>
      <c r="D743" s="11"/>
      <c r="E743" s="11" t="s">
        <v>77</v>
      </c>
      <c r="F743" s="18"/>
      <c r="G743" s="18"/>
      <c r="H743" s="86">
        <v>0</v>
      </c>
      <c r="I743" s="89">
        <f t="shared" si="70"/>
        <v>99.00990099009901</v>
      </c>
      <c r="M743" s="2">
        <v>505</v>
      </c>
    </row>
    <row r="744" spans="1:13" s="15" customFormat="1" ht="12.75">
      <c r="A744" s="12"/>
      <c r="B744" s="170"/>
      <c r="C744" s="33"/>
      <c r="D744" s="12"/>
      <c r="E744" s="12"/>
      <c r="F744" s="27"/>
      <c r="G744" s="30"/>
      <c r="H744" s="5">
        <f>H743-B744</f>
        <v>0</v>
      </c>
      <c r="I744" s="22">
        <f t="shared" si="70"/>
        <v>0</v>
      </c>
      <c r="K744"/>
      <c r="M744" s="2">
        <v>505</v>
      </c>
    </row>
    <row r="745" spans="2:13" ht="12.75">
      <c r="B745" s="7"/>
      <c r="C745" s="33"/>
      <c r="D745" s="12"/>
      <c r="H745" s="5">
        <f>H744-B745</f>
        <v>0</v>
      </c>
      <c r="I745" s="22">
        <f t="shared" si="70"/>
        <v>0</v>
      </c>
      <c r="M745" s="2">
        <v>505</v>
      </c>
    </row>
    <row r="746" spans="2:13" ht="12.75">
      <c r="B746" s="7"/>
      <c r="C746" s="33"/>
      <c r="D746" s="12"/>
      <c r="H746" s="5">
        <f>H745-B746</f>
        <v>0</v>
      </c>
      <c r="I746" s="22">
        <f t="shared" si="70"/>
        <v>0</v>
      </c>
      <c r="M746" s="2">
        <v>505</v>
      </c>
    </row>
    <row r="747" spans="2:13" ht="12.75">
      <c r="B747" s="7"/>
      <c r="C747" s="33"/>
      <c r="D747" s="12"/>
      <c r="H747" s="5">
        <f>H746-B747</f>
        <v>0</v>
      </c>
      <c r="I747" s="22">
        <f t="shared" si="70"/>
        <v>0</v>
      </c>
      <c r="M747" s="2">
        <v>505</v>
      </c>
    </row>
    <row r="748" spans="1:256" s="88" customFormat="1" ht="12.75">
      <c r="A748" s="82"/>
      <c r="B748" s="168">
        <f>+B754+B763+B769+B774+B780+B784</f>
        <v>69000</v>
      </c>
      <c r="C748" s="82" t="s">
        <v>294</v>
      </c>
      <c r="D748" s="82" t="s">
        <v>1184</v>
      </c>
      <c r="E748" s="82" t="s">
        <v>94</v>
      </c>
      <c r="F748" s="85" t="s">
        <v>295</v>
      </c>
      <c r="G748" s="85" t="s">
        <v>448</v>
      </c>
      <c r="H748" s="83"/>
      <c r="I748" s="87">
        <f t="shared" si="70"/>
        <v>136.63366336633663</v>
      </c>
      <c r="M748" s="2">
        <v>505</v>
      </c>
      <c r="IV748" s="82">
        <f>SUM(A748:IU748)</f>
        <v>69641.63366336633</v>
      </c>
    </row>
    <row r="749" spans="2:13" ht="12.75">
      <c r="B749" s="7"/>
      <c r="C749" s="33"/>
      <c r="D749" s="12"/>
      <c r="H749" s="5">
        <f>H748-B749</f>
        <v>0</v>
      </c>
      <c r="I749" s="22">
        <f t="shared" si="70"/>
        <v>0</v>
      </c>
      <c r="M749" s="2">
        <v>505</v>
      </c>
    </row>
    <row r="750" spans="2:13" ht="12.75">
      <c r="B750" s="7">
        <v>2500</v>
      </c>
      <c r="C750" s="1" t="s">
        <v>22</v>
      </c>
      <c r="D750" s="1" t="s">
        <v>10</v>
      </c>
      <c r="E750" s="1" t="s">
        <v>23</v>
      </c>
      <c r="F750" s="27" t="s">
        <v>296</v>
      </c>
      <c r="G750" s="27" t="s">
        <v>267</v>
      </c>
      <c r="H750" s="5">
        <f>H749-B750</f>
        <v>-2500</v>
      </c>
      <c r="I750" s="22">
        <f>+B750/M750</f>
        <v>4.9504950495049505</v>
      </c>
      <c r="K750" t="s">
        <v>22</v>
      </c>
      <c r="L750">
        <v>20</v>
      </c>
      <c r="M750" s="2">
        <v>505</v>
      </c>
    </row>
    <row r="751" spans="2:13" ht="12.75">
      <c r="B751" s="7">
        <v>2500</v>
      </c>
      <c r="C751" s="1" t="s">
        <v>22</v>
      </c>
      <c r="D751" s="1" t="s">
        <v>10</v>
      </c>
      <c r="E751" s="1" t="s">
        <v>23</v>
      </c>
      <c r="F751" s="27" t="s">
        <v>297</v>
      </c>
      <c r="G751" s="27" t="s">
        <v>188</v>
      </c>
      <c r="H751" s="5">
        <f>H750-B751</f>
        <v>-5000</v>
      </c>
      <c r="I751" s="22">
        <f>+B751/M751</f>
        <v>4.9504950495049505</v>
      </c>
      <c r="K751" t="s">
        <v>22</v>
      </c>
      <c r="L751">
        <v>20</v>
      </c>
      <c r="M751" s="2">
        <v>505</v>
      </c>
    </row>
    <row r="752" spans="2:13" ht="12.75">
      <c r="B752" s="7">
        <v>2500</v>
      </c>
      <c r="C752" s="1" t="s">
        <v>22</v>
      </c>
      <c r="D752" s="1" t="s">
        <v>10</v>
      </c>
      <c r="E752" s="1" t="s">
        <v>23</v>
      </c>
      <c r="F752" s="27" t="s">
        <v>298</v>
      </c>
      <c r="G752" s="27" t="s">
        <v>270</v>
      </c>
      <c r="H752" s="5">
        <f>H751-B752</f>
        <v>-7500</v>
      </c>
      <c r="I752" s="22">
        <v>5</v>
      </c>
      <c r="K752" t="s">
        <v>22</v>
      </c>
      <c r="L752">
        <v>20</v>
      </c>
      <c r="M752" s="2">
        <v>505</v>
      </c>
    </row>
    <row r="753" spans="2:13" ht="12.75">
      <c r="B753" s="7">
        <v>2500</v>
      </c>
      <c r="C753" s="1" t="s">
        <v>22</v>
      </c>
      <c r="D753" s="1" t="s">
        <v>10</v>
      </c>
      <c r="E753" s="1" t="s">
        <v>23</v>
      </c>
      <c r="F753" s="27" t="s">
        <v>299</v>
      </c>
      <c r="G753" s="27" t="s">
        <v>150</v>
      </c>
      <c r="H753" s="5">
        <f>H752-B753</f>
        <v>-10000</v>
      </c>
      <c r="I753" s="22">
        <v>5</v>
      </c>
      <c r="K753" t="s">
        <v>22</v>
      </c>
      <c r="L753">
        <v>20</v>
      </c>
      <c r="M753" s="2">
        <v>505</v>
      </c>
    </row>
    <row r="754" spans="1:13" s="90" customFormat="1" ht="12.75">
      <c r="A754" s="11"/>
      <c r="B754" s="172">
        <f>SUM(B750:B753)</f>
        <v>10000</v>
      </c>
      <c r="C754" s="11" t="s">
        <v>22</v>
      </c>
      <c r="D754" s="11"/>
      <c r="E754" s="11"/>
      <c r="F754" s="18"/>
      <c r="G754" s="18"/>
      <c r="H754" s="86">
        <v>0</v>
      </c>
      <c r="I754" s="89">
        <f aca="true" t="shared" si="71" ref="I754:I790">+B754/M754</f>
        <v>19.801980198019802</v>
      </c>
      <c r="M754" s="2">
        <v>505</v>
      </c>
    </row>
    <row r="755" spans="2:13" ht="12.75">
      <c r="B755" s="7"/>
      <c r="D755" s="12"/>
      <c r="H755" s="5">
        <f>H754-B755</f>
        <v>0</v>
      </c>
      <c r="I755" s="22">
        <f t="shared" si="71"/>
        <v>0</v>
      </c>
      <c r="M755" s="2">
        <v>505</v>
      </c>
    </row>
    <row r="756" spans="2:13" ht="12.75">
      <c r="B756" s="7"/>
      <c r="D756" s="12"/>
      <c r="H756" s="5">
        <f aca="true" t="shared" si="72" ref="H756:H762">H755-B756</f>
        <v>0</v>
      </c>
      <c r="I756" s="22">
        <f aca="true" t="shared" si="73" ref="I756:I762">+B756/M756</f>
        <v>0</v>
      </c>
      <c r="M756" s="2">
        <v>505</v>
      </c>
    </row>
    <row r="757" spans="2:13" ht="12.75">
      <c r="B757" s="170">
        <v>2000</v>
      </c>
      <c r="C757" s="33" t="s">
        <v>465</v>
      </c>
      <c r="D757" s="12" t="s">
        <v>41</v>
      </c>
      <c r="E757" s="33" t="s">
        <v>452</v>
      </c>
      <c r="F757" s="92" t="s">
        <v>300</v>
      </c>
      <c r="G757" s="31" t="s">
        <v>267</v>
      </c>
      <c r="H757" s="5">
        <f t="shared" si="72"/>
        <v>-2000</v>
      </c>
      <c r="I757" s="22">
        <f t="shared" si="73"/>
        <v>3.9603960396039604</v>
      </c>
      <c r="K757" t="s">
        <v>23</v>
      </c>
      <c r="L757">
        <v>20</v>
      </c>
      <c r="M757" s="2">
        <v>505</v>
      </c>
    </row>
    <row r="758" spans="2:14" ht="12.75">
      <c r="B758" s="170">
        <v>5000</v>
      </c>
      <c r="C758" s="33" t="s">
        <v>301</v>
      </c>
      <c r="D758" s="12" t="s">
        <v>41</v>
      </c>
      <c r="E758" s="33" t="s">
        <v>452</v>
      </c>
      <c r="F758" s="92" t="s">
        <v>302</v>
      </c>
      <c r="G758" s="31" t="s">
        <v>267</v>
      </c>
      <c r="H758" s="5">
        <f t="shared" si="72"/>
        <v>-7000</v>
      </c>
      <c r="I758" s="22">
        <f t="shared" si="73"/>
        <v>9.900990099009901</v>
      </c>
      <c r="K758" t="s">
        <v>23</v>
      </c>
      <c r="L758">
        <v>20</v>
      </c>
      <c r="M758" s="2">
        <v>505</v>
      </c>
      <c r="N758" s="39"/>
    </row>
    <row r="759" spans="2:14" ht="12.75">
      <c r="B759" s="170">
        <v>10000</v>
      </c>
      <c r="C759" s="33" t="s">
        <v>275</v>
      </c>
      <c r="D759" s="12" t="s">
        <v>41</v>
      </c>
      <c r="E759" s="33" t="s">
        <v>452</v>
      </c>
      <c r="F759" s="92" t="s">
        <v>302</v>
      </c>
      <c r="G759" s="31" t="s">
        <v>188</v>
      </c>
      <c r="H759" s="5">
        <f t="shared" si="72"/>
        <v>-17000</v>
      </c>
      <c r="I759" s="22">
        <f t="shared" si="73"/>
        <v>19.801980198019802</v>
      </c>
      <c r="K759" t="s">
        <v>23</v>
      </c>
      <c r="L759">
        <v>20</v>
      </c>
      <c r="M759" s="2">
        <v>505</v>
      </c>
      <c r="N759" s="39"/>
    </row>
    <row r="760" spans="2:14" ht="12.75">
      <c r="B760" s="170">
        <v>10000</v>
      </c>
      <c r="C760" s="33" t="s">
        <v>278</v>
      </c>
      <c r="D760" s="12" t="s">
        <v>41</v>
      </c>
      <c r="E760" s="33" t="s">
        <v>452</v>
      </c>
      <c r="F760" s="92" t="s">
        <v>302</v>
      </c>
      <c r="G760" s="31" t="s">
        <v>188</v>
      </c>
      <c r="H760" s="5">
        <f t="shared" si="72"/>
        <v>-27000</v>
      </c>
      <c r="I760" s="22">
        <f t="shared" si="73"/>
        <v>19.801980198019802</v>
      </c>
      <c r="K760" t="s">
        <v>23</v>
      </c>
      <c r="L760">
        <v>20</v>
      </c>
      <c r="M760" s="2">
        <v>505</v>
      </c>
      <c r="N760" s="39"/>
    </row>
    <row r="761" spans="2:14" ht="12.75">
      <c r="B761" s="170">
        <v>12000</v>
      </c>
      <c r="C761" s="33" t="s">
        <v>303</v>
      </c>
      <c r="D761" s="12" t="s">
        <v>41</v>
      </c>
      <c r="E761" s="33" t="s">
        <v>452</v>
      </c>
      <c r="F761" s="92" t="s">
        <v>302</v>
      </c>
      <c r="G761" s="31" t="s">
        <v>270</v>
      </c>
      <c r="H761" s="5">
        <f t="shared" si="72"/>
        <v>-39000</v>
      </c>
      <c r="I761" s="22">
        <f t="shared" si="73"/>
        <v>23.762376237623762</v>
      </c>
      <c r="K761" t="s">
        <v>23</v>
      </c>
      <c r="L761">
        <v>20</v>
      </c>
      <c r="M761" s="2">
        <v>505</v>
      </c>
      <c r="N761" s="39"/>
    </row>
    <row r="762" spans="2:14" ht="12.75">
      <c r="B762" s="170">
        <v>2000</v>
      </c>
      <c r="C762" s="33" t="s">
        <v>466</v>
      </c>
      <c r="D762" s="12" t="s">
        <v>41</v>
      </c>
      <c r="E762" s="33" t="s">
        <v>452</v>
      </c>
      <c r="F762" s="92" t="s">
        <v>302</v>
      </c>
      <c r="G762" s="31" t="s">
        <v>270</v>
      </c>
      <c r="H762" s="5">
        <f t="shared" si="72"/>
        <v>-41000</v>
      </c>
      <c r="I762" s="22">
        <f t="shared" si="73"/>
        <v>3.9603960396039604</v>
      </c>
      <c r="K762" t="s">
        <v>23</v>
      </c>
      <c r="L762">
        <v>20</v>
      </c>
      <c r="M762" s="2">
        <v>505</v>
      </c>
      <c r="N762" s="39"/>
    </row>
    <row r="763" spans="1:13" s="90" customFormat="1" ht="12.75">
      <c r="A763" s="11"/>
      <c r="B763" s="172">
        <f>SUM(B757:B762)</f>
        <v>41000</v>
      </c>
      <c r="C763" s="93" t="s">
        <v>450</v>
      </c>
      <c r="D763" s="11"/>
      <c r="E763" s="11"/>
      <c r="F763" s="18"/>
      <c r="G763" s="18"/>
      <c r="H763" s="86">
        <v>0</v>
      </c>
      <c r="I763" s="89">
        <f t="shared" si="71"/>
        <v>81.18811881188118</v>
      </c>
      <c r="M763" s="2">
        <v>505</v>
      </c>
    </row>
    <row r="764" spans="1:13" s="15" customFormat="1" ht="12.75">
      <c r="A764" s="12"/>
      <c r="B764" s="170"/>
      <c r="C764" s="33"/>
      <c r="D764" s="12"/>
      <c r="E764" s="12"/>
      <c r="F764" s="30"/>
      <c r="G764" s="30"/>
      <c r="H764" s="5">
        <f>H763-B764</f>
        <v>0</v>
      </c>
      <c r="I764" s="22">
        <f t="shared" si="71"/>
        <v>0</v>
      </c>
      <c r="M764" s="2">
        <v>505</v>
      </c>
    </row>
    <row r="765" spans="1:13" s="15" customFormat="1" ht="12.75">
      <c r="A765" s="12"/>
      <c r="B765" s="170"/>
      <c r="C765" s="33"/>
      <c r="D765" s="12"/>
      <c r="E765" s="12"/>
      <c r="F765" s="30"/>
      <c r="G765" s="30"/>
      <c r="H765" s="5">
        <f aca="true" t="shared" si="74" ref="H765:H783">H764-B765</f>
        <v>0</v>
      </c>
      <c r="I765" s="22">
        <f t="shared" si="71"/>
        <v>0</v>
      </c>
      <c r="M765" s="2">
        <v>505</v>
      </c>
    </row>
    <row r="766" spans="2:13" ht="12.75">
      <c r="B766" s="7">
        <v>1500</v>
      </c>
      <c r="C766" s="1" t="s">
        <v>46</v>
      </c>
      <c r="D766" s="1" t="s">
        <v>10</v>
      </c>
      <c r="E766" s="1" t="s">
        <v>75</v>
      </c>
      <c r="F766" s="27" t="s">
        <v>302</v>
      </c>
      <c r="G766" s="27" t="s">
        <v>267</v>
      </c>
      <c r="H766" s="5">
        <f t="shared" si="74"/>
        <v>-1500</v>
      </c>
      <c r="I766" s="22">
        <f t="shared" si="71"/>
        <v>2.9702970297029703</v>
      </c>
      <c r="K766" t="s">
        <v>23</v>
      </c>
      <c r="L766">
        <v>20</v>
      </c>
      <c r="M766" s="2">
        <v>505</v>
      </c>
    </row>
    <row r="767" spans="2:13" ht="12.75">
      <c r="B767" s="7">
        <v>1200</v>
      </c>
      <c r="C767" s="33" t="s">
        <v>46</v>
      </c>
      <c r="D767" s="1" t="s">
        <v>10</v>
      </c>
      <c r="E767" s="1" t="s">
        <v>75</v>
      </c>
      <c r="F767" s="27" t="s">
        <v>302</v>
      </c>
      <c r="G767" s="27" t="s">
        <v>188</v>
      </c>
      <c r="H767" s="5">
        <f t="shared" si="74"/>
        <v>-2700</v>
      </c>
      <c r="I767" s="22">
        <f t="shared" si="71"/>
        <v>2.376237623762376</v>
      </c>
      <c r="K767" t="s">
        <v>23</v>
      </c>
      <c r="L767">
        <v>20</v>
      </c>
      <c r="M767" s="2">
        <v>505</v>
      </c>
    </row>
    <row r="768" spans="2:13" ht="12.75">
      <c r="B768" s="7">
        <v>1500</v>
      </c>
      <c r="C768" s="33" t="s">
        <v>46</v>
      </c>
      <c r="D768" s="1" t="s">
        <v>10</v>
      </c>
      <c r="E768" s="1" t="s">
        <v>75</v>
      </c>
      <c r="F768" s="27" t="s">
        <v>302</v>
      </c>
      <c r="G768" s="27" t="s">
        <v>270</v>
      </c>
      <c r="H768" s="5">
        <f t="shared" si="74"/>
        <v>-4200</v>
      </c>
      <c r="I768" s="22">
        <f t="shared" si="71"/>
        <v>2.9702970297029703</v>
      </c>
      <c r="J768" s="15"/>
      <c r="K768" t="s">
        <v>23</v>
      </c>
      <c r="L768">
        <v>20</v>
      </c>
      <c r="M768" s="2">
        <v>505</v>
      </c>
    </row>
    <row r="769" spans="1:13" s="90" customFormat="1" ht="12.75">
      <c r="A769" s="11"/>
      <c r="B769" s="172">
        <f>SUM(B766:B768)</f>
        <v>4200</v>
      </c>
      <c r="C769" s="93"/>
      <c r="D769" s="11"/>
      <c r="E769" s="11" t="s">
        <v>75</v>
      </c>
      <c r="F769" s="18"/>
      <c r="G769" s="18"/>
      <c r="H769" s="86">
        <v>0</v>
      </c>
      <c r="I769" s="89">
        <f t="shared" si="71"/>
        <v>8.316831683168317</v>
      </c>
      <c r="M769" s="2">
        <v>505</v>
      </c>
    </row>
    <row r="770" spans="2:13" ht="12.75">
      <c r="B770" s="7"/>
      <c r="C770" s="33"/>
      <c r="D770" s="12"/>
      <c r="H770" s="5">
        <f t="shared" si="74"/>
        <v>0</v>
      </c>
      <c r="I770" s="22">
        <f t="shared" si="71"/>
        <v>0</v>
      </c>
      <c r="M770" s="2">
        <v>505</v>
      </c>
    </row>
    <row r="771" spans="2:13" ht="12.75">
      <c r="B771" s="7"/>
      <c r="D771" s="12"/>
      <c r="H771" s="5">
        <f t="shared" si="74"/>
        <v>0</v>
      </c>
      <c r="I771" s="22">
        <f t="shared" si="71"/>
        <v>0</v>
      </c>
      <c r="M771" s="2">
        <v>505</v>
      </c>
    </row>
    <row r="772" spans="1:13" ht="12.75">
      <c r="A772" s="12"/>
      <c r="B772" s="7">
        <v>3000</v>
      </c>
      <c r="C772" s="1" t="s">
        <v>48</v>
      </c>
      <c r="D772" s="12" t="s">
        <v>47</v>
      </c>
      <c r="E772" s="1" t="s">
        <v>452</v>
      </c>
      <c r="F772" s="92" t="s">
        <v>304</v>
      </c>
      <c r="G772" s="27" t="s">
        <v>188</v>
      </c>
      <c r="H772" s="5">
        <f t="shared" si="74"/>
        <v>-3000</v>
      </c>
      <c r="I772" s="22">
        <f t="shared" si="71"/>
        <v>5.9405940594059405</v>
      </c>
      <c r="K772" t="s">
        <v>23</v>
      </c>
      <c r="L772">
        <v>20</v>
      </c>
      <c r="M772" s="2">
        <v>505</v>
      </c>
    </row>
    <row r="773" spans="1:13" s="15" customFormat="1" ht="12.75">
      <c r="A773" s="12"/>
      <c r="B773" s="7">
        <v>3000</v>
      </c>
      <c r="C773" s="12" t="s">
        <v>48</v>
      </c>
      <c r="D773" s="12" t="s">
        <v>47</v>
      </c>
      <c r="E773" s="1" t="s">
        <v>452</v>
      </c>
      <c r="F773" s="92" t="s">
        <v>305</v>
      </c>
      <c r="G773" s="30" t="s">
        <v>270</v>
      </c>
      <c r="H773" s="5">
        <f t="shared" si="74"/>
        <v>-6000</v>
      </c>
      <c r="I773" s="62">
        <f t="shared" si="71"/>
        <v>5.9405940594059405</v>
      </c>
      <c r="K773" s="15" t="s">
        <v>23</v>
      </c>
      <c r="L773" s="15">
        <v>20</v>
      </c>
      <c r="M773" s="2">
        <v>505</v>
      </c>
    </row>
    <row r="774" spans="1:13" s="90" customFormat="1" ht="12.75">
      <c r="A774" s="11"/>
      <c r="B774" s="172">
        <f>SUM(B772:B773)</f>
        <v>6000</v>
      </c>
      <c r="C774" s="11" t="s">
        <v>48</v>
      </c>
      <c r="D774" s="11"/>
      <c r="E774" s="11"/>
      <c r="F774" s="18"/>
      <c r="G774" s="18"/>
      <c r="H774" s="86">
        <v>0</v>
      </c>
      <c r="I774" s="89">
        <f t="shared" si="71"/>
        <v>11.881188118811881</v>
      </c>
      <c r="M774" s="2">
        <v>505</v>
      </c>
    </row>
    <row r="775" spans="2:13" ht="12.75">
      <c r="B775" s="7"/>
      <c r="D775" s="12"/>
      <c r="H775" s="5">
        <f t="shared" si="74"/>
        <v>0</v>
      </c>
      <c r="I775" s="22">
        <f t="shared" si="71"/>
        <v>0</v>
      </c>
      <c r="M775" s="2">
        <v>505</v>
      </c>
    </row>
    <row r="776" spans="2:13" ht="12.75">
      <c r="B776" s="7"/>
      <c r="D776" s="12"/>
      <c r="H776" s="5">
        <f t="shared" si="74"/>
        <v>0</v>
      </c>
      <c r="I776" s="22">
        <f>+B776/M776</f>
        <v>0</v>
      </c>
      <c r="M776" s="2">
        <v>505</v>
      </c>
    </row>
    <row r="777" spans="1:13" s="15" customFormat="1" ht="12.75">
      <c r="A777" s="12"/>
      <c r="B777" s="170">
        <v>2000</v>
      </c>
      <c r="C777" s="12" t="s">
        <v>50</v>
      </c>
      <c r="D777" s="12" t="s">
        <v>10</v>
      </c>
      <c r="E777" s="12" t="s">
        <v>452</v>
      </c>
      <c r="F777" s="92" t="s">
        <v>302</v>
      </c>
      <c r="G777" s="30" t="s">
        <v>267</v>
      </c>
      <c r="H777" s="5">
        <f t="shared" si="74"/>
        <v>-2000</v>
      </c>
      <c r="I777" s="22">
        <f t="shared" si="71"/>
        <v>3.9603960396039604</v>
      </c>
      <c r="K777" s="15" t="s">
        <v>23</v>
      </c>
      <c r="L777" s="15">
        <v>20</v>
      </c>
      <c r="M777" s="2">
        <v>505</v>
      </c>
    </row>
    <row r="778" spans="1:13" s="15" customFormat="1" ht="12.75">
      <c r="A778" s="12"/>
      <c r="B778" s="170">
        <v>2000</v>
      </c>
      <c r="C778" s="12" t="s">
        <v>50</v>
      </c>
      <c r="D778" s="12" t="s">
        <v>10</v>
      </c>
      <c r="E778" s="12" t="s">
        <v>452</v>
      </c>
      <c r="F778" s="92" t="s">
        <v>302</v>
      </c>
      <c r="G778" s="30" t="s">
        <v>188</v>
      </c>
      <c r="H778" s="5">
        <f t="shared" si="74"/>
        <v>-4000</v>
      </c>
      <c r="I778" s="22">
        <f t="shared" si="71"/>
        <v>3.9603960396039604</v>
      </c>
      <c r="K778" s="15" t="s">
        <v>23</v>
      </c>
      <c r="L778" s="15">
        <v>20</v>
      </c>
      <c r="M778" s="2">
        <v>505</v>
      </c>
    </row>
    <row r="779" spans="1:13" s="15" customFormat="1" ht="12.75">
      <c r="A779" s="12"/>
      <c r="B779" s="170">
        <v>2000</v>
      </c>
      <c r="C779" s="12" t="s">
        <v>50</v>
      </c>
      <c r="D779" s="12" t="s">
        <v>10</v>
      </c>
      <c r="E779" s="12" t="s">
        <v>452</v>
      </c>
      <c r="F779" s="92" t="s">
        <v>302</v>
      </c>
      <c r="G779" s="30" t="s">
        <v>270</v>
      </c>
      <c r="H779" s="5">
        <f t="shared" si="74"/>
        <v>-6000</v>
      </c>
      <c r="I779" s="22">
        <f t="shared" si="71"/>
        <v>3.9603960396039604</v>
      </c>
      <c r="K779" s="15" t="s">
        <v>23</v>
      </c>
      <c r="L779" s="15">
        <v>20</v>
      </c>
      <c r="M779" s="2">
        <v>505</v>
      </c>
    </row>
    <row r="780" spans="1:256" s="90" customFormat="1" ht="12.75">
      <c r="A780" s="11"/>
      <c r="B780" s="172">
        <f>SUM(B777:B779)</f>
        <v>6000</v>
      </c>
      <c r="C780" s="93" t="s">
        <v>50</v>
      </c>
      <c r="D780" s="11"/>
      <c r="E780" s="11"/>
      <c r="F780" s="18"/>
      <c r="G780" s="18"/>
      <c r="H780" s="86">
        <v>0</v>
      </c>
      <c r="I780" s="89">
        <f t="shared" si="71"/>
        <v>11.881188118811881</v>
      </c>
      <c r="M780" s="2">
        <v>505</v>
      </c>
      <c r="IV780" s="90">
        <f>SUM(M780:IU780)</f>
        <v>505</v>
      </c>
    </row>
    <row r="781" spans="2:13" ht="12.75">
      <c r="B781" s="7"/>
      <c r="D781" s="12"/>
      <c r="H781" s="5">
        <f t="shared" si="74"/>
        <v>0</v>
      </c>
      <c r="I781" s="22">
        <f t="shared" si="71"/>
        <v>0</v>
      </c>
      <c r="M781" s="2">
        <v>505</v>
      </c>
    </row>
    <row r="782" spans="2:13" ht="12.75">
      <c r="B782" s="7"/>
      <c r="D782" s="12"/>
      <c r="H782" s="5">
        <f t="shared" si="74"/>
        <v>0</v>
      </c>
      <c r="I782" s="22">
        <f t="shared" si="71"/>
        <v>0</v>
      </c>
      <c r="M782" s="2">
        <v>505</v>
      </c>
    </row>
    <row r="783" spans="2:256" ht="12.75">
      <c r="B783" s="7">
        <v>1800</v>
      </c>
      <c r="C783" s="1" t="s">
        <v>451</v>
      </c>
      <c r="D783" s="12" t="s">
        <v>10</v>
      </c>
      <c r="E783" s="1" t="s">
        <v>51</v>
      </c>
      <c r="F783" s="92" t="s">
        <v>302</v>
      </c>
      <c r="G783" s="27" t="s">
        <v>188</v>
      </c>
      <c r="H783" s="5">
        <f t="shared" si="74"/>
        <v>-1800</v>
      </c>
      <c r="I783" s="22">
        <f t="shared" si="71"/>
        <v>3.5643564356435644</v>
      </c>
      <c r="K783" t="s">
        <v>23</v>
      </c>
      <c r="L783">
        <v>20</v>
      </c>
      <c r="M783" s="2">
        <v>505</v>
      </c>
      <c r="IV783" s="1">
        <f>SUM(A783:IU783)</f>
        <v>528.5643564356436</v>
      </c>
    </row>
    <row r="784" spans="1:256" s="90" customFormat="1" ht="12.75">
      <c r="A784" s="11"/>
      <c r="B784" s="172">
        <f>SUM(B783:B783)</f>
        <v>1800</v>
      </c>
      <c r="C784" s="11"/>
      <c r="D784" s="11"/>
      <c r="E784" s="93" t="s">
        <v>51</v>
      </c>
      <c r="F784" s="18"/>
      <c r="G784" s="18"/>
      <c r="H784" s="86">
        <v>0</v>
      </c>
      <c r="I784" s="89">
        <f t="shared" si="71"/>
        <v>3.5643564356435644</v>
      </c>
      <c r="M784" s="2">
        <v>505</v>
      </c>
      <c r="IV784" s="11">
        <f>SUM(A784:IU784)</f>
        <v>2308.5643564356433</v>
      </c>
    </row>
    <row r="785" spans="2:13" ht="12.75">
      <c r="B785" s="7"/>
      <c r="D785" s="12"/>
      <c r="H785" s="5">
        <v>0</v>
      </c>
      <c r="I785" s="22">
        <f t="shared" si="71"/>
        <v>0</v>
      </c>
      <c r="M785" s="2">
        <v>505</v>
      </c>
    </row>
    <row r="786" spans="2:13" ht="12.75">
      <c r="B786" s="7"/>
      <c r="D786" s="12"/>
      <c r="H786" s="5">
        <f>H785-B786</f>
        <v>0</v>
      </c>
      <c r="I786" s="22">
        <f t="shared" si="71"/>
        <v>0</v>
      </c>
      <c r="M786" s="2">
        <v>505</v>
      </c>
    </row>
    <row r="787" spans="1:13" s="43" customFormat="1" ht="12.75">
      <c r="A787" s="42"/>
      <c r="B787" s="175"/>
      <c r="C787" s="45"/>
      <c r="D787" s="35"/>
      <c r="E787" s="42"/>
      <c r="F787" s="36"/>
      <c r="G787" s="36"/>
      <c r="H787" s="5">
        <f>H786-B787</f>
        <v>0</v>
      </c>
      <c r="I787" s="22">
        <f t="shared" si="71"/>
        <v>0</v>
      </c>
      <c r="M787" s="2">
        <v>505</v>
      </c>
    </row>
    <row r="788" spans="2:13" ht="12.75">
      <c r="B788" s="7"/>
      <c r="D788" s="12"/>
      <c r="H788" s="5">
        <f>H787-B788</f>
        <v>0</v>
      </c>
      <c r="I788" s="22">
        <f t="shared" si="71"/>
        <v>0</v>
      </c>
      <c r="M788" s="2">
        <v>505</v>
      </c>
    </row>
    <row r="789" spans="1:13" s="88" customFormat="1" ht="12.75">
      <c r="A789" s="82"/>
      <c r="B789" s="168">
        <f>+B795+B802+B809+B815+B822</f>
        <v>66000</v>
      </c>
      <c r="C789" s="82" t="s">
        <v>307</v>
      </c>
      <c r="D789" s="82" t="s">
        <v>308</v>
      </c>
      <c r="E789" s="82" t="s">
        <v>309</v>
      </c>
      <c r="F789" s="84" t="s">
        <v>310</v>
      </c>
      <c r="G789" s="85" t="s">
        <v>311</v>
      </c>
      <c r="H789" s="83"/>
      <c r="I789" s="87">
        <f t="shared" si="71"/>
        <v>130.69306930693068</v>
      </c>
      <c r="M789" s="2">
        <v>505</v>
      </c>
    </row>
    <row r="790" spans="2:13" ht="12.75">
      <c r="B790" s="7"/>
      <c r="D790" s="12"/>
      <c r="H790" s="5">
        <f>H789-B790</f>
        <v>0</v>
      </c>
      <c r="I790" s="22">
        <f t="shared" si="71"/>
        <v>0</v>
      </c>
      <c r="M790" s="2">
        <v>505</v>
      </c>
    </row>
    <row r="791" spans="2:13" ht="12.75">
      <c r="B791" s="7">
        <v>5000</v>
      </c>
      <c r="C791" s="1" t="s">
        <v>22</v>
      </c>
      <c r="D791" s="1" t="s">
        <v>10</v>
      </c>
      <c r="E791" s="1" t="s">
        <v>312</v>
      </c>
      <c r="F791" s="116" t="s">
        <v>314</v>
      </c>
      <c r="G791" s="27" t="s">
        <v>267</v>
      </c>
      <c r="H791" s="5">
        <f>H790-B791</f>
        <v>-5000</v>
      </c>
      <c r="I791" s="22">
        <f>+B791/M791</f>
        <v>9.900990099009901</v>
      </c>
      <c r="K791" t="s">
        <v>22</v>
      </c>
      <c r="L791">
        <v>21</v>
      </c>
      <c r="M791" s="2">
        <v>505</v>
      </c>
    </row>
    <row r="792" spans="2:13" ht="12.75">
      <c r="B792" s="7">
        <v>5000</v>
      </c>
      <c r="C792" s="1" t="s">
        <v>22</v>
      </c>
      <c r="D792" s="1" t="s">
        <v>10</v>
      </c>
      <c r="E792" s="1" t="s">
        <v>312</v>
      </c>
      <c r="F792" s="116" t="s">
        <v>315</v>
      </c>
      <c r="G792" s="27" t="s">
        <v>188</v>
      </c>
      <c r="H792" s="5">
        <f>H791-B792</f>
        <v>-10000</v>
      </c>
      <c r="I792" s="22">
        <f>+B792/M792</f>
        <v>9.900990099009901</v>
      </c>
      <c r="K792" t="s">
        <v>22</v>
      </c>
      <c r="L792">
        <v>21</v>
      </c>
      <c r="M792" s="2">
        <v>505</v>
      </c>
    </row>
    <row r="793" spans="2:13" ht="12.75">
      <c r="B793" s="7">
        <v>5000</v>
      </c>
      <c r="C793" s="1" t="s">
        <v>22</v>
      </c>
      <c r="D793" s="1" t="s">
        <v>10</v>
      </c>
      <c r="E793" s="1" t="s">
        <v>312</v>
      </c>
      <c r="F793" s="116" t="s">
        <v>316</v>
      </c>
      <c r="G793" s="27" t="s">
        <v>270</v>
      </c>
      <c r="H793" s="5">
        <f>H792-B793</f>
        <v>-15000</v>
      </c>
      <c r="I793" s="22">
        <f>+B793/M793</f>
        <v>9.900990099009901</v>
      </c>
      <c r="K793" t="s">
        <v>22</v>
      </c>
      <c r="L793">
        <v>21</v>
      </c>
      <c r="M793" s="2">
        <v>505</v>
      </c>
    </row>
    <row r="794" spans="2:13" ht="12.75">
      <c r="B794" s="7">
        <v>2500</v>
      </c>
      <c r="C794" s="1" t="s">
        <v>22</v>
      </c>
      <c r="D794" s="1" t="s">
        <v>10</v>
      </c>
      <c r="E794" s="1" t="s">
        <v>312</v>
      </c>
      <c r="F794" s="116" t="s">
        <v>317</v>
      </c>
      <c r="G794" s="27" t="s">
        <v>150</v>
      </c>
      <c r="H794" s="5">
        <f>H793-B794</f>
        <v>-17500</v>
      </c>
      <c r="I794" s="22">
        <f>+B794/M794</f>
        <v>4.9504950495049505</v>
      </c>
      <c r="K794" t="s">
        <v>22</v>
      </c>
      <c r="L794">
        <v>21</v>
      </c>
      <c r="M794" s="2">
        <v>505</v>
      </c>
    </row>
    <row r="795" spans="1:13" s="90" customFormat="1" ht="12.75">
      <c r="A795" s="11"/>
      <c r="B795" s="172">
        <f>SUM(B791:B794)</f>
        <v>17500</v>
      </c>
      <c r="C795" s="11" t="s">
        <v>22</v>
      </c>
      <c r="D795" s="11"/>
      <c r="E795" s="11"/>
      <c r="F795" s="18"/>
      <c r="G795" s="107"/>
      <c r="H795" s="86">
        <v>0</v>
      </c>
      <c r="I795" s="89">
        <f aca="true" t="shared" si="75" ref="I795:I857">+B795/M795</f>
        <v>34.65346534653465</v>
      </c>
      <c r="M795" s="2">
        <v>505</v>
      </c>
    </row>
    <row r="796" spans="2:13" ht="12.75">
      <c r="B796" s="170"/>
      <c r="C796" s="33"/>
      <c r="D796" s="12"/>
      <c r="E796" s="33"/>
      <c r="G796" s="31"/>
      <c r="H796" s="5">
        <f aca="true" t="shared" si="76" ref="H796:H858">H795-B796</f>
        <v>0</v>
      </c>
      <c r="I796" s="22">
        <f t="shared" si="75"/>
        <v>0</v>
      </c>
      <c r="M796" s="2">
        <v>505</v>
      </c>
    </row>
    <row r="797" spans="2:13" ht="12.75">
      <c r="B797" s="170"/>
      <c r="C797" s="33"/>
      <c r="D797" s="12"/>
      <c r="E797" s="35"/>
      <c r="G797" s="36"/>
      <c r="H797" s="5">
        <f t="shared" si="76"/>
        <v>0</v>
      </c>
      <c r="I797" s="22">
        <f t="shared" si="75"/>
        <v>0</v>
      </c>
      <c r="M797" s="2">
        <v>505</v>
      </c>
    </row>
    <row r="798" spans="1:13" s="15" customFormat="1" ht="12.75">
      <c r="A798" s="12"/>
      <c r="B798" s="170">
        <v>3000</v>
      </c>
      <c r="C798" s="12" t="s">
        <v>318</v>
      </c>
      <c r="D798" s="12" t="s">
        <v>10</v>
      </c>
      <c r="E798" s="12" t="s">
        <v>452</v>
      </c>
      <c r="F798" s="92" t="s">
        <v>319</v>
      </c>
      <c r="G798" s="30" t="s">
        <v>267</v>
      </c>
      <c r="H798" s="5">
        <f t="shared" si="76"/>
        <v>-3000</v>
      </c>
      <c r="I798" s="22">
        <f t="shared" si="75"/>
        <v>5.9405940594059405</v>
      </c>
      <c r="K798" s="105" t="s">
        <v>312</v>
      </c>
      <c r="L798" s="15">
        <v>21</v>
      </c>
      <c r="M798" s="2">
        <v>505</v>
      </c>
    </row>
    <row r="799" spans="2:13" ht="12.75">
      <c r="B799" s="7">
        <v>2000</v>
      </c>
      <c r="C799" s="12" t="s">
        <v>320</v>
      </c>
      <c r="D799" s="12" t="s">
        <v>10</v>
      </c>
      <c r="E799" s="1" t="s">
        <v>452</v>
      </c>
      <c r="F799" s="27" t="s">
        <v>321</v>
      </c>
      <c r="G799" s="27" t="s">
        <v>267</v>
      </c>
      <c r="H799" s="5">
        <f t="shared" si="76"/>
        <v>-5000</v>
      </c>
      <c r="I799" s="22">
        <f t="shared" si="75"/>
        <v>3.9603960396039604</v>
      </c>
      <c r="K799" s="96" t="s">
        <v>312</v>
      </c>
      <c r="L799">
        <v>21</v>
      </c>
      <c r="M799" s="2">
        <v>505</v>
      </c>
    </row>
    <row r="800" spans="2:13" ht="12.75">
      <c r="B800" s="7">
        <v>2000</v>
      </c>
      <c r="C800" s="1" t="s">
        <v>322</v>
      </c>
      <c r="D800" s="12" t="s">
        <v>10</v>
      </c>
      <c r="E800" s="1" t="s">
        <v>452</v>
      </c>
      <c r="F800" s="27" t="s">
        <v>321</v>
      </c>
      <c r="G800" s="27" t="s">
        <v>150</v>
      </c>
      <c r="H800" s="5">
        <f t="shared" si="76"/>
        <v>-7000</v>
      </c>
      <c r="I800" s="22">
        <f t="shared" si="75"/>
        <v>3.9603960396039604</v>
      </c>
      <c r="K800" s="96" t="s">
        <v>312</v>
      </c>
      <c r="L800">
        <v>21</v>
      </c>
      <c r="M800" s="2">
        <v>505</v>
      </c>
    </row>
    <row r="801" spans="2:13" ht="12.75">
      <c r="B801" s="7">
        <v>3000</v>
      </c>
      <c r="C801" s="1" t="s">
        <v>323</v>
      </c>
      <c r="D801" s="12" t="s">
        <v>10</v>
      </c>
      <c r="E801" s="1" t="s">
        <v>452</v>
      </c>
      <c r="F801" s="92" t="s">
        <v>324</v>
      </c>
      <c r="G801" s="27" t="s">
        <v>150</v>
      </c>
      <c r="H801" s="5">
        <f t="shared" si="76"/>
        <v>-10000</v>
      </c>
      <c r="I801" s="22">
        <f t="shared" si="75"/>
        <v>5.9405940594059405</v>
      </c>
      <c r="K801" s="96" t="s">
        <v>312</v>
      </c>
      <c r="L801">
        <v>21</v>
      </c>
      <c r="M801" s="2">
        <v>505</v>
      </c>
    </row>
    <row r="802" spans="1:14" s="90" customFormat="1" ht="12.75">
      <c r="A802" s="11"/>
      <c r="B802" s="172">
        <f>SUM(B798:B801)</f>
        <v>10000</v>
      </c>
      <c r="C802" s="103" t="s">
        <v>450</v>
      </c>
      <c r="D802" s="11"/>
      <c r="E802" s="103"/>
      <c r="F802" s="18"/>
      <c r="G802" s="18"/>
      <c r="H802" s="86">
        <v>0</v>
      </c>
      <c r="I802" s="89">
        <f t="shared" si="75"/>
        <v>19.801980198019802</v>
      </c>
      <c r="J802" s="103"/>
      <c r="K802" s="103"/>
      <c r="L802" s="103"/>
      <c r="M802" s="2">
        <v>505</v>
      </c>
      <c r="N802" s="104"/>
    </row>
    <row r="803" spans="2:13" ht="12.75">
      <c r="B803" s="7"/>
      <c r="D803" s="12"/>
      <c r="H803" s="5">
        <f t="shared" si="76"/>
        <v>0</v>
      </c>
      <c r="I803" s="22">
        <f t="shared" si="75"/>
        <v>0</v>
      </c>
      <c r="M803" s="2">
        <v>505</v>
      </c>
    </row>
    <row r="804" spans="2:13" ht="12.75">
      <c r="B804" s="7"/>
      <c r="D804" s="12"/>
      <c r="H804" s="5">
        <f t="shared" si="76"/>
        <v>0</v>
      </c>
      <c r="I804" s="22">
        <f t="shared" si="75"/>
        <v>0</v>
      </c>
      <c r="M804" s="2">
        <v>505</v>
      </c>
    </row>
    <row r="805" spans="2:13" ht="12.75">
      <c r="B805" s="7">
        <v>1600</v>
      </c>
      <c r="C805" s="95" t="s">
        <v>46</v>
      </c>
      <c r="D805" s="33" t="s">
        <v>10</v>
      </c>
      <c r="E805" s="95" t="s">
        <v>75</v>
      </c>
      <c r="F805" s="92" t="s">
        <v>321</v>
      </c>
      <c r="G805" s="92" t="s">
        <v>267</v>
      </c>
      <c r="H805" s="5">
        <f t="shared" si="76"/>
        <v>-1600</v>
      </c>
      <c r="I805" s="22">
        <f t="shared" si="75"/>
        <v>3.1683168316831685</v>
      </c>
      <c r="K805" s="96" t="s">
        <v>312</v>
      </c>
      <c r="L805">
        <v>21</v>
      </c>
      <c r="M805" s="2">
        <v>505</v>
      </c>
    </row>
    <row r="806" spans="2:13" ht="12.75">
      <c r="B806" s="7">
        <v>1700</v>
      </c>
      <c r="C806" s="95" t="s">
        <v>46</v>
      </c>
      <c r="D806" s="33" t="s">
        <v>10</v>
      </c>
      <c r="E806" s="95" t="s">
        <v>75</v>
      </c>
      <c r="F806" s="92" t="s">
        <v>321</v>
      </c>
      <c r="G806" s="92" t="s">
        <v>188</v>
      </c>
      <c r="H806" s="5">
        <f t="shared" si="76"/>
        <v>-3300</v>
      </c>
      <c r="I806" s="22">
        <f t="shared" si="75"/>
        <v>3.366336633663366</v>
      </c>
      <c r="K806" s="96" t="s">
        <v>312</v>
      </c>
      <c r="L806">
        <v>21</v>
      </c>
      <c r="M806" s="2">
        <v>505</v>
      </c>
    </row>
    <row r="807" spans="2:13" ht="12.75">
      <c r="B807" s="7">
        <v>1400</v>
      </c>
      <c r="C807" s="95" t="s">
        <v>46</v>
      </c>
      <c r="D807" s="33" t="s">
        <v>10</v>
      </c>
      <c r="E807" s="95" t="s">
        <v>75</v>
      </c>
      <c r="F807" s="92" t="s">
        <v>321</v>
      </c>
      <c r="G807" s="92" t="s">
        <v>270</v>
      </c>
      <c r="H807" s="5">
        <f t="shared" si="76"/>
        <v>-4700</v>
      </c>
      <c r="I807" s="22">
        <f t="shared" si="75"/>
        <v>2.772277227722772</v>
      </c>
      <c r="K807" s="96" t="s">
        <v>312</v>
      </c>
      <c r="L807">
        <v>21</v>
      </c>
      <c r="M807" s="2">
        <v>505</v>
      </c>
    </row>
    <row r="808" spans="2:13" ht="12.75">
      <c r="B808" s="7">
        <v>1800</v>
      </c>
      <c r="C808" s="95" t="s">
        <v>46</v>
      </c>
      <c r="D808" s="33" t="s">
        <v>10</v>
      </c>
      <c r="E808" s="95" t="s">
        <v>75</v>
      </c>
      <c r="F808" s="92" t="s">
        <v>321</v>
      </c>
      <c r="G808" s="92" t="s">
        <v>150</v>
      </c>
      <c r="H808" s="5">
        <f t="shared" si="76"/>
        <v>-6500</v>
      </c>
      <c r="I808" s="22">
        <f t="shared" si="75"/>
        <v>3.5643564356435644</v>
      </c>
      <c r="K808" s="96" t="s">
        <v>312</v>
      </c>
      <c r="L808">
        <v>21</v>
      </c>
      <c r="M808" s="2">
        <v>505</v>
      </c>
    </row>
    <row r="809" spans="1:13" s="90" customFormat="1" ht="12.75">
      <c r="A809" s="11"/>
      <c r="B809" s="172">
        <f>SUM(B805:B808)</f>
        <v>6500</v>
      </c>
      <c r="C809" s="11"/>
      <c r="D809" s="11"/>
      <c r="E809" s="93" t="s">
        <v>75</v>
      </c>
      <c r="F809" s="18"/>
      <c r="G809" s="18"/>
      <c r="H809" s="86">
        <v>0</v>
      </c>
      <c r="I809" s="89">
        <f t="shared" si="75"/>
        <v>12.871287128712872</v>
      </c>
      <c r="M809" s="2">
        <v>505</v>
      </c>
    </row>
    <row r="810" spans="2:13" ht="12.75">
      <c r="B810" s="7"/>
      <c r="D810" s="12"/>
      <c r="H810" s="5">
        <f t="shared" si="76"/>
        <v>0</v>
      </c>
      <c r="I810" s="22">
        <f t="shared" si="75"/>
        <v>0</v>
      </c>
      <c r="M810" s="2">
        <v>505</v>
      </c>
    </row>
    <row r="811" spans="2:13" ht="12.75">
      <c r="B811" s="7"/>
      <c r="D811" s="12"/>
      <c r="H811" s="5">
        <f t="shared" si="76"/>
        <v>0</v>
      </c>
      <c r="I811" s="22">
        <f t="shared" si="75"/>
        <v>0</v>
      </c>
      <c r="M811" s="2">
        <v>505</v>
      </c>
    </row>
    <row r="812" spans="2:13" ht="12.75">
      <c r="B812" s="7">
        <v>8000</v>
      </c>
      <c r="C812" s="95" t="s">
        <v>48</v>
      </c>
      <c r="D812" s="33" t="s">
        <v>10</v>
      </c>
      <c r="E812" s="95" t="s">
        <v>452</v>
      </c>
      <c r="F812" s="92" t="s">
        <v>325</v>
      </c>
      <c r="G812" s="92" t="s">
        <v>267</v>
      </c>
      <c r="H812" s="5">
        <f t="shared" si="76"/>
        <v>-8000</v>
      </c>
      <c r="I812" s="22">
        <f t="shared" si="75"/>
        <v>15.841584158415841</v>
      </c>
      <c r="K812" s="96" t="s">
        <v>312</v>
      </c>
      <c r="L812">
        <v>21</v>
      </c>
      <c r="M812" s="2">
        <v>505</v>
      </c>
    </row>
    <row r="813" spans="2:13" ht="12.75">
      <c r="B813" s="7">
        <v>8000</v>
      </c>
      <c r="C813" s="95" t="s">
        <v>48</v>
      </c>
      <c r="D813" s="33" t="s">
        <v>10</v>
      </c>
      <c r="E813" s="95" t="s">
        <v>452</v>
      </c>
      <c r="F813" s="92" t="s">
        <v>325</v>
      </c>
      <c r="G813" s="92" t="s">
        <v>188</v>
      </c>
      <c r="H813" s="5">
        <f t="shared" si="76"/>
        <v>-16000</v>
      </c>
      <c r="I813" s="22">
        <f t="shared" si="75"/>
        <v>15.841584158415841</v>
      </c>
      <c r="K813" s="96" t="s">
        <v>312</v>
      </c>
      <c r="L813">
        <v>21</v>
      </c>
      <c r="M813" s="2">
        <v>505</v>
      </c>
    </row>
    <row r="814" spans="2:13" ht="12.75">
      <c r="B814" s="7">
        <v>8000</v>
      </c>
      <c r="C814" s="95" t="s">
        <v>48</v>
      </c>
      <c r="D814" s="33" t="s">
        <v>10</v>
      </c>
      <c r="E814" s="95" t="s">
        <v>452</v>
      </c>
      <c r="F814" s="92" t="s">
        <v>325</v>
      </c>
      <c r="G814" s="92" t="s">
        <v>270</v>
      </c>
      <c r="H814" s="5">
        <f t="shared" si="76"/>
        <v>-24000</v>
      </c>
      <c r="I814" s="22">
        <f t="shared" si="75"/>
        <v>15.841584158415841</v>
      </c>
      <c r="K814" s="96" t="s">
        <v>312</v>
      </c>
      <c r="L814">
        <v>21</v>
      </c>
      <c r="M814" s="2">
        <v>505</v>
      </c>
    </row>
    <row r="815" spans="1:13" s="90" customFormat="1" ht="12.75">
      <c r="A815" s="11"/>
      <c r="B815" s="172">
        <f>SUM(B812:B814)</f>
        <v>24000</v>
      </c>
      <c r="C815" s="11" t="s">
        <v>48</v>
      </c>
      <c r="D815" s="11"/>
      <c r="E815" s="93"/>
      <c r="F815" s="18"/>
      <c r="G815" s="18"/>
      <c r="H815" s="86">
        <v>0</v>
      </c>
      <c r="I815" s="89">
        <f t="shared" si="75"/>
        <v>47.524752475247524</v>
      </c>
      <c r="M815" s="2">
        <v>505</v>
      </c>
    </row>
    <row r="816" spans="2:13" ht="12.75">
      <c r="B816" s="7"/>
      <c r="D816" s="12"/>
      <c r="H816" s="5">
        <f t="shared" si="76"/>
        <v>0</v>
      </c>
      <c r="I816" s="22">
        <f t="shared" si="75"/>
        <v>0</v>
      </c>
      <c r="M816" s="2">
        <v>505</v>
      </c>
    </row>
    <row r="817" spans="2:13" ht="12.75">
      <c r="B817" s="7"/>
      <c r="D817" s="12"/>
      <c r="H817" s="5">
        <f t="shared" si="76"/>
        <v>0</v>
      </c>
      <c r="I817" s="22">
        <f t="shared" si="75"/>
        <v>0</v>
      </c>
      <c r="M817" s="2">
        <v>505</v>
      </c>
    </row>
    <row r="818" spans="2:13" ht="12.75">
      <c r="B818" s="7">
        <v>2000</v>
      </c>
      <c r="C818" s="95" t="s">
        <v>50</v>
      </c>
      <c r="D818" s="33" t="s">
        <v>10</v>
      </c>
      <c r="E818" s="95" t="s">
        <v>452</v>
      </c>
      <c r="F818" s="92" t="s">
        <v>321</v>
      </c>
      <c r="G818" s="92" t="s">
        <v>267</v>
      </c>
      <c r="H818" s="5">
        <f t="shared" si="76"/>
        <v>-2000</v>
      </c>
      <c r="I818" s="22">
        <f t="shared" si="75"/>
        <v>3.9603960396039604</v>
      </c>
      <c r="K818" s="96" t="s">
        <v>312</v>
      </c>
      <c r="L818">
        <v>21</v>
      </c>
      <c r="M818" s="2">
        <v>505</v>
      </c>
    </row>
    <row r="819" spans="2:13" ht="12.75">
      <c r="B819" s="7">
        <v>2000</v>
      </c>
      <c r="C819" s="95" t="s">
        <v>50</v>
      </c>
      <c r="D819" s="33" t="s">
        <v>10</v>
      </c>
      <c r="E819" s="95" t="s">
        <v>452</v>
      </c>
      <c r="F819" s="92" t="s">
        <v>321</v>
      </c>
      <c r="G819" s="92" t="s">
        <v>188</v>
      </c>
      <c r="H819" s="5">
        <f t="shared" si="76"/>
        <v>-4000</v>
      </c>
      <c r="I819" s="22">
        <f t="shared" si="75"/>
        <v>3.9603960396039604</v>
      </c>
      <c r="K819" s="96" t="s">
        <v>312</v>
      </c>
      <c r="L819">
        <v>21</v>
      </c>
      <c r="M819" s="2">
        <v>505</v>
      </c>
    </row>
    <row r="820" spans="2:13" ht="12.75">
      <c r="B820" s="7">
        <v>2000</v>
      </c>
      <c r="C820" s="95" t="s">
        <v>50</v>
      </c>
      <c r="D820" s="33" t="s">
        <v>10</v>
      </c>
      <c r="E820" s="95" t="s">
        <v>452</v>
      </c>
      <c r="F820" s="92" t="s">
        <v>321</v>
      </c>
      <c r="G820" s="92" t="s">
        <v>270</v>
      </c>
      <c r="H820" s="5">
        <f t="shared" si="76"/>
        <v>-6000</v>
      </c>
      <c r="I820" s="22">
        <f t="shared" si="75"/>
        <v>3.9603960396039604</v>
      </c>
      <c r="K820" s="96" t="s">
        <v>312</v>
      </c>
      <c r="L820">
        <v>21</v>
      </c>
      <c r="M820" s="2">
        <v>505</v>
      </c>
    </row>
    <row r="821" spans="2:13" ht="12.75">
      <c r="B821" s="7">
        <v>2000</v>
      </c>
      <c r="C821" s="95" t="s">
        <v>50</v>
      </c>
      <c r="D821" s="33" t="s">
        <v>10</v>
      </c>
      <c r="E821" s="95" t="s">
        <v>452</v>
      </c>
      <c r="F821" s="92" t="s">
        <v>321</v>
      </c>
      <c r="G821" s="92" t="s">
        <v>150</v>
      </c>
      <c r="H821" s="5">
        <f t="shared" si="76"/>
        <v>-8000</v>
      </c>
      <c r="I821" s="22">
        <f t="shared" si="75"/>
        <v>3.9603960396039604</v>
      </c>
      <c r="K821" s="96" t="s">
        <v>312</v>
      </c>
      <c r="L821">
        <v>21</v>
      </c>
      <c r="M821" s="2">
        <v>505</v>
      </c>
    </row>
    <row r="822" spans="1:13" s="90" customFormat="1" ht="12.75">
      <c r="A822" s="11"/>
      <c r="B822" s="172">
        <f>SUM(B818:B821)</f>
        <v>8000</v>
      </c>
      <c r="C822" s="11" t="s">
        <v>50</v>
      </c>
      <c r="D822" s="11"/>
      <c r="E822" s="93"/>
      <c r="F822" s="18"/>
      <c r="G822" s="18"/>
      <c r="H822" s="86">
        <v>0</v>
      </c>
      <c r="I822" s="89">
        <f t="shared" si="75"/>
        <v>15.841584158415841</v>
      </c>
      <c r="M822" s="2">
        <v>505</v>
      </c>
    </row>
    <row r="823" spans="2:13" ht="12.75">
      <c r="B823" s="7"/>
      <c r="D823" s="12"/>
      <c r="H823" s="5">
        <f t="shared" si="76"/>
        <v>0</v>
      </c>
      <c r="I823" s="22">
        <f t="shared" si="75"/>
        <v>0</v>
      </c>
      <c r="M823" s="2">
        <v>505</v>
      </c>
    </row>
    <row r="824" spans="2:13" ht="12.75">
      <c r="B824" s="7"/>
      <c r="D824" s="12"/>
      <c r="H824" s="5">
        <f t="shared" si="76"/>
        <v>0</v>
      </c>
      <c r="I824" s="22">
        <f t="shared" si="75"/>
        <v>0</v>
      </c>
      <c r="M824" s="2">
        <v>505</v>
      </c>
    </row>
    <row r="825" spans="2:13" ht="12.75">
      <c r="B825" s="7"/>
      <c r="D825" s="12"/>
      <c r="H825" s="5">
        <f t="shared" si="76"/>
        <v>0</v>
      </c>
      <c r="I825" s="22">
        <f t="shared" si="75"/>
        <v>0</v>
      </c>
      <c r="M825" s="2">
        <v>505</v>
      </c>
    </row>
    <row r="826" spans="2:13" ht="12.75">
      <c r="B826" s="7"/>
      <c r="D826" s="12"/>
      <c r="H826" s="5">
        <f t="shared" si="76"/>
        <v>0</v>
      </c>
      <c r="I826" s="22">
        <f t="shared" si="75"/>
        <v>0</v>
      </c>
      <c r="M826" s="2">
        <v>505</v>
      </c>
    </row>
    <row r="827" spans="1:256" s="88" customFormat="1" ht="12.75">
      <c r="A827" s="82"/>
      <c r="B827" s="168">
        <f>+B831+B838+B843+B847+B852+B856</f>
        <v>25800</v>
      </c>
      <c r="C827" s="82" t="s">
        <v>326</v>
      </c>
      <c r="D827" s="82" t="s">
        <v>1185</v>
      </c>
      <c r="E827" s="82" t="s">
        <v>155</v>
      </c>
      <c r="F827" s="84" t="s">
        <v>327</v>
      </c>
      <c r="G827" s="85" t="s">
        <v>448</v>
      </c>
      <c r="H827" s="86"/>
      <c r="I827" s="87">
        <f t="shared" si="75"/>
        <v>51.08910891089109</v>
      </c>
      <c r="M827" s="2">
        <v>505</v>
      </c>
      <c r="IV827" s="82">
        <f>SUM(A827:IU827)</f>
        <v>26356.08910891089</v>
      </c>
    </row>
    <row r="828" spans="2:13" ht="12.75">
      <c r="B828" s="7"/>
      <c r="D828" s="12"/>
      <c r="H828" s="5">
        <f t="shared" si="76"/>
        <v>0</v>
      </c>
      <c r="I828" s="22">
        <f t="shared" si="75"/>
        <v>0</v>
      </c>
      <c r="M828" s="2">
        <v>505</v>
      </c>
    </row>
    <row r="829" spans="2:13" ht="12.75">
      <c r="B829" s="7">
        <v>3000</v>
      </c>
      <c r="C829" s="1" t="s">
        <v>22</v>
      </c>
      <c r="D829" s="1" t="s">
        <v>10</v>
      </c>
      <c r="E829" s="1" t="s">
        <v>26</v>
      </c>
      <c r="F829" s="27" t="s">
        <v>328</v>
      </c>
      <c r="G829" s="27" t="s">
        <v>267</v>
      </c>
      <c r="H829" s="5">
        <f>H828-B829</f>
        <v>-3000</v>
      </c>
      <c r="I829" s="22">
        <f>+B829/M829</f>
        <v>5.9405940594059405</v>
      </c>
      <c r="K829" t="s">
        <v>22</v>
      </c>
      <c r="L829">
        <v>22</v>
      </c>
      <c r="M829" s="2">
        <v>505</v>
      </c>
    </row>
    <row r="830" spans="2:13" ht="12.75">
      <c r="B830" s="7">
        <v>2000</v>
      </c>
      <c r="C830" s="1" t="s">
        <v>22</v>
      </c>
      <c r="D830" s="1" t="s">
        <v>10</v>
      </c>
      <c r="E830" s="1" t="s">
        <v>26</v>
      </c>
      <c r="F830" s="27" t="s">
        <v>329</v>
      </c>
      <c r="G830" s="27" t="s">
        <v>188</v>
      </c>
      <c r="H830" s="5">
        <f>H829-B830</f>
        <v>-5000</v>
      </c>
      <c r="I830" s="22">
        <f>+B830/M830</f>
        <v>3.9603960396039604</v>
      </c>
      <c r="K830" t="s">
        <v>22</v>
      </c>
      <c r="L830">
        <v>22</v>
      </c>
      <c r="M830" s="2">
        <v>505</v>
      </c>
    </row>
    <row r="831" spans="1:13" s="90" customFormat="1" ht="12.75">
      <c r="A831" s="11"/>
      <c r="B831" s="172">
        <f>SUM(B829:B830)</f>
        <v>5000</v>
      </c>
      <c r="C831" s="11" t="s">
        <v>22</v>
      </c>
      <c r="D831" s="11"/>
      <c r="E831" s="11"/>
      <c r="F831" s="18"/>
      <c r="G831" s="18"/>
      <c r="H831" s="86">
        <v>0</v>
      </c>
      <c r="I831" s="89">
        <f t="shared" si="75"/>
        <v>9.900990099009901</v>
      </c>
      <c r="M831" s="2">
        <v>505</v>
      </c>
    </row>
    <row r="832" spans="2:13" ht="12.75">
      <c r="B832" s="7"/>
      <c r="D832" s="12"/>
      <c r="H832" s="5">
        <f t="shared" si="76"/>
        <v>0</v>
      </c>
      <c r="I832" s="22">
        <f t="shared" si="75"/>
        <v>0</v>
      </c>
      <c r="M832" s="2">
        <v>505</v>
      </c>
    </row>
    <row r="833" spans="2:13" ht="12.75">
      <c r="B833" s="7"/>
      <c r="D833" s="12"/>
      <c r="H833" s="5">
        <f t="shared" si="76"/>
        <v>0</v>
      </c>
      <c r="I833" s="22">
        <f t="shared" si="75"/>
        <v>0</v>
      </c>
      <c r="M833" s="2">
        <v>505</v>
      </c>
    </row>
    <row r="834" spans="2:13" ht="12.75">
      <c r="B834" s="7">
        <v>800</v>
      </c>
      <c r="C834" s="1" t="s">
        <v>486</v>
      </c>
      <c r="D834" s="12" t="s">
        <v>10</v>
      </c>
      <c r="E834" s="1" t="s">
        <v>77</v>
      </c>
      <c r="F834" s="27" t="s">
        <v>330</v>
      </c>
      <c r="G834" s="27" t="s">
        <v>267</v>
      </c>
      <c r="H834" s="5">
        <f t="shared" si="76"/>
        <v>-800</v>
      </c>
      <c r="I834" s="22">
        <f t="shared" si="75"/>
        <v>1.5841584158415842</v>
      </c>
      <c r="K834" t="s">
        <v>26</v>
      </c>
      <c r="L834">
        <v>22</v>
      </c>
      <c r="M834" s="2">
        <v>505</v>
      </c>
    </row>
    <row r="835" spans="2:13" ht="12.75">
      <c r="B835" s="7">
        <v>800</v>
      </c>
      <c r="C835" s="1" t="s">
        <v>487</v>
      </c>
      <c r="D835" s="12" t="s">
        <v>10</v>
      </c>
      <c r="E835" s="1" t="s">
        <v>77</v>
      </c>
      <c r="F835" s="27" t="s">
        <v>330</v>
      </c>
      <c r="G835" s="27" t="s">
        <v>267</v>
      </c>
      <c r="H835" s="5">
        <f t="shared" si="76"/>
        <v>-1600</v>
      </c>
      <c r="I835" s="22">
        <f t="shared" si="75"/>
        <v>1.5841584158415842</v>
      </c>
      <c r="K835" t="s">
        <v>26</v>
      </c>
      <c r="L835">
        <v>22</v>
      </c>
      <c r="M835" s="2">
        <v>505</v>
      </c>
    </row>
    <row r="836" spans="2:13" ht="12.75">
      <c r="B836" s="7">
        <v>3000</v>
      </c>
      <c r="C836" s="1" t="s">
        <v>331</v>
      </c>
      <c r="D836" s="12" t="s">
        <v>10</v>
      </c>
      <c r="E836" s="1" t="s">
        <v>77</v>
      </c>
      <c r="F836" s="27" t="s">
        <v>330</v>
      </c>
      <c r="G836" s="27" t="s">
        <v>188</v>
      </c>
      <c r="H836" s="5">
        <f t="shared" si="76"/>
        <v>-4600</v>
      </c>
      <c r="I836" s="22">
        <f t="shared" si="75"/>
        <v>5.9405940594059405</v>
      </c>
      <c r="K836" t="s">
        <v>26</v>
      </c>
      <c r="L836">
        <v>22</v>
      </c>
      <c r="M836" s="2">
        <v>505</v>
      </c>
    </row>
    <row r="837" spans="2:13" ht="12.75">
      <c r="B837" s="7">
        <v>3000</v>
      </c>
      <c r="C837" s="1" t="s">
        <v>332</v>
      </c>
      <c r="D837" s="12" t="s">
        <v>10</v>
      </c>
      <c r="E837" s="1" t="s">
        <v>77</v>
      </c>
      <c r="F837" s="27" t="s">
        <v>330</v>
      </c>
      <c r="G837" s="27" t="s">
        <v>188</v>
      </c>
      <c r="H837" s="5">
        <f t="shared" si="76"/>
        <v>-7600</v>
      </c>
      <c r="I837" s="22">
        <f t="shared" si="75"/>
        <v>5.9405940594059405</v>
      </c>
      <c r="K837" t="s">
        <v>26</v>
      </c>
      <c r="L837">
        <v>22</v>
      </c>
      <c r="M837" s="2">
        <v>505</v>
      </c>
    </row>
    <row r="838" spans="1:13" s="90" customFormat="1" ht="12.75">
      <c r="A838" s="11"/>
      <c r="B838" s="172">
        <f>SUM(B834:B837)</f>
        <v>7600</v>
      </c>
      <c r="C838" s="11" t="s">
        <v>450</v>
      </c>
      <c r="D838" s="11"/>
      <c r="E838" s="11"/>
      <c r="F838" s="18"/>
      <c r="G838" s="18"/>
      <c r="H838" s="86">
        <v>0</v>
      </c>
      <c r="I838" s="89">
        <f t="shared" si="75"/>
        <v>15.049504950495049</v>
      </c>
      <c r="M838" s="2">
        <v>505</v>
      </c>
    </row>
    <row r="839" spans="2:13" ht="12.75">
      <c r="B839" s="174"/>
      <c r="H839" s="5">
        <f t="shared" si="76"/>
        <v>0</v>
      </c>
      <c r="I839" s="22">
        <f t="shared" si="75"/>
        <v>0</v>
      </c>
      <c r="M839" s="2">
        <v>505</v>
      </c>
    </row>
    <row r="840" spans="2:13" ht="12.75">
      <c r="B840" s="7"/>
      <c r="H840" s="5">
        <f t="shared" si="76"/>
        <v>0</v>
      </c>
      <c r="I840" s="22">
        <f t="shared" si="75"/>
        <v>0</v>
      </c>
      <c r="M840" s="2">
        <v>505</v>
      </c>
    </row>
    <row r="841" spans="2:13" ht="12.75">
      <c r="B841" s="7">
        <v>1500</v>
      </c>
      <c r="C841" s="1" t="s">
        <v>46</v>
      </c>
      <c r="D841" s="12" t="s">
        <v>10</v>
      </c>
      <c r="E841" s="35" t="s">
        <v>75</v>
      </c>
      <c r="F841" s="27" t="s">
        <v>330</v>
      </c>
      <c r="G841" s="27" t="s">
        <v>267</v>
      </c>
      <c r="H841" s="5">
        <f t="shared" si="76"/>
        <v>-1500</v>
      </c>
      <c r="I841" s="22">
        <f t="shared" si="75"/>
        <v>2.9702970297029703</v>
      </c>
      <c r="K841" t="s">
        <v>26</v>
      </c>
      <c r="L841">
        <v>22</v>
      </c>
      <c r="M841" s="2">
        <v>505</v>
      </c>
    </row>
    <row r="842" spans="1:13" s="15" customFormat="1" ht="12.75">
      <c r="A842" s="12"/>
      <c r="B842" s="7">
        <v>1500</v>
      </c>
      <c r="C842" s="1" t="s">
        <v>46</v>
      </c>
      <c r="D842" s="12" t="s">
        <v>10</v>
      </c>
      <c r="E842" s="35" t="s">
        <v>75</v>
      </c>
      <c r="F842" s="27" t="s">
        <v>330</v>
      </c>
      <c r="G842" s="27" t="s">
        <v>188</v>
      </c>
      <c r="H842" s="29">
        <f t="shared" si="76"/>
        <v>-3000</v>
      </c>
      <c r="I842" s="62">
        <f t="shared" si="75"/>
        <v>2.9702970297029703</v>
      </c>
      <c r="K842" t="s">
        <v>26</v>
      </c>
      <c r="L842" s="15">
        <v>22</v>
      </c>
      <c r="M842" s="2">
        <v>505</v>
      </c>
    </row>
    <row r="843" spans="1:13" s="90" customFormat="1" ht="12.75">
      <c r="A843" s="11"/>
      <c r="B843" s="172">
        <f>SUM(B841:B842)</f>
        <v>3000</v>
      </c>
      <c r="C843" s="11"/>
      <c r="D843" s="11"/>
      <c r="E843" s="11" t="s">
        <v>75</v>
      </c>
      <c r="F843" s="18"/>
      <c r="G843" s="18"/>
      <c r="H843" s="86">
        <v>0</v>
      </c>
      <c r="I843" s="89">
        <f t="shared" si="75"/>
        <v>5.9405940594059405</v>
      </c>
      <c r="M843" s="2">
        <v>505</v>
      </c>
    </row>
    <row r="844" spans="2:13" ht="12.75">
      <c r="B844" s="7"/>
      <c r="H844" s="5">
        <f t="shared" si="76"/>
        <v>0</v>
      </c>
      <c r="I844" s="22">
        <f t="shared" si="75"/>
        <v>0</v>
      </c>
      <c r="M844" s="2">
        <v>505</v>
      </c>
    </row>
    <row r="845" spans="2:13" ht="12.75">
      <c r="B845" s="7"/>
      <c r="H845" s="5">
        <f t="shared" si="76"/>
        <v>0</v>
      </c>
      <c r="I845" s="22">
        <f t="shared" si="75"/>
        <v>0</v>
      </c>
      <c r="M845" s="2">
        <v>505</v>
      </c>
    </row>
    <row r="846" spans="2:13" ht="12.75">
      <c r="B846" s="7">
        <v>5000</v>
      </c>
      <c r="C846" s="1" t="s">
        <v>48</v>
      </c>
      <c r="D846" s="12" t="s">
        <v>10</v>
      </c>
      <c r="E846" s="1" t="s">
        <v>77</v>
      </c>
      <c r="F846" s="27" t="s">
        <v>333</v>
      </c>
      <c r="G846" s="27" t="s">
        <v>188</v>
      </c>
      <c r="H846" s="5">
        <f t="shared" si="76"/>
        <v>-5000</v>
      </c>
      <c r="I846" s="22">
        <f t="shared" si="75"/>
        <v>9.900990099009901</v>
      </c>
      <c r="K846" t="s">
        <v>26</v>
      </c>
      <c r="L846">
        <v>22</v>
      </c>
      <c r="M846" s="2">
        <v>505</v>
      </c>
    </row>
    <row r="847" spans="1:13" s="90" customFormat="1" ht="12.75">
      <c r="A847" s="11"/>
      <c r="B847" s="172">
        <f>SUM(B846)</f>
        <v>5000</v>
      </c>
      <c r="C847" s="11" t="s">
        <v>48</v>
      </c>
      <c r="D847" s="11"/>
      <c r="E847" s="11"/>
      <c r="F847" s="18"/>
      <c r="G847" s="18"/>
      <c r="H847" s="86">
        <v>0</v>
      </c>
      <c r="I847" s="89">
        <f t="shared" si="75"/>
        <v>9.900990099009901</v>
      </c>
      <c r="M847" s="2">
        <v>505</v>
      </c>
    </row>
    <row r="848" spans="2:13" ht="12.75">
      <c r="B848" s="7"/>
      <c r="H848" s="5">
        <f t="shared" si="76"/>
        <v>0</v>
      </c>
      <c r="I848" s="22">
        <f t="shared" si="75"/>
        <v>0</v>
      </c>
      <c r="M848" s="2">
        <v>505</v>
      </c>
    </row>
    <row r="849" spans="2:13" ht="12.75">
      <c r="B849" s="7"/>
      <c r="H849" s="5">
        <f t="shared" si="76"/>
        <v>0</v>
      </c>
      <c r="I849" s="22">
        <f t="shared" si="75"/>
        <v>0</v>
      </c>
      <c r="M849" s="2">
        <v>505</v>
      </c>
    </row>
    <row r="850" spans="2:13" ht="12.75">
      <c r="B850" s="7">
        <v>2000</v>
      </c>
      <c r="C850" s="1" t="s">
        <v>50</v>
      </c>
      <c r="D850" s="12" t="s">
        <v>10</v>
      </c>
      <c r="E850" s="1" t="s">
        <v>77</v>
      </c>
      <c r="F850" s="27" t="s">
        <v>330</v>
      </c>
      <c r="G850" s="27" t="s">
        <v>267</v>
      </c>
      <c r="H850" s="5">
        <f t="shared" si="76"/>
        <v>-2000</v>
      </c>
      <c r="I850" s="22">
        <f t="shared" si="75"/>
        <v>3.9603960396039604</v>
      </c>
      <c r="K850" t="s">
        <v>26</v>
      </c>
      <c r="L850">
        <v>22</v>
      </c>
      <c r="M850" s="2">
        <v>505</v>
      </c>
    </row>
    <row r="851" spans="2:13" ht="12.75">
      <c r="B851" s="7">
        <v>2000</v>
      </c>
      <c r="C851" s="1" t="s">
        <v>50</v>
      </c>
      <c r="D851" s="12" t="s">
        <v>10</v>
      </c>
      <c r="E851" s="1" t="s">
        <v>77</v>
      </c>
      <c r="F851" s="27" t="s">
        <v>330</v>
      </c>
      <c r="G851" s="27" t="s">
        <v>188</v>
      </c>
      <c r="H851" s="5">
        <f t="shared" si="76"/>
        <v>-4000</v>
      </c>
      <c r="I851" s="22">
        <f t="shared" si="75"/>
        <v>3.9603960396039604</v>
      </c>
      <c r="K851" t="s">
        <v>26</v>
      </c>
      <c r="L851">
        <v>22</v>
      </c>
      <c r="M851" s="2">
        <v>505</v>
      </c>
    </row>
    <row r="852" spans="1:13" s="90" customFormat="1" ht="12.75">
      <c r="A852" s="11"/>
      <c r="B852" s="172">
        <f>SUM(B850:B851)</f>
        <v>4000</v>
      </c>
      <c r="C852" s="11" t="s">
        <v>50</v>
      </c>
      <c r="D852" s="11"/>
      <c r="E852" s="11"/>
      <c r="F852" s="18"/>
      <c r="G852" s="18"/>
      <c r="H852" s="86">
        <v>0</v>
      </c>
      <c r="I852" s="89">
        <f t="shared" si="75"/>
        <v>7.920792079207921</v>
      </c>
      <c r="M852" s="2">
        <v>505</v>
      </c>
    </row>
    <row r="853" spans="2:13" ht="12.75">
      <c r="B853" s="7"/>
      <c r="H853" s="5">
        <f t="shared" si="76"/>
        <v>0</v>
      </c>
      <c r="I853" s="22">
        <f t="shared" si="75"/>
        <v>0</v>
      </c>
      <c r="M853" s="2">
        <v>505</v>
      </c>
    </row>
    <row r="854" spans="2:13" ht="12.75">
      <c r="B854" s="7"/>
      <c r="H854" s="5">
        <f t="shared" si="76"/>
        <v>0</v>
      </c>
      <c r="I854" s="22">
        <f t="shared" si="75"/>
        <v>0</v>
      </c>
      <c r="M854" s="2">
        <v>505</v>
      </c>
    </row>
    <row r="855" spans="2:13" ht="12.75">
      <c r="B855" s="7">
        <v>1200</v>
      </c>
      <c r="C855" s="95" t="s">
        <v>940</v>
      </c>
      <c r="D855" s="95" t="s">
        <v>10</v>
      </c>
      <c r="E855" s="95" t="s">
        <v>51</v>
      </c>
      <c r="F855" s="27" t="s">
        <v>330</v>
      </c>
      <c r="G855" s="27" t="s">
        <v>188</v>
      </c>
      <c r="H855" s="5">
        <f t="shared" si="76"/>
        <v>-1200</v>
      </c>
      <c r="I855" s="22">
        <f t="shared" si="75"/>
        <v>2.376237623762376</v>
      </c>
      <c r="K855" t="s">
        <v>26</v>
      </c>
      <c r="L855">
        <v>22</v>
      </c>
      <c r="M855" s="2">
        <v>505</v>
      </c>
    </row>
    <row r="856" spans="1:13" s="90" customFormat="1" ht="12.75">
      <c r="A856" s="11"/>
      <c r="B856" s="172">
        <f>SUM(B855)</f>
        <v>1200</v>
      </c>
      <c r="C856" s="11"/>
      <c r="D856" s="11"/>
      <c r="E856" s="11" t="s">
        <v>51</v>
      </c>
      <c r="F856" s="18"/>
      <c r="G856" s="18"/>
      <c r="H856" s="86">
        <v>0</v>
      </c>
      <c r="I856" s="89">
        <f t="shared" si="75"/>
        <v>2.376237623762376</v>
      </c>
      <c r="M856" s="2">
        <v>505</v>
      </c>
    </row>
    <row r="857" spans="2:13" ht="12.75">
      <c r="B857" s="170"/>
      <c r="C857" s="33"/>
      <c r="D857" s="12"/>
      <c r="E857" s="33"/>
      <c r="G857" s="31"/>
      <c r="H857" s="5">
        <f t="shared" si="76"/>
        <v>0</v>
      </c>
      <c r="I857" s="22">
        <f t="shared" si="75"/>
        <v>0</v>
      </c>
      <c r="M857" s="2">
        <v>505</v>
      </c>
    </row>
    <row r="858" spans="2:13" ht="12.75">
      <c r="B858" s="170"/>
      <c r="C858" s="33"/>
      <c r="D858" s="12"/>
      <c r="E858" s="35"/>
      <c r="G858" s="36"/>
      <c r="H858" s="5">
        <f t="shared" si="76"/>
        <v>0</v>
      </c>
      <c r="I858" s="22">
        <f aca="true" t="shared" si="77" ref="I858:I912">+B858/M858</f>
        <v>0</v>
      </c>
      <c r="M858" s="2">
        <v>505</v>
      </c>
    </row>
    <row r="859" spans="2:13" ht="12.75">
      <c r="B859" s="170"/>
      <c r="C859" s="33"/>
      <c r="D859" s="12"/>
      <c r="E859" s="12"/>
      <c r="G859" s="30"/>
      <c r="H859" s="5">
        <f aca="true" t="shared" si="78" ref="H859:H912">H858-B859</f>
        <v>0</v>
      </c>
      <c r="I859" s="22">
        <f t="shared" si="77"/>
        <v>0</v>
      </c>
      <c r="M859" s="2">
        <v>505</v>
      </c>
    </row>
    <row r="860" spans="1:13" s="15" customFormat="1" ht="12.75">
      <c r="A860" s="12"/>
      <c r="B860" s="170"/>
      <c r="C860" s="33"/>
      <c r="D860" s="12"/>
      <c r="E860" s="12"/>
      <c r="F860" s="27"/>
      <c r="G860" s="30"/>
      <c r="H860" s="5">
        <f t="shared" si="78"/>
        <v>0</v>
      </c>
      <c r="I860" s="22">
        <f t="shared" si="77"/>
        <v>0</v>
      </c>
      <c r="K860"/>
      <c r="M860" s="2">
        <v>505</v>
      </c>
    </row>
    <row r="861" spans="1:13" s="88" customFormat="1" ht="12.75">
      <c r="A861" s="82"/>
      <c r="B861" s="168">
        <f>+B867+B878+B885+B891+B902+B908</f>
        <v>72000</v>
      </c>
      <c r="C861" s="82" t="s">
        <v>334</v>
      </c>
      <c r="D861" s="82" t="s">
        <v>493</v>
      </c>
      <c r="E861" s="82" t="s">
        <v>94</v>
      </c>
      <c r="F861" s="84" t="s">
        <v>335</v>
      </c>
      <c r="G861" s="84" t="s">
        <v>526</v>
      </c>
      <c r="H861" s="83"/>
      <c r="I861" s="87">
        <f>+B861/M861</f>
        <v>142.5742574257426</v>
      </c>
      <c r="M861" s="2">
        <v>505</v>
      </c>
    </row>
    <row r="862" spans="2:13" ht="12.75">
      <c r="B862" s="7"/>
      <c r="C862" s="33"/>
      <c r="D862" s="12"/>
      <c r="H862" s="5">
        <f t="shared" si="78"/>
        <v>0</v>
      </c>
      <c r="I862" s="22">
        <f t="shared" si="77"/>
        <v>0</v>
      </c>
      <c r="M862" s="2">
        <v>505</v>
      </c>
    </row>
    <row r="863" spans="2:14" ht="12.75">
      <c r="B863" s="7">
        <v>2500</v>
      </c>
      <c r="C863" s="1" t="s">
        <v>22</v>
      </c>
      <c r="D863" s="1" t="s">
        <v>10</v>
      </c>
      <c r="E863" s="1" t="s">
        <v>172</v>
      </c>
      <c r="F863" s="27" t="s">
        <v>336</v>
      </c>
      <c r="G863" s="27" t="s">
        <v>195</v>
      </c>
      <c r="H863" s="5">
        <f>H862-B863</f>
        <v>-2500</v>
      </c>
      <c r="I863" s="22">
        <f>+B863/M863</f>
        <v>4.9504950495049505</v>
      </c>
      <c r="K863" t="s">
        <v>22</v>
      </c>
      <c r="L863">
        <v>23</v>
      </c>
      <c r="M863" s="2">
        <v>505</v>
      </c>
      <c r="N863" s="39"/>
    </row>
    <row r="864" spans="2:13" ht="12.75">
      <c r="B864" s="7">
        <v>2500</v>
      </c>
      <c r="C864" s="1" t="s">
        <v>22</v>
      </c>
      <c r="D864" s="1" t="s">
        <v>10</v>
      </c>
      <c r="E864" s="1" t="s">
        <v>172</v>
      </c>
      <c r="F864" s="27" t="s">
        <v>337</v>
      </c>
      <c r="G864" s="27" t="s">
        <v>306</v>
      </c>
      <c r="H864" s="5">
        <f>H863-B864</f>
        <v>-5000</v>
      </c>
      <c r="I864" s="22">
        <f>+B864/M864</f>
        <v>4.9504950495049505</v>
      </c>
      <c r="K864" t="s">
        <v>22</v>
      </c>
      <c r="L864">
        <v>23</v>
      </c>
      <c r="M864" s="2">
        <v>505</v>
      </c>
    </row>
    <row r="865" spans="2:13" ht="12.75">
      <c r="B865" s="7">
        <v>2500</v>
      </c>
      <c r="C865" s="1" t="s">
        <v>22</v>
      </c>
      <c r="D865" s="1" t="s">
        <v>10</v>
      </c>
      <c r="E865" s="1" t="s">
        <v>172</v>
      </c>
      <c r="F865" s="27" t="s">
        <v>338</v>
      </c>
      <c r="G865" s="27" t="s">
        <v>339</v>
      </c>
      <c r="H865" s="5">
        <f t="shared" si="78"/>
        <v>-7500</v>
      </c>
      <c r="I865" s="22">
        <v>5</v>
      </c>
      <c r="K865" t="s">
        <v>22</v>
      </c>
      <c r="L865">
        <v>23</v>
      </c>
      <c r="M865" s="2">
        <v>505</v>
      </c>
    </row>
    <row r="866" spans="2:13" ht="12.75">
      <c r="B866" s="7">
        <v>2500</v>
      </c>
      <c r="C866" s="1" t="s">
        <v>22</v>
      </c>
      <c r="D866" s="1" t="s">
        <v>10</v>
      </c>
      <c r="E866" s="1" t="s">
        <v>172</v>
      </c>
      <c r="F866" s="27" t="s">
        <v>340</v>
      </c>
      <c r="G866" s="27" t="s">
        <v>339</v>
      </c>
      <c r="H866" s="5">
        <f t="shared" si="78"/>
        <v>-10000</v>
      </c>
      <c r="I866" s="22">
        <v>5</v>
      </c>
      <c r="K866" t="s">
        <v>22</v>
      </c>
      <c r="L866">
        <v>23</v>
      </c>
      <c r="M866" s="2">
        <v>505</v>
      </c>
    </row>
    <row r="867" spans="1:13" s="90" customFormat="1" ht="12.75">
      <c r="A867" s="11"/>
      <c r="B867" s="172">
        <f>SUM(B863:B866)</f>
        <v>10000</v>
      </c>
      <c r="C867" s="93" t="s">
        <v>22</v>
      </c>
      <c r="D867" s="11"/>
      <c r="E867" s="11"/>
      <c r="F867" s="18"/>
      <c r="G867" s="18"/>
      <c r="H867" s="86">
        <v>0</v>
      </c>
      <c r="I867" s="89">
        <f t="shared" si="77"/>
        <v>19.801980198019802</v>
      </c>
      <c r="M867" s="2">
        <v>505</v>
      </c>
    </row>
    <row r="868" spans="2:13" ht="12.75">
      <c r="B868" s="7"/>
      <c r="C868" s="33"/>
      <c r="D868" s="12"/>
      <c r="H868" s="5">
        <f t="shared" si="78"/>
        <v>0</v>
      </c>
      <c r="I868" s="22">
        <f t="shared" si="77"/>
        <v>0</v>
      </c>
      <c r="M868" s="2">
        <v>505</v>
      </c>
    </row>
    <row r="869" spans="2:13" ht="12.75">
      <c r="B869" s="7"/>
      <c r="C869" s="33"/>
      <c r="D869" s="12"/>
      <c r="H869" s="5">
        <f t="shared" si="78"/>
        <v>0</v>
      </c>
      <c r="I869" s="22">
        <f t="shared" si="77"/>
        <v>0</v>
      </c>
      <c r="M869" s="2">
        <v>505</v>
      </c>
    </row>
    <row r="870" spans="2:13" ht="12.75">
      <c r="B870" s="7">
        <v>2500</v>
      </c>
      <c r="C870" s="1" t="s">
        <v>467</v>
      </c>
      <c r="D870" s="1" t="s">
        <v>10</v>
      </c>
      <c r="E870" s="1" t="s">
        <v>452</v>
      </c>
      <c r="F870" s="27" t="s">
        <v>341</v>
      </c>
      <c r="G870" s="27" t="s">
        <v>195</v>
      </c>
      <c r="H870" s="5">
        <f t="shared" si="78"/>
        <v>-2500</v>
      </c>
      <c r="I870" s="22">
        <f t="shared" si="77"/>
        <v>4.9504950495049505</v>
      </c>
      <c r="K870" t="s">
        <v>172</v>
      </c>
      <c r="L870">
        <v>23</v>
      </c>
      <c r="M870" s="2">
        <v>505</v>
      </c>
    </row>
    <row r="871" spans="2:13" ht="12.75">
      <c r="B871" s="7">
        <v>2500</v>
      </c>
      <c r="C871" s="1" t="s">
        <v>342</v>
      </c>
      <c r="D871" s="1" t="s">
        <v>10</v>
      </c>
      <c r="E871" s="1" t="s">
        <v>452</v>
      </c>
      <c r="F871" s="27" t="s">
        <v>343</v>
      </c>
      <c r="G871" s="27" t="s">
        <v>306</v>
      </c>
      <c r="H871" s="5">
        <f t="shared" si="78"/>
        <v>-5000</v>
      </c>
      <c r="I871" s="22">
        <f t="shared" si="77"/>
        <v>4.9504950495049505</v>
      </c>
      <c r="K871" t="s">
        <v>172</v>
      </c>
      <c r="L871">
        <v>23</v>
      </c>
      <c r="M871" s="2">
        <v>505</v>
      </c>
    </row>
    <row r="872" spans="2:13" ht="12.75">
      <c r="B872" s="7">
        <v>4000</v>
      </c>
      <c r="C872" s="1" t="s">
        <v>344</v>
      </c>
      <c r="D872" s="1" t="s">
        <v>10</v>
      </c>
      <c r="E872" s="1" t="s">
        <v>452</v>
      </c>
      <c r="F872" s="27" t="s">
        <v>345</v>
      </c>
      <c r="G872" s="27" t="s">
        <v>306</v>
      </c>
      <c r="H872" s="5">
        <f t="shared" si="78"/>
        <v>-9000</v>
      </c>
      <c r="I872" s="22">
        <f t="shared" si="77"/>
        <v>7.920792079207921</v>
      </c>
      <c r="K872" t="s">
        <v>172</v>
      </c>
      <c r="L872">
        <v>23</v>
      </c>
      <c r="M872" s="2">
        <v>505</v>
      </c>
    </row>
    <row r="873" spans="2:13" ht="12.75">
      <c r="B873" s="7">
        <v>4000</v>
      </c>
      <c r="C873" s="1" t="s">
        <v>346</v>
      </c>
      <c r="D873" s="1" t="s">
        <v>10</v>
      </c>
      <c r="E873" s="1" t="s">
        <v>452</v>
      </c>
      <c r="F873" s="27" t="s">
        <v>345</v>
      </c>
      <c r="G873" s="27" t="s">
        <v>306</v>
      </c>
      <c r="H873" s="5">
        <f t="shared" si="78"/>
        <v>-13000</v>
      </c>
      <c r="I873" s="22">
        <f t="shared" si="77"/>
        <v>7.920792079207921</v>
      </c>
      <c r="K873" t="s">
        <v>172</v>
      </c>
      <c r="L873">
        <v>23</v>
      </c>
      <c r="M873" s="2">
        <v>505</v>
      </c>
    </row>
    <row r="874" spans="2:13" ht="12.75">
      <c r="B874" s="7">
        <v>3000</v>
      </c>
      <c r="C874" s="1" t="s">
        <v>347</v>
      </c>
      <c r="D874" s="1" t="s">
        <v>10</v>
      </c>
      <c r="E874" s="1" t="s">
        <v>452</v>
      </c>
      <c r="F874" s="27" t="s">
        <v>345</v>
      </c>
      <c r="G874" s="27" t="s">
        <v>339</v>
      </c>
      <c r="H874" s="5">
        <f t="shared" si="78"/>
        <v>-16000</v>
      </c>
      <c r="I874" s="22">
        <f t="shared" si="77"/>
        <v>5.9405940594059405</v>
      </c>
      <c r="K874" t="s">
        <v>172</v>
      </c>
      <c r="L874">
        <v>23</v>
      </c>
      <c r="M874" s="2">
        <v>505</v>
      </c>
    </row>
    <row r="875" spans="2:13" ht="12.75">
      <c r="B875" s="7">
        <v>3000</v>
      </c>
      <c r="C875" s="1" t="s">
        <v>348</v>
      </c>
      <c r="D875" s="1" t="s">
        <v>10</v>
      </c>
      <c r="E875" s="1" t="s">
        <v>452</v>
      </c>
      <c r="F875" s="27" t="s">
        <v>345</v>
      </c>
      <c r="G875" s="27" t="s">
        <v>339</v>
      </c>
      <c r="H875" s="5">
        <f t="shared" si="78"/>
        <v>-19000</v>
      </c>
      <c r="I875" s="22">
        <f t="shared" si="77"/>
        <v>5.9405940594059405</v>
      </c>
      <c r="K875" t="s">
        <v>172</v>
      </c>
      <c r="L875">
        <v>23</v>
      </c>
      <c r="M875" s="2">
        <v>505</v>
      </c>
    </row>
    <row r="876" spans="2:13" ht="12.75">
      <c r="B876" s="7">
        <v>2500</v>
      </c>
      <c r="C876" s="1" t="s">
        <v>349</v>
      </c>
      <c r="D876" s="1" t="s">
        <v>10</v>
      </c>
      <c r="E876" s="1" t="s">
        <v>452</v>
      </c>
      <c r="F876" s="27" t="s">
        <v>350</v>
      </c>
      <c r="G876" s="27" t="s">
        <v>339</v>
      </c>
      <c r="H876" s="5">
        <f t="shared" si="78"/>
        <v>-21500</v>
      </c>
      <c r="I876" s="22">
        <f t="shared" si="77"/>
        <v>4.9504950495049505</v>
      </c>
      <c r="K876" t="s">
        <v>172</v>
      </c>
      <c r="L876">
        <v>23</v>
      </c>
      <c r="M876" s="2">
        <v>505</v>
      </c>
    </row>
    <row r="877" spans="2:13" ht="12.75">
      <c r="B877" s="7">
        <v>2500</v>
      </c>
      <c r="C877" s="1" t="s">
        <v>468</v>
      </c>
      <c r="D877" s="1" t="s">
        <v>10</v>
      </c>
      <c r="E877" s="1" t="s">
        <v>452</v>
      </c>
      <c r="F877" s="27" t="s">
        <v>351</v>
      </c>
      <c r="G877" s="27" t="s">
        <v>352</v>
      </c>
      <c r="H877" s="5">
        <f t="shared" si="78"/>
        <v>-24000</v>
      </c>
      <c r="I877" s="22">
        <f t="shared" si="77"/>
        <v>4.9504950495049505</v>
      </c>
      <c r="K877" t="s">
        <v>172</v>
      </c>
      <c r="L877">
        <v>23</v>
      </c>
      <c r="M877" s="2">
        <v>505</v>
      </c>
    </row>
    <row r="878" spans="1:13" s="90" customFormat="1" ht="12.75">
      <c r="A878" s="11"/>
      <c r="B878" s="172">
        <f>SUM(B870:B877)</f>
        <v>24000</v>
      </c>
      <c r="C878" s="11" t="s">
        <v>450</v>
      </c>
      <c r="D878" s="11"/>
      <c r="E878" s="11"/>
      <c r="F878" s="18"/>
      <c r="G878" s="18"/>
      <c r="H878" s="86">
        <v>0</v>
      </c>
      <c r="I878" s="89">
        <f t="shared" si="77"/>
        <v>47.524752475247524</v>
      </c>
      <c r="M878" s="2">
        <v>505</v>
      </c>
    </row>
    <row r="879" spans="2:13" ht="12.75">
      <c r="B879" s="7"/>
      <c r="H879" s="5">
        <f t="shared" si="78"/>
        <v>0</v>
      </c>
      <c r="I879" s="22">
        <f t="shared" si="77"/>
        <v>0</v>
      </c>
      <c r="M879" s="2">
        <v>505</v>
      </c>
    </row>
    <row r="880" spans="2:13" ht="12.75">
      <c r="B880" s="7"/>
      <c r="H880" s="5">
        <f t="shared" si="78"/>
        <v>0</v>
      </c>
      <c r="I880" s="22">
        <f t="shared" si="77"/>
        <v>0</v>
      </c>
      <c r="M880" s="2">
        <v>505</v>
      </c>
    </row>
    <row r="881" spans="2:13" ht="12.75">
      <c r="B881" s="7">
        <v>1500</v>
      </c>
      <c r="C881" s="33" t="s">
        <v>46</v>
      </c>
      <c r="D881" s="12" t="s">
        <v>10</v>
      </c>
      <c r="E881" s="12" t="s">
        <v>75</v>
      </c>
      <c r="F881" s="27" t="s">
        <v>345</v>
      </c>
      <c r="G881" s="27" t="s">
        <v>195</v>
      </c>
      <c r="H881" s="5">
        <f t="shared" si="78"/>
        <v>-1500</v>
      </c>
      <c r="I881" s="22">
        <f t="shared" si="77"/>
        <v>2.9702970297029703</v>
      </c>
      <c r="K881" t="s">
        <v>172</v>
      </c>
      <c r="L881">
        <v>23</v>
      </c>
      <c r="M881" s="2">
        <v>505</v>
      </c>
    </row>
    <row r="882" spans="2:13" ht="12.75">
      <c r="B882" s="7">
        <v>1000</v>
      </c>
      <c r="C882" s="33" t="s">
        <v>46</v>
      </c>
      <c r="D882" s="12" t="s">
        <v>10</v>
      </c>
      <c r="E882" s="12" t="s">
        <v>75</v>
      </c>
      <c r="F882" s="27" t="s">
        <v>345</v>
      </c>
      <c r="G882" s="27" t="s">
        <v>306</v>
      </c>
      <c r="H882" s="5">
        <f t="shared" si="78"/>
        <v>-2500</v>
      </c>
      <c r="I882" s="22">
        <f t="shared" si="77"/>
        <v>1.9801980198019802</v>
      </c>
      <c r="K882" t="s">
        <v>172</v>
      </c>
      <c r="L882">
        <v>23</v>
      </c>
      <c r="M882" s="2">
        <v>505</v>
      </c>
    </row>
    <row r="883" spans="2:13" ht="12.75">
      <c r="B883" s="7">
        <v>1000</v>
      </c>
      <c r="C883" s="33" t="s">
        <v>46</v>
      </c>
      <c r="D883" s="12" t="s">
        <v>10</v>
      </c>
      <c r="E883" s="12" t="s">
        <v>75</v>
      </c>
      <c r="F883" s="27" t="s">
        <v>345</v>
      </c>
      <c r="G883" s="27" t="s">
        <v>339</v>
      </c>
      <c r="H883" s="5">
        <f t="shared" si="78"/>
        <v>-3500</v>
      </c>
      <c r="I883" s="22">
        <f t="shared" si="77"/>
        <v>1.9801980198019802</v>
      </c>
      <c r="K883" t="s">
        <v>172</v>
      </c>
      <c r="L883">
        <v>23</v>
      </c>
      <c r="M883" s="2">
        <v>505</v>
      </c>
    </row>
    <row r="884" spans="2:13" ht="12.75">
      <c r="B884" s="7">
        <v>1500</v>
      </c>
      <c r="C884" s="33" t="s">
        <v>46</v>
      </c>
      <c r="D884" s="12" t="s">
        <v>10</v>
      </c>
      <c r="E884" s="12" t="s">
        <v>75</v>
      </c>
      <c r="F884" s="27" t="s">
        <v>345</v>
      </c>
      <c r="G884" s="27" t="s">
        <v>352</v>
      </c>
      <c r="H884" s="5">
        <f t="shared" si="78"/>
        <v>-5000</v>
      </c>
      <c r="I884" s="22">
        <f t="shared" si="77"/>
        <v>2.9702970297029703</v>
      </c>
      <c r="K884" t="s">
        <v>172</v>
      </c>
      <c r="L884">
        <v>23</v>
      </c>
      <c r="M884" s="2">
        <v>505</v>
      </c>
    </row>
    <row r="885" spans="1:13" s="90" customFormat="1" ht="12.75">
      <c r="A885" s="11"/>
      <c r="B885" s="172">
        <f>SUM(B881:B884)</f>
        <v>5000</v>
      </c>
      <c r="C885" s="11"/>
      <c r="D885" s="11"/>
      <c r="E885" s="11" t="s">
        <v>75</v>
      </c>
      <c r="F885" s="18"/>
      <c r="G885" s="18"/>
      <c r="H885" s="86">
        <v>0</v>
      </c>
      <c r="I885" s="89">
        <f t="shared" si="77"/>
        <v>9.900990099009901</v>
      </c>
      <c r="M885" s="2">
        <v>505</v>
      </c>
    </row>
    <row r="886" spans="2:13" ht="12.75">
      <c r="B886" s="7"/>
      <c r="H886" s="5">
        <f t="shared" si="78"/>
        <v>0</v>
      </c>
      <c r="I886" s="22">
        <f t="shared" si="77"/>
        <v>0</v>
      </c>
      <c r="M886" s="2">
        <v>505</v>
      </c>
    </row>
    <row r="887" spans="2:13" ht="12.75">
      <c r="B887" s="7"/>
      <c r="H887" s="5">
        <f t="shared" si="78"/>
        <v>0</v>
      </c>
      <c r="I887" s="22">
        <f t="shared" si="77"/>
        <v>0</v>
      </c>
      <c r="M887" s="2">
        <v>505</v>
      </c>
    </row>
    <row r="888" spans="2:13" ht="13.5" customHeight="1">
      <c r="B888" s="7">
        <v>7000</v>
      </c>
      <c r="C888" s="1" t="s">
        <v>48</v>
      </c>
      <c r="D888" s="12" t="s">
        <v>10</v>
      </c>
      <c r="E888" s="1" t="s">
        <v>452</v>
      </c>
      <c r="F888" s="27" t="s">
        <v>353</v>
      </c>
      <c r="G888" s="27" t="s">
        <v>195</v>
      </c>
      <c r="H888" s="5">
        <f t="shared" si="78"/>
        <v>-7000</v>
      </c>
      <c r="I888" s="22">
        <f t="shared" si="77"/>
        <v>13.861386138613861</v>
      </c>
      <c r="M888" s="2">
        <v>505</v>
      </c>
    </row>
    <row r="889" spans="2:13" ht="12.75">
      <c r="B889" s="7">
        <v>5000</v>
      </c>
      <c r="C889" s="1" t="s">
        <v>48</v>
      </c>
      <c r="D889" s="12" t="s">
        <v>10</v>
      </c>
      <c r="E889" s="1" t="s">
        <v>452</v>
      </c>
      <c r="F889" s="27" t="s">
        <v>354</v>
      </c>
      <c r="G889" s="27" t="s">
        <v>306</v>
      </c>
      <c r="H889" s="5">
        <f t="shared" si="78"/>
        <v>-12000</v>
      </c>
      <c r="I889" s="22">
        <f t="shared" si="77"/>
        <v>9.900990099009901</v>
      </c>
      <c r="K889" t="s">
        <v>172</v>
      </c>
      <c r="L889">
        <v>23</v>
      </c>
      <c r="M889" s="2">
        <v>505</v>
      </c>
    </row>
    <row r="890" spans="2:13" ht="12.75">
      <c r="B890" s="7">
        <v>7000</v>
      </c>
      <c r="C890" s="1" t="s">
        <v>48</v>
      </c>
      <c r="D890" s="12" t="s">
        <v>10</v>
      </c>
      <c r="E890" s="1" t="s">
        <v>452</v>
      </c>
      <c r="F890" s="27" t="s">
        <v>355</v>
      </c>
      <c r="G890" s="27" t="s">
        <v>339</v>
      </c>
      <c r="H890" s="5">
        <f t="shared" si="78"/>
        <v>-19000</v>
      </c>
      <c r="I890" s="22">
        <f t="shared" si="77"/>
        <v>13.861386138613861</v>
      </c>
      <c r="K890" t="s">
        <v>172</v>
      </c>
      <c r="L890">
        <v>23</v>
      </c>
      <c r="M890" s="2">
        <v>505</v>
      </c>
    </row>
    <row r="891" spans="1:13" s="90" customFormat="1" ht="12.75">
      <c r="A891" s="11"/>
      <c r="B891" s="172">
        <f>SUM(B888:B890)</f>
        <v>19000</v>
      </c>
      <c r="C891" s="11" t="s">
        <v>48</v>
      </c>
      <c r="D891" s="11"/>
      <c r="E891" s="11"/>
      <c r="F891" s="18"/>
      <c r="G891" s="18"/>
      <c r="H891" s="86">
        <v>0</v>
      </c>
      <c r="I891" s="89">
        <f t="shared" si="77"/>
        <v>37.62376237623762</v>
      </c>
      <c r="M891" s="2">
        <v>505</v>
      </c>
    </row>
    <row r="892" spans="2:13" ht="12.75">
      <c r="B892" s="7"/>
      <c r="H892" s="5">
        <f>H891-B892</f>
        <v>0</v>
      </c>
      <c r="I892" s="22">
        <f>+B892/M892</f>
        <v>0</v>
      </c>
      <c r="M892" s="2">
        <v>505</v>
      </c>
    </row>
    <row r="893" spans="2:13" ht="12.75">
      <c r="B893" s="7"/>
      <c r="H893" s="5">
        <f>H892-B893</f>
        <v>0</v>
      </c>
      <c r="I893" s="22">
        <f>+B893/M893</f>
        <v>0</v>
      </c>
      <c r="M893" s="2">
        <v>505</v>
      </c>
    </row>
    <row r="894" spans="2:13" ht="12.75">
      <c r="B894" s="7">
        <v>2000</v>
      </c>
      <c r="C894" s="1" t="s">
        <v>50</v>
      </c>
      <c r="D894" s="12" t="s">
        <v>10</v>
      </c>
      <c r="E894" s="1" t="s">
        <v>452</v>
      </c>
      <c r="F894" s="27" t="s">
        <v>345</v>
      </c>
      <c r="G894" s="27" t="s">
        <v>195</v>
      </c>
      <c r="H894" s="5">
        <f>H893-B894</f>
        <v>-2000</v>
      </c>
      <c r="I894" s="22">
        <f t="shared" si="77"/>
        <v>3.9603960396039604</v>
      </c>
      <c r="K894" t="s">
        <v>172</v>
      </c>
      <c r="L894">
        <v>23</v>
      </c>
      <c r="M894" s="2">
        <v>505</v>
      </c>
    </row>
    <row r="895" spans="2:13" ht="12.75">
      <c r="B895" s="7">
        <v>500</v>
      </c>
      <c r="C895" s="1" t="s">
        <v>50</v>
      </c>
      <c r="D895" s="12" t="s">
        <v>10</v>
      </c>
      <c r="E895" s="1" t="s">
        <v>452</v>
      </c>
      <c r="F895" s="27" t="s">
        <v>345</v>
      </c>
      <c r="G895" s="27" t="s">
        <v>195</v>
      </c>
      <c r="H895" s="5">
        <f>H894-B895</f>
        <v>-2500</v>
      </c>
      <c r="I895" s="22">
        <f t="shared" si="77"/>
        <v>0.9900990099009901</v>
      </c>
      <c r="K895" t="s">
        <v>172</v>
      </c>
      <c r="L895">
        <v>23</v>
      </c>
      <c r="M895" s="2">
        <v>505</v>
      </c>
    </row>
    <row r="896" spans="2:13" ht="12.75">
      <c r="B896" s="7">
        <v>2000</v>
      </c>
      <c r="C896" s="1" t="s">
        <v>50</v>
      </c>
      <c r="D896" s="12" t="s">
        <v>10</v>
      </c>
      <c r="E896" s="1" t="s">
        <v>452</v>
      </c>
      <c r="F896" s="27" t="s">
        <v>345</v>
      </c>
      <c r="G896" s="27" t="s">
        <v>306</v>
      </c>
      <c r="H896" s="5">
        <f t="shared" si="78"/>
        <v>-4500</v>
      </c>
      <c r="I896" s="22">
        <f t="shared" si="77"/>
        <v>3.9603960396039604</v>
      </c>
      <c r="K896" t="s">
        <v>172</v>
      </c>
      <c r="L896">
        <v>23</v>
      </c>
      <c r="M896" s="2">
        <v>505</v>
      </c>
    </row>
    <row r="897" spans="2:13" ht="12.75">
      <c r="B897" s="7">
        <v>500</v>
      </c>
      <c r="C897" s="1" t="s">
        <v>50</v>
      </c>
      <c r="D897" s="12" t="s">
        <v>10</v>
      </c>
      <c r="E897" s="1" t="s">
        <v>452</v>
      </c>
      <c r="F897" s="27" t="s">
        <v>345</v>
      </c>
      <c r="G897" s="27" t="s">
        <v>306</v>
      </c>
      <c r="H897" s="5">
        <f t="shared" si="78"/>
        <v>-5000</v>
      </c>
      <c r="I897" s="22">
        <f t="shared" si="77"/>
        <v>0.9900990099009901</v>
      </c>
      <c r="K897" t="s">
        <v>172</v>
      </c>
      <c r="L897">
        <v>23</v>
      </c>
      <c r="M897" s="2">
        <v>505</v>
      </c>
    </row>
    <row r="898" spans="2:13" ht="12.75">
      <c r="B898" s="7">
        <v>2000</v>
      </c>
      <c r="C898" s="1" t="s">
        <v>50</v>
      </c>
      <c r="D898" s="12" t="s">
        <v>10</v>
      </c>
      <c r="E898" s="1" t="s">
        <v>452</v>
      </c>
      <c r="F898" s="27" t="s">
        <v>345</v>
      </c>
      <c r="G898" s="27" t="s">
        <v>339</v>
      </c>
      <c r="H898" s="5">
        <f t="shared" si="78"/>
        <v>-7000</v>
      </c>
      <c r="I898" s="22">
        <f t="shared" si="77"/>
        <v>3.9603960396039604</v>
      </c>
      <c r="K898" t="s">
        <v>172</v>
      </c>
      <c r="L898">
        <v>23</v>
      </c>
      <c r="M898" s="2">
        <v>505</v>
      </c>
    </row>
    <row r="899" spans="2:13" ht="12.75">
      <c r="B899" s="7">
        <v>500</v>
      </c>
      <c r="C899" s="1" t="s">
        <v>50</v>
      </c>
      <c r="D899" s="12" t="s">
        <v>10</v>
      </c>
      <c r="E899" s="1" t="s">
        <v>452</v>
      </c>
      <c r="F899" s="27" t="s">
        <v>345</v>
      </c>
      <c r="G899" s="27" t="s">
        <v>339</v>
      </c>
      <c r="H899" s="5">
        <f t="shared" si="78"/>
        <v>-7500</v>
      </c>
      <c r="I899" s="22">
        <f t="shared" si="77"/>
        <v>0.9900990099009901</v>
      </c>
      <c r="K899" t="s">
        <v>172</v>
      </c>
      <c r="L899">
        <v>23</v>
      </c>
      <c r="M899" s="2">
        <v>505</v>
      </c>
    </row>
    <row r="900" spans="2:13" ht="12.75">
      <c r="B900" s="7">
        <v>2000</v>
      </c>
      <c r="C900" s="1" t="s">
        <v>50</v>
      </c>
      <c r="D900" s="12" t="s">
        <v>10</v>
      </c>
      <c r="E900" s="1" t="s">
        <v>452</v>
      </c>
      <c r="F900" s="27" t="s">
        <v>345</v>
      </c>
      <c r="G900" s="27" t="s">
        <v>352</v>
      </c>
      <c r="H900" s="5">
        <f t="shared" si="78"/>
        <v>-9500</v>
      </c>
      <c r="I900" s="22">
        <f t="shared" si="77"/>
        <v>3.9603960396039604</v>
      </c>
      <c r="K900" t="s">
        <v>172</v>
      </c>
      <c r="L900">
        <v>23</v>
      </c>
      <c r="M900" s="2">
        <v>505</v>
      </c>
    </row>
    <row r="901" spans="2:13" ht="12.75">
      <c r="B901" s="7">
        <v>500</v>
      </c>
      <c r="C901" s="1" t="s">
        <v>50</v>
      </c>
      <c r="D901" s="12" t="s">
        <v>10</v>
      </c>
      <c r="E901" s="1" t="s">
        <v>452</v>
      </c>
      <c r="F901" s="27" t="s">
        <v>345</v>
      </c>
      <c r="G901" s="27" t="s">
        <v>352</v>
      </c>
      <c r="H901" s="5">
        <f t="shared" si="78"/>
        <v>-10000</v>
      </c>
      <c r="I901" s="22">
        <f t="shared" si="77"/>
        <v>0.9900990099009901</v>
      </c>
      <c r="K901" t="s">
        <v>172</v>
      </c>
      <c r="L901">
        <v>23</v>
      </c>
      <c r="M901" s="2">
        <v>505</v>
      </c>
    </row>
    <row r="902" spans="1:13" s="90" customFormat="1" ht="12.75">
      <c r="A902" s="11"/>
      <c r="B902" s="172">
        <f>SUM(B894:B901)</f>
        <v>10000</v>
      </c>
      <c r="C902" s="11" t="s">
        <v>50</v>
      </c>
      <c r="D902" s="11"/>
      <c r="E902" s="11"/>
      <c r="F902" s="18"/>
      <c r="G902" s="18"/>
      <c r="H902" s="86">
        <v>0</v>
      </c>
      <c r="I902" s="89">
        <f t="shared" si="77"/>
        <v>19.801980198019802</v>
      </c>
      <c r="M902" s="2">
        <v>505</v>
      </c>
    </row>
    <row r="903" spans="2:13" ht="12.75">
      <c r="B903" s="7"/>
      <c r="H903" s="5">
        <f t="shared" si="78"/>
        <v>0</v>
      </c>
      <c r="I903" s="22">
        <f t="shared" si="77"/>
        <v>0</v>
      </c>
      <c r="M903" s="2">
        <v>505</v>
      </c>
    </row>
    <row r="904" spans="2:13" ht="12.75">
      <c r="B904" s="7"/>
      <c r="H904" s="5">
        <f t="shared" si="78"/>
        <v>0</v>
      </c>
      <c r="I904" s="22">
        <f t="shared" si="77"/>
        <v>0</v>
      </c>
      <c r="M904" s="2">
        <v>505</v>
      </c>
    </row>
    <row r="905" spans="2:13" ht="12.75">
      <c r="B905" s="7">
        <v>1000</v>
      </c>
      <c r="C905" s="1" t="s">
        <v>451</v>
      </c>
      <c r="D905" s="12" t="s">
        <v>10</v>
      </c>
      <c r="E905" s="1" t="s">
        <v>51</v>
      </c>
      <c r="F905" s="27" t="s">
        <v>345</v>
      </c>
      <c r="G905" s="27" t="s">
        <v>195</v>
      </c>
      <c r="H905" s="5">
        <f t="shared" si="78"/>
        <v>-1000</v>
      </c>
      <c r="I905" s="22">
        <f t="shared" si="77"/>
        <v>1.9801980198019802</v>
      </c>
      <c r="K905" t="s">
        <v>172</v>
      </c>
      <c r="L905">
        <v>23</v>
      </c>
      <c r="M905" s="2">
        <v>505</v>
      </c>
    </row>
    <row r="906" spans="2:13" ht="12.75">
      <c r="B906" s="7">
        <v>2000</v>
      </c>
      <c r="C906" s="1" t="s">
        <v>451</v>
      </c>
      <c r="D906" s="12" t="s">
        <v>10</v>
      </c>
      <c r="E906" s="1" t="s">
        <v>51</v>
      </c>
      <c r="F906" s="27" t="s">
        <v>345</v>
      </c>
      <c r="G906" s="27" t="s">
        <v>306</v>
      </c>
      <c r="H906" s="5">
        <f t="shared" si="78"/>
        <v>-3000</v>
      </c>
      <c r="I906" s="22">
        <f t="shared" si="77"/>
        <v>3.9603960396039604</v>
      </c>
      <c r="K906" t="s">
        <v>172</v>
      </c>
      <c r="L906">
        <v>23</v>
      </c>
      <c r="M906" s="2">
        <v>505</v>
      </c>
    </row>
    <row r="907" spans="2:13" ht="12.75">
      <c r="B907" s="7">
        <v>1000</v>
      </c>
      <c r="C907" s="1" t="s">
        <v>451</v>
      </c>
      <c r="D907" s="12" t="s">
        <v>10</v>
      </c>
      <c r="E907" s="1" t="s">
        <v>51</v>
      </c>
      <c r="F907" s="27" t="s">
        <v>345</v>
      </c>
      <c r="G907" s="27" t="s">
        <v>339</v>
      </c>
      <c r="H907" s="5">
        <f t="shared" si="78"/>
        <v>-4000</v>
      </c>
      <c r="I907" s="22">
        <f t="shared" si="77"/>
        <v>1.9801980198019802</v>
      </c>
      <c r="K907" t="s">
        <v>172</v>
      </c>
      <c r="L907">
        <v>23</v>
      </c>
      <c r="M907" s="2">
        <v>505</v>
      </c>
    </row>
    <row r="908" spans="1:13" s="90" customFormat="1" ht="12.75">
      <c r="A908" s="11"/>
      <c r="B908" s="172">
        <f>SUM(B905:B907)</f>
        <v>4000</v>
      </c>
      <c r="C908" s="11"/>
      <c r="D908" s="11"/>
      <c r="E908" s="11" t="s">
        <v>51</v>
      </c>
      <c r="F908" s="18"/>
      <c r="G908" s="18"/>
      <c r="H908" s="86">
        <v>0</v>
      </c>
      <c r="I908" s="89">
        <f t="shared" si="77"/>
        <v>7.920792079207921</v>
      </c>
      <c r="M908" s="2">
        <v>505</v>
      </c>
    </row>
    <row r="909" spans="2:13" ht="12.75">
      <c r="B909" s="7"/>
      <c r="D909" s="12"/>
      <c r="H909" s="5">
        <f t="shared" si="78"/>
        <v>0</v>
      </c>
      <c r="I909" s="22">
        <f t="shared" si="77"/>
        <v>0</v>
      </c>
      <c r="M909" s="2">
        <v>505</v>
      </c>
    </row>
    <row r="910" spans="2:13" ht="12.75">
      <c r="B910" s="7"/>
      <c r="D910" s="12"/>
      <c r="H910" s="5">
        <f t="shared" si="78"/>
        <v>0</v>
      </c>
      <c r="I910" s="22">
        <f t="shared" si="77"/>
        <v>0</v>
      </c>
      <c r="M910" s="2">
        <v>505</v>
      </c>
    </row>
    <row r="911" spans="2:13" ht="12.75">
      <c r="B911" s="7"/>
      <c r="D911" s="12"/>
      <c r="H911" s="5">
        <f t="shared" si="78"/>
        <v>0</v>
      </c>
      <c r="I911" s="22">
        <f t="shared" si="77"/>
        <v>0</v>
      </c>
      <c r="M911" s="2">
        <v>505</v>
      </c>
    </row>
    <row r="912" spans="2:13" ht="12.75">
      <c r="B912" s="7"/>
      <c r="D912" s="12"/>
      <c r="H912" s="5">
        <f t="shared" si="78"/>
        <v>0</v>
      </c>
      <c r="I912" s="22">
        <f t="shared" si="77"/>
        <v>0</v>
      </c>
      <c r="M912" s="2">
        <v>505</v>
      </c>
    </row>
    <row r="913" spans="1:13" s="88" customFormat="1" ht="12.75">
      <c r="A913" s="82"/>
      <c r="B913" s="168">
        <f>+B917+B922+B926+B931+B935</f>
        <v>14500</v>
      </c>
      <c r="C913" s="82" t="s">
        <v>356</v>
      </c>
      <c r="D913" s="82" t="s">
        <v>520</v>
      </c>
      <c r="E913" s="82" t="s">
        <v>357</v>
      </c>
      <c r="F913" s="84" t="s">
        <v>358</v>
      </c>
      <c r="G913" s="84" t="s">
        <v>359</v>
      </c>
      <c r="H913" s="83"/>
      <c r="I913" s="87">
        <f>+B913/M913</f>
        <v>28.712871287128714</v>
      </c>
      <c r="M913" s="2">
        <v>505</v>
      </c>
    </row>
    <row r="914" spans="2:13" ht="12.75">
      <c r="B914" s="170"/>
      <c r="C914" s="33"/>
      <c r="D914" s="12"/>
      <c r="E914" s="35"/>
      <c r="G914" s="36"/>
      <c r="H914" s="5">
        <f aca="true" t="shared" si="79" ref="H914:H934">H913-B914</f>
        <v>0</v>
      </c>
      <c r="I914" s="22">
        <f aca="true" t="shared" si="80" ref="I914:I973">+B914/M914</f>
        <v>0</v>
      </c>
      <c r="M914" s="2">
        <v>505</v>
      </c>
    </row>
    <row r="915" spans="1:13" s="15" customFormat="1" ht="12.75">
      <c r="A915" s="12"/>
      <c r="B915" s="170">
        <v>2500</v>
      </c>
      <c r="C915" s="33" t="s">
        <v>498</v>
      </c>
      <c r="D915" s="12" t="s">
        <v>10</v>
      </c>
      <c r="E915" s="1" t="s">
        <v>452</v>
      </c>
      <c r="F915" s="27" t="s">
        <v>551</v>
      </c>
      <c r="G915" s="30" t="s">
        <v>306</v>
      </c>
      <c r="H915" s="5">
        <f>H914-B915</f>
        <v>-2500</v>
      </c>
      <c r="I915" s="22">
        <f>+B915/M915</f>
        <v>4.9504950495049505</v>
      </c>
      <c r="K915" t="s">
        <v>550</v>
      </c>
      <c r="L915" s="15">
        <v>24</v>
      </c>
      <c r="M915" s="2">
        <v>505</v>
      </c>
    </row>
    <row r="916" spans="2:13" ht="12.75">
      <c r="B916" s="7">
        <v>2500</v>
      </c>
      <c r="C916" s="33" t="s">
        <v>499</v>
      </c>
      <c r="D916" s="12" t="s">
        <v>10</v>
      </c>
      <c r="E916" s="1" t="s">
        <v>452</v>
      </c>
      <c r="F916" s="27" t="s">
        <v>552</v>
      </c>
      <c r="G916" s="27" t="s">
        <v>339</v>
      </c>
      <c r="H916" s="5">
        <f t="shared" si="79"/>
        <v>-5000</v>
      </c>
      <c r="I916" s="22">
        <f t="shared" si="80"/>
        <v>4.9504950495049505</v>
      </c>
      <c r="K916" t="s">
        <v>550</v>
      </c>
      <c r="L916" s="15">
        <v>24</v>
      </c>
      <c r="M916" s="2">
        <v>505</v>
      </c>
    </row>
    <row r="917" spans="1:13" s="90" customFormat="1" ht="12.75">
      <c r="A917" s="11"/>
      <c r="B917" s="172">
        <f>SUM(B915:B916)</f>
        <v>5000</v>
      </c>
      <c r="C917" s="93" t="s">
        <v>450</v>
      </c>
      <c r="D917" s="11"/>
      <c r="E917" s="11"/>
      <c r="F917" s="18"/>
      <c r="G917" s="18"/>
      <c r="H917" s="86">
        <v>0</v>
      </c>
      <c r="I917" s="89">
        <f t="shared" si="80"/>
        <v>9.900990099009901</v>
      </c>
      <c r="M917" s="2">
        <v>505</v>
      </c>
    </row>
    <row r="918" spans="2:13" ht="12.75">
      <c r="B918" s="7"/>
      <c r="C918" s="33"/>
      <c r="D918" s="12"/>
      <c r="H918" s="5">
        <f t="shared" si="79"/>
        <v>0</v>
      </c>
      <c r="I918" s="22">
        <f t="shared" si="80"/>
        <v>0</v>
      </c>
      <c r="M918" s="2">
        <v>505</v>
      </c>
    </row>
    <row r="919" spans="2:14" ht="12.75">
      <c r="B919" s="169"/>
      <c r="C919" s="33"/>
      <c r="D919" s="12"/>
      <c r="E919" s="38"/>
      <c r="H919" s="5">
        <f t="shared" si="79"/>
        <v>0</v>
      </c>
      <c r="I919" s="22">
        <f t="shared" si="80"/>
        <v>0</v>
      </c>
      <c r="J919" s="37"/>
      <c r="L919" s="37"/>
      <c r="M919" s="2">
        <v>505</v>
      </c>
      <c r="N919" s="39"/>
    </row>
    <row r="920" spans="2:13" ht="12.75">
      <c r="B920" s="7">
        <v>1000</v>
      </c>
      <c r="C920" s="33" t="s">
        <v>46</v>
      </c>
      <c r="D920" s="12" t="s">
        <v>10</v>
      </c>
      <c r="E920" s="1" t="s">
        <v>75</v>
      </c>
      <c r="F920" s="27" t="s">
        <v>553</v>
      </c>
      <c r="G920" s="27" t="s">
        <v>306</v>
      </c>
      <c r="H920" s="5">
        <f t="shared" si="79"/>
        <v>-1000</v>
      </c>
      <c r="I920" s="22">
        <f t="shared" si="80"/>
        <v>1.9801980198019802</v>
      </c>
      <c r="K920" t="s">
        <v>550</v>
      </c>
      <c r="L920" s="15">
        <v>24</v>
      </c>
      <c r="M920" s="2">
        <v>505</v>
      </c>
    </row>
    <row r="921" spans="2:13" ht="12.75">
      <c r="B921" s="7">
        <v>1000</v>
      </c>
      <c r="C921" s="33" t="s">
        <v>46</v>
      </c>
      <c r="D921" s="12" t="s">
        <v>10</v>
      </c>
      <c r="E921" s="1" t="s">
        <v>75</v>
      </c>
      <c r="F921" s="27" t="s">
        <v>553</v>
      </c>
      <c r="G921" s="27" t="s">
        <v>339</v>
      </c>
      <c r="H921" s="5">
        <f t="shared" si="79"/>
        <v>-2000</v>
      </c>
      <c r="I921" s="22">
        <f t="shared" si="80"/>
        <v>1.9801980198019802</v>
      </c>
      <c r="K921" t="s">
        <v>550</v>
      </c>
      <c r="L921" s="15">
        <v>24</v>
      </c>
      <c r="M921" s="2">
        <v>505</v>
      </c>
    </row>
    <row r="922" spans="1:13" s="90" customFormat="1" ht="12.75">
      <c r="A922" s="11"/>
      <c r="B922" s="172">
        <f>SUM(B920:B921)</f>
        <v>2000</v>
      </c>
      <c r="C922" s="93"/>
      <c r="D922" s="11"/>
      <c r="E922" s="11" t="s">
        <v>75</v>
      </c>
      <c r="F922" s="18"/>
      <c r="G922" s="18"/>
      <c r="H922" s="86">
        <v>0</v>
      </c>
      <c r="I922" s="89">
        <f t="shared" si="80"/>
        <v>3.9603960396039604</v>
      </c>
      <c r="M922" s="2">
        <v>505</v>
      </c>
    </row>
    <row r="923" spans="2:13" ht="12.75">
      <c r="B923" s="7"/>
      <c r="C923" s="33"/>
      <c r="D923" s="12"/>
      <c r="H923" s="5">
        <f t="shared" si="79"/>
        <v>0</v>
      </c>
      <c r="I923" s="22">
        <f t="shared" si="80"/>
        <v>0</v>
      </c>
      <c r="M923" s="2">
        <v>505</v>
      </c>
    </row>
    <row r="924" spans="2:13" ht="12.75">
      <c r="B924" s="7"/>
      <c r="C924" s="33"/>
      <c r="D924" s="12"/>
      <c r="H924" s="5">
        <f t="shared" si="79"/>
        <v>0</v>
      </c>
      <c r="I924" s="22">
        <f t="shared" si="80"/>
        <v>0</v>
      </c>
      <c r="M924" s="2">
        <v>505</v>
      </c>
    </row>
    <row r="925" spans="2:13" ht="12.75">
      <c r="B925" s="7">
        <v>3500</v>
      </c>
      <c r="C925" s="33" t="s">
        <v>48</v>
      </c>
      <c r="D925" s="12" t="s">
        <v>10</v>
      </c>
      <c r="E925" s="1" t="s">
        <v>452</v>
      </c>
      <c r="F925" s="27" t="s">
        <v>554</v>
      </c>
      <c r="G925" s="27" t="s">
        <v>339</v>
      </c>
      <c r="H925" s="5">
        <f t="shared" si="79"/>
        <v>-3500</v>
      </c>
      <c r="I925" s="22">
        <f t="shared" si="80"/>
        <v>6.930693069306931</v>
      </c>
      <c r="K925" t="s">
        <v>550</v>
      </c>
      <c r="L925" s="15">
        <v>24</v>
      </c>
      <c r="M925" s="2">
        <v>505</v>
      </c>
    </row>
    <row r="926" spans="1:13" s="90" customFormat="1" ht="12.75">
      <c r="A926" s="11"/>
      <c r="B926" s="172">
        <f>SUM(B925)</f>
        <v>3500</v>
      </c>
      <c r="C926" s="11" t="s">
        <v>48</v>
      </c>
      <c r="D926" s="11"/>
      <c r="E926" s="11"/>
      <c r="F926" s="18"/>
      <c r="G926" s="18"/>
      <c r="H926" s="86">
        <v>0</v>
      </c>
      <c r="I926" s="89">
        <f t="shared" si="80"/>
        <v>6.930693069306931</v>
      </c>
      <c r="M926" s="2">
        <v>505</v>
      </c>
    </row>
    <row r="927" spans="2:13" ht="12.75">
      <c r="B927" s="7"/>
      <c r="D927" s="12"/>
      <c r="H927" s="5">
        <f t="shared" si="79"/>
        <v>0</v>
      </c>
      <c r="I927" s="22">
        <f t="shared" si="80"/>
        <v>0</v>
      </c>
      <c r="M927" s="2">
        <v>505</v>
      </c>
    </row>
    <row r="928" spans="2:13" ht="12.75">
      <c r="B928" s="7"/>
      <c r="D928" s="12"/>
      <c r="H928" s="5">
        <f t="shared" si="79"/>
        <v>0</v>
      </c>
      <c r="I928" s="22">
        <f t="shared" si="80"/>
        <v>0</v>
      </c>
      <c r="M928" s="2">
        <v>505</v>
      </c>
    </row>
    <row r="929" spans="2:13" ht="12.75">
      <c r="B929" s="7">
        <v>1500</v>
      </c>
      <c r="C929" s="1" t="s">
        <v>50</v>
      </c>
      <c r="D929" s="12" t="s">
        <v>10</v>
      </c>
      <c r="E929" s="1" t="s">
        <v>452</v>
      </c>
      <c r="F929" s="27" t="s">
        <v>553</v>
      </c>
      <c r="G929" s="27" t="s">
        <v>306</v>
      </c>
      <c r="H929" s="5">
        <f t="shared" si="79"/>
        <v>-1500</v>
      </c>
      <c r="I929" s="22">
        <f t="shared" si="80"/>
        <v>2.9702970297029703</v>
      </c>
      <c r="K929" t="s">
        <v>550</v>
      </c>
      <c r="L929" s="15">
        <v>24</v>
      </c>
      <c r="M929" s="2">
        <v>505</v>
      </c>
    </row>
    <row r="930" spans="2:13" ht="12.75">
      <c r="B930" s="7">
        <v>1500</v>
      </c>
      <c r="C930" s="1" t="s">
        <v>50</v>
      </c>
      <c r="D930" s="12" t="s">
        <v>10</v>
      </c>
      <c r="E930" s="1" t="s">
        <v>452</v>
      </c>
      <c r="F930" s="27" t="s">
        <v>553</v>
      </c>
      <c r="G930" s="27" t="s">
        <v>339</v>
      </c>
      <c r="H930" s="5">
        <f t="shared" si="79"/>
        <v>-3000</v>
      </c>
      <c r="I930" s="22">
        <f t="shared" si="80"/>
        <v>2.9702970297029703</v>
      </c>
      <c r="K930" t="s">
        <v>550</v>
      </c>
      <c r="L930" s="15">
        <v>24</v>
      </c>
      <c r="M930" s="2">
        <v>505</v>
      </c>
    </row>
    <row r="931" spans="1:13" s="90" customFormat="1" ht="12.75">
      <c r="A931" s="11"/>
      <c r="B931" s="172">
        <f>SUM(B929:B930)</f>
        <v>3000</v>
      </c>
      <c r="C931" s="11" t="s">
        <v>50</v>
      </c>
      <c r="D931" s="11"/>
      <c r="E931" s="11"/>
      <c r="F931" s="18"/>
      <c r="G931" s="18"/>
      <c r="H931" s="86">
        <v>0</v>
      </c>
      <c r="I931" s="89">
        <f t="shared" si="80"/>
        <v>5.9405940594059405</v>
      </c>
      <c r="M931" s="2">
        <v>505</v>
      </c>
    </row>
    <row r="932" spans="2:13" ht="12.75">
      <c r="B932" s="7"/>
      <c r="D932" s="12"/>
      <c r="H932" s="5">
        <f t="shared" si="79"/>
        <v>0</v>
      </c>
      <c r="I932" s="22">
        <f t="shared" si="80"/>
        <v>0</v>
      </c>
      <c r="M932" s="2">
        <v>505</v>
      </c>
    </row>
    <row r="933" spans="2:13" ht="12.75">
      <c r="B933" s="7"/>
      <c r="D933" s="12"/>
      <c r="H933" s="5">
        <f t="shared" si="79"/>
        <v>0</v>
      </c>
      <c r="I933" s="22">
        <f t="shared" si="80"/>
        <v>0</v>
      </c>
      <c r="M933" s="2">
        <v>505</v>
      </c>
    </row>
    <row r="934" spans="2:13" ht="12.75">
      <c r="B934" s="7">
        <v>1000</v>
      </c>
      <c r="C934" s="95" t="s">
        <v>451</v>
      </c>
      <c r="D934" s="95" t="s">
        <v>10</v>
      </c>
      <c r="E934" s="95" t="s">
        <v>51</v>
      </c>
      <c r="F934" s="27" t="s">
        <v>553</v>
      </c>
      <c r="G934" s="27" t="s">
        <v>306</v>
      </c>
      <c r="H934" s="5">
        <f t="shared" si="79"/>
        <v>-1000</v>
      </c>
      <c r="I934" s="22">
        <f t="shared" si="80"/>
        <v>1.9801980198019802</v>
      </c>
      <c r="K934" t="s">
        <v>550</v>
      </c>
      <c r="L934" s="15">
        <v>24</v>
      </c>
      <c r="M934" s="2">
        <v>505</v>
      </c>
    </row>
    <row r="935" spans="1:13" s="90" customFormat="1" ht="12.75">
      <c r="A935" s="11"/>
      <c r="B935" s="172">
        <f>SUM(B934)</f>
        <v>1000</v>
      </c>
      <c r="C935" s="11"/>
      <c r="D935" s="11"/>
      <c r="E935" s="11" t="s">
        <v>51</v>
      </c>
      <c r="F935" s="18"/>
      <c r="G935" s="18"/>
      <c r="H935" s="86">
        <v>0</v>
      </c>
      <c r="I935" s="89">
        <f t="shared" si="80"/>
        <v>1.9801980198019802</v>
      </c>
      <c r="M935" s="2">
        <v>505</v>
      </c>
    </row>
    <row r="936" spans="2:13" ht="12.75">
      <c r="B936" s="7"/>
      <c r="D936" s="12"/>
      <c r="H936" s="5">
        <f>H935-B936</f>
        <v>0</v>
      </c>
      <c r="I936" s="22">
        <f t="shared" si="80"/>
        <v>0</v>
      </c>
      <c r="M936" s="2">
        <v>505</v>
      </c>
    </row>
    <row r="937" spans="2:13" ht="12.75">
      <c r="B937" s="7"/>
      <c r="D937" s="12"/>
      <c r="H937" s="5">
        <f>H936-B937</f>
        <v>0</v>
      </c>
      <c r="I937" s="22">
        <f t="shared" si="80"/>
        <v>0</v>
      </c>
      <c r="M937" s="2">
        <v>505</v>
      </c>
    </row>
    <row r="938" spans="2:13" ht="12.75">
      <c r="B938" s="7"/>
      <c r="D938" s="12"/>
      <c r="H938" s="5">
        <f>H937-B938</f>
        <v>0</v>
      </c>
      <c r="I938" s="22">
        <f t="shared" si="80"/>
        <v>0</v>
      </c>
      <c r="M938" s="2">
        <v>505</v>
      </c>
    </row>
    <row r="939" spans="2:13" ht="12.75">
      <c r="B939" s="7"/>
      <c r="D939" s="12"/>
      <c r="H939" s="5">
        <f>H938-B939</f>
        <v>0</v>
      </c>
      <c r="I939" s="22">
        <f t="shared" si="80"/>
        <v>0</v>
      </c>
      <c r="M939" s="2">
        <v>505</v>
      </c>
    </row>
    <row r="940" spans="1:256" s="88" customFormat="1" ht="12.75">
      <c r="A940" s="82"/>
      <c r="B940" s="168">
        <f>+B946+B953+B959+B963+B967</f>
        <v>23000</v>
      </c>
      <c r="C940" s="82" t="s">
        <v>360</v>
      </c>
      <c r="D940" s="82" t="s">
        <v>500</v>
      </c>
      <c r="E940" s="82" t="s">
        <v>455</v>
      </c>
      <c r="F940" s="84" t="s">
        <v>361</v>
      </c>
      <c r="G940" s="85" t="s">
        <v>448</v>
      </c>
      <c r="H940" s="83"/>
      <c r="I940" s="87">
        <f t="shared" si="80"/>
        <v>45.54455445544554</v>
      </c>
      <c r="M940" s="2">
        <v>505</v>
      </c>
      <c r="IV940" s="82">
        <f>SUM(A940:IU940)</f>
        <v>23550.544554455446</v>
      </c>
    </row>
    <row r="941" spans="2:13" ht="12.75">
      <c r="B941" s="7"/>
      <c r="D941" s="12"/>
      <c r="H941" s="5">
        <f>H940-B941</f>
        <v>0</v>
      </c>
      <c r="I941" s="22">
        <f>+B941/M941</f>
        <v>0</v>
      </c>
      <c r="M941" s="2">
        <v>505</v>
      </c>
    </row>
    <row r="942" spans="2:13" ht="12.75">
      <c r="B942" s="7">
        <v>2500</v>
      </c>
      <c r="C942" s="1" t="s">
        <v>22</v>
      </c>
      <c r="D942" s="1" t="s">
        <v>10</v>
      </c>
      <c r="E942" s="1" t="s">
        <v>23</v>
      </c>
      <c r="F942" s="27" t="s">
        <v>362</v>
      </c>
      <c r="G942" s="27" t="s">
        <v>195</v>
      </c>
      <c r="H942" s="5">
        <f>H941-B942</f>
        <v>-2500</v>
      </c>
      <c r="I942" s="22">
        <f>+B942/M942</f>
        <v>4.9504950495049505</v>
      </c>
      <c r="K942" t="s">
        <v>22</v>
      </c>
      <c r="L942">
        <v>25</v>
      </c>
      <c r="M942" s="2">
        <v>505</v>
      </c>
    </row>
    <row r="943" spans="2:13" ht="12.75">
      <c r="B943" s="7">
        <v>2500</v>
      </c>
      <c r="C943" s="1" t="s">
        <v>22</v>
      </c>
      <c r="D943" s="1" t="s">
        <v>10</v>
      </c>
      <c r="E943" s="1" t="s">
        <v>23</v>
      </c>
      <c r="F943" s="27" t="s">
        <v>363</v>
      </c>
      <c r="G943" s="27" t="s">
        <v>306</v>
      </c>
      <c r="H943" s="5">
        <f>H942-B943</f>
        <v>-5000</v>
      </c>
      <c r="I943" s="22">
        <f>+B943/M943</f>
        <v>4.9504950495049505</v>
      </c>
      <c r="K943" t="s">
        <v>22</v>
      </c>
      <c r="L943">
        <v>25</v>
      </c>
      <c r="M943" s="2">
        <v>505</v>
      </c>
    </row>
    <row r="944" spans="2:13" ht="12.75">
      <c r="B944" s="7">
        <v>2500</v>
      </c>
      <c r="C944" s="1" t="s">
        <v>22</v>
      </c>
      <c r="D944" s="1" t="s">
        <v>10</v>
      </c>
      <c r="E944" s="1" t="s">
        <v>23</v>
      </c>
      <c r="F944" s="27" t="s">
        <v>364</v>
      </c>
      <c r="G944" s="27" t="s">
        <v>339</v>
      </c>
      <c r="H944" s="5">
        <f>H943-B944</f>
        <v>-7500</v>
      </c>
      <c r="I944" s="22">
        <f>+B944/M944</f>
        <v>4.9504950495049505</v>
      </c>
      <c r="K944" t="s">
        <v>22</v>
      </c>
      <c r="L944">
        <v>25</v>
      </c>
      <c r="M944" s="2">
        <v>505</v>
      </c>
    </row>
    <row r="945" spans="2:13" ht="12.75">
      <c r="B945" s="7">
        <v>3000</v>
      </c>
      <c r="C945" s="1" t="s">
        <v>22</v>
      </c>
      <c r="D945" s="1" t="s">
        <v>10</v>
      </c>
      <c r="E945" s="1" t="s">
        <v>26</v>
      </c>
      <c r="F945" s="27" t="s">
        <v>365</v>
      </c>
      <c r="G945" s="27" t="s">
        <v>339</v>
      </c>
      <c r="H945" s="5">
        <f>H944-B945</f>
        <v>-10500</v>
      </c>
      <c r="I945" s="22">
        <f>+B945/M945</f>
        <v>5.9405940594059405</v>
      </c>
      <c r="K945" t="s">
        <v>22</v>
      </c>
      <c r="L945">
        <v>25</v>
      </c>
      <c r="M945" s="2">
        <v>505</v>
      </c>
    </row>
    <row r="946" spans="1:13" s="90" customFormat="1" ht="12.75">
      <c r="A946" s="11"/>
      <c r="B946" s="172">
        <f>SUM(B942:B945)</f>
        <v>10500</v>
      </c>
      <c r="C946" s="11" t="s">
        <v>22</v>
      </c>
      <c r="D946" s="11"/>
      <c r="E946" s="11"/>
      <c r="F946" s="18"/>
      <c r="G946" s="18"/>
      <c r="H946" s="86">
        <v>0</v>
      </c>
      <c r="I946" s="89">
        <f t="shared" si="80"/>
        <v>20.792079207920793</v>
      </c>
      <c r="M946" s="2">
        <v>505</v>
      </c>
    </row>
    <row r="947" spans="2:13" ht="12.75">
      <c r="B947" s="7"/>
      <c r="D947" s="12"/>
      <c r="H947" s="5">
        <f aca="true" t="shared" si="81" ref="H947:H952">H946-B947</f>
        <v>0</v>
      </c>
      <c r="I947" s="22">
        <f t="shared" si="80"/>
        <v>0</v>
      </c>
      <c r="M947" s="2">
        <v>505</v>
      </c>
    </row>
    <row r="948" spans="2:13" ht="12.75">
      <c r="B948" s="7"/>
      <c r="D948" s="12"/>
      <c r="H948" s="5">
        <f t="shared" si="81"/>
        <v>0</v>
      </c>
      <c r="I948" s="22">
        <f t="shared" si="80"/>
        <v>0</v>
      </c>
      <c r="M948" s="2">
        <v>505</v>
      </c>
    </row>
    <row r="949" spans="2:13" ht="12.75">
      <c r="B949" s="170">
        <v>1500</v>
      </c>
      <c r="C949" s="33" t="s">
        <v>469</v>
      </c>
      <c r="D949" s="12" t="s">
        <v>41</v>
      </c>
      <c r="E949" s="33" t="s">
        <v>452</v>
      </c>
      <c r="F949" s="92" t="s">
        <v>366</v>
      </c>
      <c r="G949" s="31" t="s">
        <v>339</v>
      </c>
      <c r="H949" s="5">
        <f t="shared" si="81"/>
        <v>-1500</v>
      </c>
      <c r="I949" s="22">
        <f t="shared" si="80"/>
        <v>2.9702970297029703</v>
      </c>
      <c r="K949" t="s">
        <v>23</v>
      </c>
      <c r="L949">
        <v>25</v>
      </c>
      <c r="M949" s="2">
        <v>505</v>
      </c>
    </row>
    <row r="950" spans="2:13" ht="12.75">
      <c r="B950" s="170">
        <v>1000</v>
      </c>
      <c r="C950" s="33" t="s">
        <v>367</v>
      </c>
      <c r="D950" s="12" t="s">
        <v>41</v>
      </c>
      <c r="E950" s="33" t="s">
        <v>452</v>
      </c>
      <c r="F950" s="92" t="s">
        <v>366</v>
      </c>
      <c r="G950" s="31" t="s">
        <v>339</v>
      </c>
      <c r="H950" s="5">
        <f t="shared" si="81"/>
        <v>-2500</v>
      </c>
      <c r="I950" s="22">
        <f t="shared" si="80"/>
        <v>1.9801980198019802</v>
      </c>
      <c r="K950" s="96" t="s">
        <v>23</v>
      </c>
      <c r="L950">
        <v>25</v>
      </c>
      <c r="M950" s="2">
        <v>505</v>
      </c>
    </row>
    <row r="951" spans="2:13" ht="12.75">
      <c r="B951" s="170">
        <v>1000</v>
      </c>
      <c r="C951" s="33" t="s">
        <v>368</v>
      </c>
      <c r="D951" s="12" t="s">
        <v>41</v>
      </c>
      <c r="E951" s="33" t="s">
        <v>452</v>
      </c>
      <c r="F951" s="92" t="s">
        <v>366</v>
      </c>
      <c r="G951" s="31" t="s">
        <v>339</v>
      </c>
      <c r="H951" s="5">
        <f t="shared" si="81"/>
        <v>-3500</v>
      </c>
      <c r="I951" s="22">
        <f t="shared" si="80"/>
        <v>1.9801980198019802</v>
      </c>
      <c r="K951" s="96" t="s">
        <v>23</v>
      </c>
      <c r="L951">
        <v>25</v>
      </c>
      <c r="M951" s="2">
        <v>505</v>
      </c>
    </row>
    <row r="952" spans="2:14" ht="12.75">
      <c r="B952" s="170">
        <v>1500</v>
      </c>
      <c r="C952" s="33" t="s">
        <v>470</v>
      </c>
      <c r="D952" s="12" t="s">
        <v>41</v>
      </c>
      <c r="E952" s="33" t="s">
        <v>452</v>
      </c>
      <c r="F952" s="92" t="s">
        <v>366</v>
      </c>
      <c r="G952" s="31" t="s">
        <v>339</v>
      </c>
      <c r="H952" s="5">
        <f t="shared" si="81"/>
        <v>-5000</v>
      </c>
      <c r="I952" s="22">
        <f t="shared" si="80"/>
        <v>2.9702970297029703</v>
      </c>
      <c r="K952" t="s">
        <v>23</v>
      </c>
      <c r="L952">
        <v>25</v>
      </c>
      <c r="M952" s="2">
        <v>505</v>
      </c>
      <c r="N952" s="39"/>
    </row>
    <row r="953" spans="1:13" s="90" customFormat="1" ht="12.75">
      <c r="A953" s="11"/>
      <c r="B953" s="172">
        <f>SUM(B949:B952)</f>
        <v>5000</v>
      </c>
      <c r="C953" s="93" t="s">
        <v>450</v>
      </c>
      <c r="D953" s="11"/>
      <c r="E953" s="11"/>
      <c r="F953" s="18"/>
      <c r="G953" s="18"/>
      <c r="H953" s="86">
        <v>0</v>
      </c>
      <c r="I953" s="89">
        <f t="shared" si="80"/>
        <v>9.900990099009901</v>
      </c>
      <c r="M953" s="2">
        <v>505</v>
      </c>
    </row>
    <row r="954" spans="2:13" ht="12.75">
      <c r="B954" s="7"/>
      <c r="H954" s="5">
        <f aca="true" t="shared" si="82" ref="H954:H966">H953-B954</f>
        <v>0</v>
      </c>
      <c r="I954" s="22">
        <f t="shared" si="80"/>
        <v>0</v>
      </c>
      <c r="M954" s="2">
        <v>505</v>
      </c>
    </row>
    <row r="955" spans="2:13" ht="12.75">
      <c r="B955" s="7"/>
      <c r="H955" s="5">
        <f t="shared" si="82"/>
        <v>0</v>
      </c>
      <c r="I955" s="22">
        <f t="shared" si="80"/>
        <v>0</v>
      </c>
      <c r="M955" s="2">
        <v>505</v>
      </c>
    </row>
    <row r="956" spans="2:13" ht="12.75">
      <c r="B956" s="7">
        <v>1600</v>
      </c>
      <c r="C956" s="1" t="s">
        <v>46</v>
      </c>
      <c r="D956" s="1" t="s">
        <v>47</v>
      </c>
      <c r="E956" s="1" t="s">
        <v>75</v>
      </c>
      <c r="F956" s="27" t="s">
        <v>366</v>
      </c>
      <c r="G956" s="92" t="s">
        <v>195</v>
      </c>
      <c r="H956" s="5">
        <f t="shared" si="82"/>
        <v>-1600</v>
      </c>
      <c r="I956" s="22">
        <f t="shared" si="80"/>
        <v>3.1683168316831685</v>
      </c>
      <c r="K956" t="s">
        <v>23</v>
      </c>
      <c r="L956">
        <v>25</v>
      </c>
      <c r="M956" s="2">
        <v>505</v>
      </c>
    </row>
    <row r="957" spans="2:13" ht="12.75">
      <c r="B957" s="7">
        <v>1400</v>
      </c>
      <c r="C957" s="1" t="s">
        <v>46</v>
      </c>
      <c r="D957" s="1" t="s">
        <v>47</v>
      </c>
      <c r="E957" s="1" t="s">
        <v>75</v>
      </c>
      <c r="F957" s="27" t="s">
        <v>366</v>
      </c>
      <c r="G957" s="92" t="s">
        <v>306</v>
      </c>
      <c r="H957" s="5">
        <f t="shared" si="82"/>
        <v>-3000</v>
      </c>
      <c r="I957" s="22">
        <f t="shared" si="80"/>
        <v>2.772277227722772</v>
      </c>
      <c r="K957" s="96" t="s">
        <v>23</v>
      </c>
      <c r="L957">
        <v>25</v>
      </c>
      <c r="M957" s="2">
        <v>505</v>
      </c>
    </row>
    <row r="958" spans="2:13" ht="12.75">
      <c r="B958" s="7">
        <v>1500</v>
      </c>
      <c r="C958" s="1" t="s">
        <v>46</v>
      </c>
      <c r="D958" s="1" t="s">
        <v>47</v>
      </c>
      <c r="E958" s="1" t="s">
        <v>75</v>
      </c>
      <c r="F958" s="27" t="s">
        <v>366</v>
      </c>
      <c r="G958" s="92" t="s">
        <v>339</v>
      </c>
      <c r="H958" s="5">
        <f t="shared" si="82"/>
        <v>-4500</v>
      </c>
      <c r="I958" s="22">
        <f t="shared" si="80"/>
        <v>2.9702970297029703</v>
      </c>
      <c r="K958" s="96" t="s">
        <v>23</v>
      </c>
      <c r="L958">
        <v>25</v>
      </c>
      <c r="M958" s="2">
        <v>505</v>
      </c>
    </row>
    <row r="959" spans="1:13" s="90" customFormat="1" ht="12.75">
      <c r="A959" s="11"/>
      <c r="B959" s="172">
        <f>SUM(B956:B958)</f>
        <v>4500</v>
      </c>
      <c r="C959" s="93"/>
      <c r="D959" s="11"/>
      <c r="E959" s="11" t="s">
        <v>75</v>
      </c>
      <c r="F959" s="18"/>
      <c r="G959" s="18"/>
      <c r="H959" s="86">
        <v>0</v>
      </c>
      <c r="I959" s="89">
        <f t="shared" si="80"/>
        <v>8.910891089108912</v>
      </c>
      <c r="M959" s="2">
        <v>505</v>
      </c>
    </row>
    <row r="960" spans="2:13" ht="12.75">
      <c r="B960" s="7"/>
      <c r="H960" s="5">
        <f t="shared" si="82"/>
        <v>0</v>
      </c>
      <c r="I960" s="22">
        <f t="shared" si="80"/>
        <v>0</v>
      </c>
      <c r="M960" s="2">
        <v>505</v>
      </c>
    </row>
    <row r="961" spans="2:13" ht="12.75">
      <c r="B961" s="7"/>
      <c r="H961" s="5">
        <f t="shared" si="82"/>
        <v>0</v>
      </c>
      <c r="I961" s="22">
        <f t="shared" si="80"/>
        <v>0</v>
      </c>
      <c r="M961" s="2">
        <v>505</v>
      </c>
    </row>
    <row r="962" spans="1:13" s="15" customFormat="1" ht="12.75">
      <c r="A962" s="12"/>
      <c r="B962" s="170">
        <v>2000</v>
      </c>
      <c r="C962" s="12" t="s">
        <v>50</v>
      </c>
      <c r="D962" s="12" t="s">
        <v>10</v>
      </c>
      <c r="E962" s="12" t="s">
        <v>452</v>
      </c>
      <c r="F962" s="92" t="s">
        <v>366</v>
      </c>
      <c r="G962" s="30" t="s">
        <v>339</v>
      </c>
      <c r="H962" s="5">
        <f t="shared" si="82"/>
        <v>-2000</v>
      </c>
      <c r="I962" s="22">
        <f t="shared" si="80"/>
        <v>3.9603960396039604</v>
      </c>
      <c r="K962" s="15" t="s">
        <v>23</v>
      </c>
      <c r="L962" s="15">
        <v>25</v>
      </c>
      <c r="M962" s="2">
        <v>505</v>
      </c>
    </row>
    <row r="963" spans="1:256" s="90" customFormat="1" ht="12.75">
      <c r="A963" s="11"/>
      <c r="B963" s="172">
        <v>2000</v>
      </c>
      <c r="C963" s="93" t="s">
        <v>50</v>
      </c>
      <c r="D963" s="11"/>
      <c r="E963" s="11"/>
      <c r="F963" s="18"/>
      <c r="G963" s="18"/>
      <c r="H963" s="86">
        <v>0</v>
      </c>
      <c r="I963" s="89">
        <f t="shared" si="80"/>
        <v>3.9603960396039604</v>
      </c>
      <c r="M963" s="2">
        <v>505</v>
      </c>
      <c r="IV963" s="90">
        <f>SUM(M963:IU963)</f>
        <v>505</v>
      </c>
    </row>
    <row r="964" spans="2:13" ht="12.75">
      <c r="B964" s="7"/>
      <c r="H964" s="5">
        <f t="shared" si="82"/>
        <v>0</v>
      </c>
      <c r="I964" s="22">
        <f t="shared" si="80"/>
        <v>0</v>
      </c>
      <c r="M964" s="2">
        <v>505</v>
      </c>
    </row>
    <row r="965" spans="2:13" ht="12.75">
      <c r="B965" s="7"/>
      <c r="H965" s="5">
        <f t="shared" si="82"/>
        <v>0</v>
      </c>
      <c r="I965" s="22">
        <f t="shared" si="80"/>
        <v>0</v>
      </c>
      <c r="M965" s="2">
        <v>505</v>
      </c>
    </row>
    <row r="966" spans="2:256" ht="12.75">
      <c r="B966" s="7">
        <v>1000</v>
      </c>
      <c r="C966" s="1" t="s">
        <v>451</v>
      </c>
      <c r="D966" s="12" t="s">
        <v>10</v>
      </c>
      <c r="E966" s="1" t="s">
        <v>51</v>
      </c>
      <c r="F966" s="92" t="s">
        <v>366</v>
      </c>
      <c r="G966" s="27" t="s">
        <v>339</v>
      </c>
      <c r="H966" s="5">
        <f t="shared" si="82"/>
        <v>-1000</v>
      </c>
      <c r="I966" s="22">
        <f t="shared" si="80"/>
        <v>1.9801980198019802</v>
      </c>
      <c r="K966" t="s">
        <v>23</v>
      </c>
      <c r="L966">
        <v>25</v>
      </c>
      <c r="M966" s="2">
        <v>505</v>
      </c>
      <c r="IV966" s="1">
        <f>SUM(A966:IU966)</f>
        <v>531.980198019802</v>
      </c>
    </row>
    <row r="967" spans="1:256" s="90" customFormat="1" ht="12.75">
      <c r="A967" s="11"/>
      <c r="B967" s="172">
        <f>SUM(B966:B966)</f>
        <v>1000</v>
      </c>
      <c r="C967" s="11"/>
      <c r="D967" s="11"/>
      <c r="E967" s="93" t="s">
        <v>51</v>
      </c>
      <c r="F967" s="18"/>
      <c r="G967" s="18"/>
      <c r="H967" s="86">
        <v>0</v>
      </c>
      <c r="I967" s="89">
        <f t="shared" si="80"/>
        <v>1.9801980198019802</v>
      </c>
      <c r="M967" s="2">
        <v>505</v>
      </c>
      <c r="IV967" s="11">
        <f>SUM(A967:IU967)</f>
        <v>1506.980198019802</v>
      </c>
    </row>
    <row r="968" spans="2:13" ht="12.75">
      <c r="B968" s="7"/>
      <c r="D968" s="12"/>
      <c r="H968" s="5">
        <f aca="true" t="shared" si="83" ref="H968:H978">H967-B968</f>
        <v>0</v>
      </c>
      <c r="I968" s="22">
        <f t="shared" si="80"/>
        <v>0</v>
      </c>
      <c r="M968" s="2">
        <v>505</v>
      </c>
    </row>
    <row r="969" spans="2:13" ht="12.75">
      <c r="B969" s="7"/>
      <c r="D969" s="12"/>
      <c r="H969" s="5">
        <f t="shared" si="83"/>
        <v>0</v>
      </c>
      <c r="I969" s="22">
        <f t="shared" si="80"/>
        <v>0</v>
      </c>
      <c r="M969" s="2">
        <v>505</v>
      </c>
    </row>
    <row r="970" spans="2:13" ht="12.75">
      <c r="B970" s="7"/>
      <c r="D970" s="12"/>
      <c r="H970" s="5">
        <f t="shared" si="83"/>
        <v>0</v>
      </c>
      <c r="I970" s="22">
        <f t="shared" si="80"/>
        <v>0</v>
      </c>
      <c r="M970" s="2">
        <v>505</v>
      </c>
    </row>
    <row r="971" spans="2:13" ht="12.75">
      <c r="B971" s="7"/>
      <c r="D971" s="12"/>
      <c r="H971" s="5">
        <f t="shared" si="83"/>
        <v>0</v>
      </c>
      <c r="I971" s="22">
        <f t="shared" si="80"/>
        <v>0</v>
      </c>
      <c r="M971" s="2">
        <v>505</v>
      </c>
    </row>
    <row r="972" spans="1:13" s="88" customFormat="1" ht="12.75">
      <c r="A972" s="82"/>
      <c r="B972" s="168">
        <f>+B979+B984+B992+B996</f>
        <v>23300</v>
      </c>
      <c r="C972" s="82" t="s">
        <v>369</v>
      </c>
      <c r="D972" s="82" t="s">
        <v>1186</v>
      </c>
      <c r="E972" s="82" t="s">
        <v>82</v>
      </c>
      <c r="F972" s="85" t="s">
        <v>478</v>
      </c>
      <c r="G972" s="84" t="s">
        <v>145</v>
      </c>
      <c r="H972" s="83"/>
      <c r="I972" s="87">
        <f>+B972/M972</f>
        <v>46.13861386138614</v>
      </c>
      <c r="M972" s="2">
        <v>505</v>
      </c>
    </row>
    <row r="973" spans="2:13" ht="12.75">
      <c r="B973" s="7"/>
      <c r="D973" s="12"/>
      <c r="H973" s="5">
        <f t="shared" si="83"/>
        <v>0</v>
      </c>
      <c r="I973" s="22">
        <f t="shared" si="80"/>
        <v>0</v>
      </c>
      <c r="M973" s="2">
        <v>505</v>
      </c>
    </row>
    <row r="974" spans="2:13" ht="12.75">
      <c r="B974" s="7">
        <v>2000</v>
      </c>
      <c r="C974" s="1" t="s">
        <v>22</v>
      </c>
      <c r="D974" s="1" t="s">
        <v>10</v>
      </c>
      <c r="E974" s="1" t="s">
        <v>26</v>
      </c>
      <c r="F974" s="27" t="s">
        <v>370</v>
      </c>
      <c r="G974" s="27" t="s">
        <v>270</v>
      </c>
      <c r="H974" s="5">
        <f>H973-B974</f>
        <v>-2000</v>
      </c>
      <c r="I974" s="22">
        <f>+B974/M974</f>
        <v>3.9603960396039604</v>
      </c>
      <c r="K974" t="s">
        <v>22</v>
      </c>
      <c r="L974">
        <v>26</v>
      </c>
      <c r="M974" s="2">
        <v>505</v>
      </c>
    </row>
    <row r="975" spans="2:13" ht="12.75">
      <c r="B975" s="7">
        <v>3000</v>
      </c>
      <c r="C975" s="1" t="s">
        <v>22</v>
      </c>
      <c r="D975" s="1" t="s">
        <v>10</v>
      </c>
      <c r="E975" s="1" t="s">
        <v>26</v>
      </c>
      <c r="F975" s="27" t="s">
        <v>371</v>
      </c>
      <c r="G975" s="27" t="s">
        <v>150</v>
      </c>
      <c r="H975" s="5">
        <f>H974-B975</f>
        <v>-5000</v>
      </c>
      <c r="I975" s="22">
        <f>+B975/M975</f>
        <v>5.9405940594059405</v>
      </c>
      <c r="K975" t="s">
        <v>22</v>
      </c>
      <c r="L975">
        <v>26</v>
      </c>
      <c r="M975" s="2">
        <v>505</v>
      </c>
    </row>
    <row r="976" spans="2:13" ht="12.75">
      <c r="B976" s="7">
        <v>2500</v>
      </c>
      <c r="C976" s="1" t="s">
        <v>22</v>
      </c>
      <c r="D976" s="1" t="s">
        <v>10</v>
      </c>
      <c r="E976" s="1" t="s">
        <v>96</v>
      </c>
      <c r="F976" s="27" t="s">
        <v>372</v>
      </c>
      <c r="G976" s="27" t="s">
        <v>195</v>
      </c>
      <c r="H976" s="5">
        <f>H975-B976</f>
        <v>-7500</v>
      </c>
      <c r="I976" s="22">
        <f>+B976/M976</f>
        <v>4.9504950495049505</v>
      </c>
      <c r="K976" t="s">
        <v>22</v>
      </c>
      <c r="L976">
        <v>26</v>
      </c>
      <c r="M976" s="2">
        <v>505</v>
      </c>
    </row>
    <row r="977" spans="2:13" ht="12.75">
      <c r="B977" s="7">
        <v>2500</v>
      </c>
      <c r="C977" s="1" t="s">
        <v>22</v>
      </c>
      <c r="D977" s="1" t="s">
        <v>10</v>
      </c>
      <c r="E977" s="1" t="s">
        <v>96</v>
      </c>
      <c r="F977" s="27" t="s">
        <v>373</v>
      </c>
      <c r="G977" s="27" t="s">
        <v>306</v>
      </c>
      <c r="H977" s="5">
        <f t="shared" si="83"/>
        <v>-10000</v>
      </c>
      <c r="I977" s="22">
        <v>5</v>
      </c>
      <c r="K977" t="s">
        <v>22</v>
      </c>
      <c r="L977">
        <v>26</v>
      </c>
      <c r="M977" s="2">
        <v>505</v>
      </c>
    </row>
    <row r="978" spans="2:13" ht="12.75">
      <c r="B978" s="7">
        <v>2500</v>
      </c>
      <c r="C978" s="1" t="s">
        <v>22</v>
      </c>
      <c r="D978" s="1" t="s">
        <v>10</v>
      </c>
      <c r="E978" s="1" t="s">
        <v>96</v>
      </c>
      <c r="F978" s="27" t="s">
        <v>374</v>
      </c>
      <c r="G978" s="27" t="s">
        <v>339</v>
      </c>
      <c r="H978" s="5">
        <f t="shared" si="83"/>
        <v>-12500</v>
      </c>
      <c r="I978" s="22">
        <v>5</v>
      </c>
      <c r="K978" t="s">
        <v>22</v>
      </c>
      <c r="L978">
        <v>26</v>
      </c>
      <c r="M978" s="2">
        <v>505</v>
      </c>
    </row>
    <row r="979" spans="1:13" s="90" customFormat="1" ht="12.75">
      <c r="A979" s="11"/>
      <c r="B979" s="172">
        <f>SUM(B974:B978)</f>
        <v>12500</v>
      </c>
      <c r="C979" s="93" t="s">
        <v>22</v>
      </c>
      <c r="D979" s="11"/>
      <c r="E979" s="11"/>
      <c r="F979" s="18"/>
      <c r="G979" s="18"/>
      <c r="H979" s="86">
        <v>0</v>
      </c>
      <c r="I979" s="89">
        <f aca="true" t="shared" si="84" ref="I979:I1031">+B979/M979</f>
        <v>24.752475247524753</v>
      </c>
      <c r="M979" s="2">
        <v>505</v>
      </c>
    </row>
    <row r="980" spans="1:13" s="15" customFormat="1" ht="12.75">
      <c r="A980" s="12"/>
      <c r="B980" s="170"/>
      <c r="C980" s="33"/>
      <c r="D980" s="12"/>
      <c r="E980" s="12"/>
      <c r="F980" s="27"/>
      <c r="G980" s="30"/>
      <c r="H980" s="5">
        <f aca="true" t="shared" si="85" ref="H980:H1031">H979-B980</f>
        <v>0</v>
      </c>
      <c r="I980" s="22">
        <f t="shared" si="84"/>
        <v>0</v>
      </c>
      <c r="K980"/>
      <c r="M980" s="2">
        <v>505</v>
      </c>
    </row>
    <row r="981" spans="2:13" ht="12.75">
      <c r="B981" s="7"/>
      <c r="C981" s="33"/>
      <c r="D981" s="12"/>
      <c r="H981" s="5">
        <f t="shared" si="85"/>
        <v>0</v>
      </c>
      <c r="I981" s="22">
        <f t="shared" si="84"/>
        <v>0</v>
      </c>
      <c r="M981" s="2">
        <v>505</v>
      </c>
    </row>
    <row r="982" spans="2:13" ht="12.75">
      <c r="B982" s="7">
        <v>1300</v>
      </c>
      <c r="C982" s="95" t="s">
        <v>534</v>
      </c>
      <c r="D982" s="95" t="s">
        <v>10</v>
      </c>
      <c r="E982" s="95" t="s">
        <v>452</v>
      </c>
      <c r="F982" s="92" t="s">
        <v>375</v>
      </c>
      <c r="G982" s="92" t="s">
        <v>339</v>
      </c>
      <c r="H982" s="5">
        <f t="shared" si="85"/>
        <v>-1300</v>
      </c>
      <c r="I982" s="22">
        <f t="shared" si="84"/>
        <v>2.5742574257425743</v>
      </c>
      <c r="K982" s="96" t="s">
        <v>96</v>
      </c>
      <c r="L982">
        <v>26</v>
      </c>
      <c r="M982" s="2">
        <v>505</v>
      </c>
    </row>
    <row r="983" spans="2:13" ht="12.75">
      <c r="B983" s="7">
        <v>1300</v>
      </c>
      <c r="C983" s="95" t="s">
        <v>535</v>
      </c>
      <c r="D983" s="95" t="s">
        <v>10</v>
      </c>
      <c r="E983" s="95" t="s">
        <v>452</v>
      </c>
      <c r="F983" s="92" t="s">
        <v>376</v>
      </c>
      <c r="G983" s="92" t="s">
        <v>339</v>
      </c>
      <c r="H983" s="5">
        <f t="shared" si="85"/>
        <v>-2600</v>
      </c>
      <c r="I983" s="22">
        <f t="shared" si="84"/>
        <v>2.5742574257425743</v>
      </c>
      <c r="K983" s="96" t="s">
        <v>96</v>
      </c>
      <c r="L983">
        <v>26</v>
      </c>
      <c r="M983" s="2">
        <v>505</v>
      </c>
    </row>
    <row r="984" spans="1:13" s="90" customFormat="1" ht="12.75">
      <c r="A984" s="11"/>
      <c r="B984" s="172">
        <f>SUM(B982:B983)</f>
        <v>2600</v>
      </c>
      <c r="C984" s="11" t="s">
        <v>450</v>
      </c>
      <c r="D984" s="11"/>
      <c r="E984" s="11"/>
      <c r="F984" s="18"/>
      <c r="G984" s="18"/>
      <c r="H984" s="86">
        <v>0</v>
      </c>
      <c r="I984" s="89">
        <f t="shared" si="84"/>
        <v>5.148514851485149</v>
      </c>
      <c r="M984" s="2">
        <v>505</v>
      </c>
    </row>
    <row r="985" spans="2:13" ht="12.75">
      <c r="B985" s="7"/>
      <c r="H985" s="5">
        <f t="shared" si="85"/>
        <v>0</v>
      </c>
      <c r="I985" s="22">
        <f t="shared" si="84"/>
        <v>0</v>
      </c>
      <c r="M985" s="2">
        <v>505</v>
      </c>
    </row>
    <row r="986" spans="2:13" ht="12.75">
      <c r="B986" s="7"/>
      <c r="H986" s="5">
        <f t="shared" si="85"/>
        <v>0</v>
      </c>
      <c r="I986" s="22">
        <f t="shared" si="84"/>
        <v>0</v>
      </c>
      <c r="M986" s="2">
        <v>505</v>
      </c>
    </row>
    <row r="987" spans="2:13" ht="12.75">
      <c r="B987" s="7">
        <v>1400</v>
      </c>
      <c r="C987" s="95" t="s">
        <v>46</v>
      </c>
      <c r="D987" s="95" t="s">
        <v>10</v>
      </c>
      <c r="E987" s="95" t="s">
        <v>75</v>
      </c>
      <c r="F987" s="92" t="s">
        <v>377</v>
      </c>
      <c r="G987" s="92" t="s">
        <v>150</v>
      </c>
      <c r="H987" s="5">
        <f t="shared" si="85"/>
        <v>-1400</v>
      </c>
      <c r="I987" s="22">
        <f t="shared" si="84"/>
        <v>2.772277227722772</v>
      </c>
      <c r="K987" s="96" t="s">
        <v>96</v>
      </c>
      <c r="L987">
        <v>26</v>
      </c>
      <c r="M987" s="2">
        <v>505</v>
      </c>
    </row>
    <row r="988" spans="2:13" ht="12.75">
      <c r="B988" s="7">
        <v>1300</v>
      </c>
      <c r="C988" s="95" t="s">
        <v>46</v>
      </c>
      <c r="D988" s="95" t="s">
        <v>10</v>
      </c>
      <c r="E988" s="95" t="s">
        <v>75</v>
      </c>
      <c r="F988" s="92" t="s">
        <v>377</v>
      </c>
      <c r="G988" s="92" t="s">
        <v>378</v>
      </c>
      <c r="H988" s="5">
        <f t="shared" si="85"/>
        <v>-2700</v>
      </c>
      <c r="I988" s="22">
        <f t="shared" si="84"/>
        <v>2.5742574257425743</v>
      </c>
      <c r="K988" s="96" t="s">
        <v>96</v>
      </c>
      <c r="L988">
        <v>26</v>
      </c>
      <c r="M988" s="2">
        <v>505</v>
      </c>
    </row>
    <row r="989" spans="2:13" ht="12.75">
      <c r="B989" s="7">
        <v>1400</v>
      </c>
      <c r="C989" s="95" t="s">
        <v>46</v>
      </c>
      <c r="D989" s="95" t="s">
        <v>10</v>
      </c>
      <c r="E989" s="95" t="s">
        <v>75</v>
      </c>
      <c r="F989" s="92" t="s">
        <v>377</v>
      </c>
      <c r="G989" s="92" t="s">
        <v>195</v>
      </c>
      <c r="H989" s="5">
        <f t="shared" si="85"/>
        <v>-4100</v>
      </c>
      <c r="I989" s="22">
        <f t="shared" si="84"/>
        <v>2.772277227722772</v>
      </c>
      <c r="K989" s="96" t="s">
        <v>96</v>
      </c>
      <c r="L989">
        <v>26</v>
      </c>
      <c r="M989" s="2">
        <v>505</v>
      </c>
    </row>
    <row r="990" spans="2:13" ht="12.75">
      <c r="B990" s="7">
        <v>1500</v>
      </c>
      <c r="C990" s="95" t="s">
        <v>46</v>
      </c>
      <c r="D990" s="95" t="s">
        <v>10</v>
      </c>
      <c r="E990" s="95" t="s">
        <v>75</v>
      </c>
      <c r="F990" s="92" t="s">
        <v>377</v>
      </c>
      <c r="G990" s="92" t="s">
        <v>306</v>
      </c>
      <c r="H990" s="5">
        <f t="shared" si="85"/>
        <v>-5600</v>
      </c>
      <c r="I990" s="22">
        <f t="shared" si="84"/>
        <v>2.9702970297029703</v>
      </c>
      <c r="K990" s="96" t="s">
        <v>96</v>
      </c>
      <c r="L990">
        <v>26</v>
      </c>
      <c r="M990" s="2">
        <v>505</v>
      </c>
    </row>
    <row r="991" spans="2:13" ht="12.75">
      <c r="B991" s="7">
        <v>1600</v>
      </c>
      <c r="C991" s="95" t="s">
        <v>46</v>
      </c>
      <c r="D991" s="95" t="s">
        <v>10</v>
      </c>
      <c r="E991" s="95" t="s">
        <v>75</v>
      </c>
      <c r="F991" s="92" t="s">
        <v>377</v>
      </c>
      <c r="G991" s="92" t="s">
        <v>339</v>
      </c>
      <c r="H991" s="5">
        <f t="shared" si="85"/>
        <v>-7200</v>
      </c>
      <c r="I991" s="22">
        <f t="shared" si="84"/>
        <v>3.1683168316831685</v>
      </c>
      <c r="K991" s="96" t="s">
        <v>96</v>
      </c>
      <c r="L991">
        <v>26</v>
      </c>
      <c r="M991" s="2">
        <v>505</v>
      </c>
    </row>
    <row r="992" spans="1:13" s="90" customFormat="1" ht="12.75">
      <c r="A992" s="11"/>
      <c r="B992" s="172">
        <f>SUM(B987:B991)</f>
        <v>7200</v>
      </c>
      <c r="C992" s="11"/>
      <c r="D992" s="11"/>
      <c r="E992" s="11" t="s">
        <v>75</v>
      </c>
      <c r="F992" s="18"/>
      <c r="G992" s="18"/>
      <c r="H992" s="86">
        <v>0</v>
      </c>
      <c r="I992" s="89">
        <f t="shared" si="84"/>
        <v>14.257425742574258</v>
      </c>
      <c r="M992" s="2">
        <v>505</v>
      </c>
    </row>
    <row r="993" spans="2:13" ht="12.75">
      <c r="B993" s="7"/>
      <c r="H993" s="5">
        <v>0</v>
      </c>
      <c r="I993" s="22">
        <f t="shared" si="84"/>
        <v>0</v>
      </c>
      <c r="M993" s="2">
        <v>505</v>
      </c>
    </row>
    <row r="994" spans="2:13" ht="12.75">
      <c r="B994" s="7"/>
      <c r="H994" s="5">
        <f>H993-B994</f>
        <v>0</v>
      </c>
      <c r="I994" s="22">
        <f t="shared" si="84"/>
        <v>0</v>
      </c>
      <c r="M994" s="2">
        <v>505</v>
      </c>
    </row>
    <row r="995" spans="2:13" ht="12.75">
      <c r="B995" s="7">
        <v>1000</v>
      </c>
      <c r="C995" s="95" t="s">
        <v>451</v>
      </c>
      <c r="D995" s="95" t="s">
        <v>10</v>
      </c>
      <c r="E995" s="95" t="s">
        <v>51</v>
      </c>
      <c r="F995" s="92" t="s">
        <v>377</v>
      </c>
      <c r="G995" s="92" t="s">
        <v>339</v>
      </c>
      <c r="H995" s="5">
        <f>H994-B995</f>
        <v>-1000</v>
      </c>
      <c r="I995" s="22">
        <v>8</v>
      </c>
      <c r="K995" s="96" t="s">
        <v>96</v>
      </c>
      <c r="L995">
        <v>26</v>
      </c>
      <c r="M995" s="2">
        <v>505</v>
      </c>
    </row>
    <row r="996" spans="1:13" s="90" customFormat="1" ht="12.75">
      <c r="A996" s="11"/>
      <c r="B996" s="172">
        <f>SUM(B995)</f>
        <v>1000</v>
      </c>
      <c r="C996" s="11"/>
      <c r="D996" s="11"/>
      <c r="E996" s="11" t="s">
        <v>51</v>
      </c>
      <c r="F996" s="18"/>
      <c r="G996" s="18"/>
      <c r="H996" s="86">
        <v>0</v>
      </c>
      <c r="I996" s="89">
        <f t="shared" si="84"/>
        <v>1.9801980198019802</v>
      </c>
      <c r="M996" s="2">
        <v>505</v>
      </c>
    </row>
    <row r="997" spans="2:13" ht="12.75">
      <c r="B997" s="7"/>
      <c r="D997" s="12"/>
      <c r="H997" s="5">
        <f t="shared" si="85"/>
        <v>0</v>
      </c>
      <c r="I997" s="22">
        <f t="shared" si="84"/>
        <v>0</v>
      </c>
      <c r="M997" s="2">
        <v>505</v>
      </c>
    </row>
    <row r="998" spans="2:13" ht="12.75">
      <c r="B998" s="7"/>
      <c r="D998" s="12"/>
      <c r="H998" s="5">
        <f t="shared" si="85"/>
        <v>0</v>
      </c>
      <c r="I998" s="22">
        <f t="shared" si="84"/>
        <v>0</v>
      </c>
      <c r="M998" s="2">
        <v>505</v>
      </c>
    </row>
    <row r="999" spans="2:13" ht="12.75">
      <c r="B999" s="7"/>
      <c r="D999" s="12"/>
      <c r="H999" s="5">
        <f t="shared" si="85"/>
        <v>0</v>
      </c>
      <c r="I999" s="22">
        <f t="shared" si="84"/>
        <v>0</v>
      </c>
      <c r="M999" s="2">
        <v>505</v>
      </c>
    </row>
    <row r="1000" spans="2:13" ht="12.75">
      <c r="B1000" s="7"/>
      <c r="D1000" s="12"/>
      <c r="H1000" s="5">
        <f t="shared" si="85"/>
        <v>0</v>
      </c>
      <c r="I1000" s="22">
        <f t="shared" si="84"/>
        <v>0</v>
      </c>
      <c r="M1000" s="2">
        <v>505</v>
      </c>
    </row>
    <row r="1001" spans="1:13" s="88" customFormat="1" ht="12.75">
      <c r="A1001" s="82"/>
      <c r="B1001" s="168">
        <f>+B1026+B1053</f>
        <v>148800</v>
      </c>
      <c r="C1001" s="82" t="s">
        <v>379</v>
      </c>
      <c r="D1001" s="82" t="s">
        <v>380</v>
      </c>
      <c r="E1001" s="82" t="s">
        <v>143</v>
      </c>
      <c r="F1001" s="84" t="s">
        <v>144</v>
      </c>
      <c r="G1001" s="84" t="s">
        <v>18</v>
      </c>
      <c r="H1001" s="83"/>
      <c r="I1001" s="87">
        <f t="shared" si="84"/>
        <v>294.65346534653463</v>
      </c>
      <c r="M1001" s="2">
        <v>505</v>
      </c>
    </row>
    <row r="1002" spans="2:13" ht="12.75">
      <c r="B1002" s="7"/>
      <c r="D1002" s="12"/>
      <c r="H1002" s="5">
        <f t="shared" si="85"/>
        <v>0</v>
      </c>
      <c r="I1002" s="22">
        <f t="shared" si="84"/>
        <v>0</v>
      </c>
      <c r="M1002" s="2">
        <v>505</v>
      </c>
    </row>
    <row r="1003" spans="2:13" ht="12.75">
      <c r="B1003" s="170">
        <v>5000</v>
      </c>
      <c r="C1003" s="1" t="s">
        <v>22</v>
      </c>
      <c r="D1003" s="12" t="s">
        <v>10</v>
      </c>
      <c r="E1003" s="12" t="s">
        <v>312</v>
      </c>
      <c r="F1003" s="27" t="s">
        <v>381</v>
      </c>
      <c r="G1003" s="31" t="s">
        <v>25</v>
      </c>
      <c r="H1003" s="5">
        <f>H1002-B1003</f>
        <v>-5000</v>
      </c>
      <c r="I1003" s="22">
        <f>+B1003/M1003</f>
        <v>9.900990099009901</v>
      </c>
      <c r="K1003" t="s">
        <v>22</v>
      </c>
      <c r="L1003">
        <v>27</v>
      </c>
      <c r="M1003" s="2">
        <v>505</v>
      </c>
    </row>
    <row r="1004" spans="2:13" ht="12.75">
      <c r="B1004" s="171">
        <v>5000</v>
      </c>
      <c r="C1004" s="1" t="s">
        <v>22</v>
      </c>
      <c r="D1004" s="12" t="s">
        <v>10</v>
      </c>
      <c r="E1004" s="1" t="s">
        <v>312</v>
      </c>
      <c r="F1004" s="27" t="s">
        <v>382</v>
      </c>
      <c r="G1004" s="27" t="s">
        <v>29</v>
      </c>
      <c r="H1004" s="5">
        <f>H1003-B1004</f>
        <v>-10000</v>
      </c>
      <c r="I1004" s="22">
        <f>+B1004/M1004</f>
        <v>9.900990099009901</v>
      </c>
      <c r="K1004" t="s">
        <v>22</v>
      </c>
      <c r="L1004">
        <v>27</v>
      </c>
      <c r="M1004" s="2">
        <v>505</v>
      </c>
    </row>
    <row r="1005" spans="2:13" ht="12.75">
      <c r="B1005" s="171">
        <v>5000</v>
      </c>
      <c r="C1005" s="1" t="s">
        <v>22</v>
      </c>
      <c r="D1005" s="12" t="s">
        <v>10</v>
      </c>
      <c r="E1005" s="1" t="s">
        <v>312</v>
      </c>
      <c r="F1005" s="27" t="s">
        <v>383</v>
      </c>
      <c r="G1005" s="27" t="s">
        <v>32</v>
      </c>
      <c r="H1005" s="5">
        <f>H1004-B1005</f>
        <v>-15000</v>
      </c>
      <c r="I1005" s="22">
        <f>+B1005/M1005</f>
        <v>9.900990099009901</v>
      </c>
      <c r="K1005" t="s">
        <v>22</v>
      </c>
      <c r="L1005">
        <v>27</v>
      </c>
      <c r="M1005" s="2">
        <v>505</v>
      </c>
    </row>
    <row r="1006" spans="2:13" ht="12.75">
      <c r="B1006" s="171">
        <v>5000</v>
      </c>
      <c r="C1006" s="1" t="s">
        <v>22</v>
      </c>
      <c r="D1006" s="12" t="s">
        <v>10</v>
      </c>
      <c r="E1006" s="1" t="s">
        <v>312</v>
      </c>
      <c r="F1006" s="27" t="s">
        <v>384</v>
      </c>
      <c r="G1006" s="27" t="s">
        <v>34</v>
      </c>
      <c r="H1006" s="5">
        <f t="shared" si="85"/>
        <v>-20000</v>
      </c>
      <c r="I1006" s="22">
        <v>10</v>
      </c>
      <c r="K1006" t="s">
        <v>22</v>
      </c>
      <c r="L1006">
        <v>27</v>
      </c>
      <c r="M1006" s="2">
        <v>505</v>
      </c>
    </row>
    <row r="1007" spans="2:13" ht="12.75">
      <c r="B1007" s="7">
        <v>5000</v>
      </c>
      <c r="C1007" s="1" t="s">
        <v>22</v>
      </c>
      <c r="D1007" s="1" t="s">
        <v>10</v>
      </c>
      <c r="E1007" s="1" t="s">
        <v>312</v>
      </c>
      <c r="F1007" s="27" t="s">
        <v>385</v>
      </c>
      <c r="G1007" s="27" t="s">
        <v>36</v>
      </c>
      <c r="H1007" s="5">
        <f t="shared" si="85"/>
        <v>-25000</v>
      </c>
      <c r="I1007" s="22">
        <v>10</v>
      </c>
      <c r="K1007" t="s">
        <v>22</v>
      </c>
      <c r="L1007">
        <v>27</v>
      </c>
      <c r="M1007" s="2">
        <v>505</v>
      </c>
    </row>
    <row r="1008" spans="2:13" ht="12.75">
      <c r="B1008" s="7">
        <v>5000</v>
      </c>
      <c r="C1008" s="1" t="s">
        <v>22</v>
      </c>
      <c r="D1008" s="1" t="s">
        <v>10</v>
      </c>
      <c r="E1008" s="1" t="s">
        <v>312</v>
      </c>
      <c r="F1008" s="27" t="s">
        <v>386</v>
      </c>
      <c r="G1008" s="27" t="s">
        <v>40</v>
      </c>
      <c r="H1008" s="5">
        <f t="shared" si="85"/>
        <v>-30000</v>
      </c>
      <c r="I1008" s="22">
        <v>10</v>
      </c>
      <c r="K1008" t="s">
        <v>22</v>
      </c>
      <c r="L1008">
        <v>27</v>
      </c>
      <c r="M1008" s="2">
        <v>505</v>
      </c>
    </row>
    <row r="1009" spans="2:13" ht="12.75">
      <c r="B1009" s="7">
        <v>5000</v>
      </c>
      <c r="C1009" s="1" t="s">
        <v>22</v>
      </c>
      <c r="D1009" s="1" t="s">
        <v>10</v>
      </c>
      <c r="E1009" s="1" t="s">
        <v>312</v>
      </c>
      <c r="F1009" s="27" t="s">
        <v>387</v>
      </c>
      <c r="G1009" s="27" t="s">
        <v>58</v>
      </c>
      <c r="H1009" s="5">
        <f t="shared" si="85"/>
        <v>-35000</v>
      </c>
      <c r="I1009" s="22">
        <v>10</v>
      </c>
      <c r="K1009" t="s">
        <v>22</v>
      </c>
      <c r="L1009">
        <v>27</v>
      </c>
      <c r="M1009" s="2">
        <v>505</v>
      </c>
    </row>
    <row r="1010" spans="2:13" ht="12.75">
      <c r="B1010" s="7">
        <v>5000</v>
      </c>
      <c r="C1010" s="1" t="s">
        <v>22</v>
      </c>
      <c r="D1010" s="1" t="s">
        <v>10</v>
      </c>
      <c r="E1010" s="1" t="s">
        <v>312</v>
      </c>
      <c r="F1010" s="27" t="s">
        <v>388</v>
      </c>
      <c r="G1010" s="27" t="s">
        <v>86</v>
      </c>
      <c r="H1010" s="5">
        <f t="shared" si="85"/>
        <v>-40000</v>
      </c>
      <c r="I1010" s="22">
        <v>10</v>
      </c>
      <c r="K1010" t="s">
        <v>22</v>
      </c>
      <c r="L1010">
        <v>27</v>
      </c>
      <c r="M1010" s="2">
        <v>505</v>
      </c>
    </row>
    <row r="1011" spans="2:13" ht="12.75">
      <c r="B1011" s="7">
        <v>5000</v>
      </c>
      <c r="C1011" s="1" t="s">
        <v>22</v>
      </c>
      <c r="D1011" s="1" t="s">
        <v>10</v>
      </c>
      <c r="E1011" s="1" t="s">
        <v>312</v>
      </c>
      <c r="F1011" s="27" t="s">
        <v>389</v>
      </c>
      <c r="G1011" s="27" t="s">
        <v>88</v>
      </c>
      <c r="H1011" s="5">
        <f t="shared" si="85"/>
        <v>-45000</v>
      </c>
      <c r="I1011" s="22">
        <v>10</v>
      </c>
      <c r="K1011" t="s">
        <v>22</v>
      </c>
      <c r="L1011">
        <v>27</v>
      </c>
      <c r="M1011" s="2">
        <v>505</v>
      </c>
    </row>
    <row r="1012" spans="2:13" ht="12.75">
      <c r="B1012" s="7">
        <v>5000</v>
      </c>
      <c r="C1012" s="1" t="s">
        <v>22</v>
      </c>
      <c r="D1012" s="1" t="s">
        <v>10</v>
      </c>
      <c r="E1012" s="1" t="s">
        <v>312</v>
      </c>
      <c r="F1012" s="27" t="s">
        <v>390</v>
      </c>
      <c r="G1012" s="27" t="s">
        <v>107</v>
      </c>
      <c r="H1012" s="5">
        <f t="shared" si="85"/>
        <v>-50000</v>
      </c>
      <c r="I1012" s="22">
        <v>10</v>
      </c>
      <c r="K1012" t="s">
        <v>22</v>
      </c>
      <c r="L1012">
        <v>27</v>
      </c>
      <c r="M1012" s="2">
        <v>505</v>
      </c>
    </row>
    <row r="1013" spans="2:13" ht="12.75">
      <c r="B1013" s="7">
        <v>2500</v>
      </c>
      <c r="C1013" s="1" t="s">
        <v>22</v>
      </c>
      <c r="D1013" s="1" t="s">
        <v>10</v>
      </c>
      <c r="E1013" s="1" t="s">
        <v>312</v>
      </c>
      <c r="F1013" s="27" t="s">
        <v>391</v>
      </c>
      <c r="G1013" s="27" t="s">
        <v>109</v>
      </c>
      <c r="H1013" s="5">
        <f t="shared" si="85"/>
        <v>-52500</v>
      </c>
      <c r="I1013" s="22">
        <v>5</v>
      </c>
      <c r="K1013" t="s">
        <v>22</v>
      </c>
      <c r="L1013">
        <v>27</v>
      </c>
      <c r="M1013" s="2">
        <v>505</v>
      </c>
    </row>
    <row r="1014" spans="2:13" ht="12.75">
      <c r="B1014" s="7">
        <v>2500</v>
      </c>
      <c r="C1014" s="1" t="s">
        <v>22</v>
      </c>
      <c r="D1014" s="1" t="s">
        <v>10</v>
      </c>
      <c r="E1014" s="1" t="s">
        <v>312</v>
      </c>
      <c r="F1014" s="27" t="s">
        <v>392</v>
      </c>
      <c r="G1014" s="27" t="s">
        <v>111</v>
      </c>
      <c r="H1014" s="5">
        <f t="shared" si="85"/>
        <v>-55000</v>
      </c>
      <c r="I1014" s="22">
        <v>5</v>
      </c>
      <c r="K1014" t="s">
        <v>22</v>
      </c>
      <c r="L1014">
        <v>27</v>
      </c>
      <c r="M1014" s="2">
        <v>505</v>
      </c>
    </row>
    <row r="1015" spans="2:13" ht="12.75">
      <c r="B1015" s="7">
        <v>5000</v>
      </c>
      <c r="C1015" s="1" t="s">
        <v>22</v>
      </c>
      <c r="D1015" s="1" t="s">
        <v>10</v>
      </c>
      <c r="E1015" s="1" t="s">
        <v>312</v>
      </c>
      <c r="F1015" s="27" t="s">
        <v>393</v>
      </c>
      <c r="G1015" s="27" t="s">
        <v>111</v>
      </c>
      <c r="H1015" s="5">
        <f t="shared" si="85"/>
        <v>-60000</v>
      </c>
      <c r="I1015" s="22">
        <v>10</v>
      </c>
      <c r="K1015" t="s">
        <v>22</v>
      </c>
      <c r="L1015">
        <v>27</v>
      </c>
      <c r="M1015" s="2">
        <v>505</v>
      </c>
    </row>
    <row r="1016" spans="2:13" ht="12.75">
      <c r="B1016" s="7">
        <v>5000</v>
      </c>
      <c r="C1016" s="1" t="s">
        <v>22</v>
      </c>
      <c r="D1016" s="1" t="s">
        <v>10</v>
      </c>
      <c r="E1016" s="1" t="s">
        <v>312</v>
      </c>
      <c r="F1016" s="27" t="s">
        <v>394</v>
      </c>
      <c r="G1016" s="27" t="s">
        <v>113</v>
      </c>
      <c r="H1016" s="5">
        <f t="shared" si="85"/>
        <v>-65000</v>
      </c>
      <c r="I1016" s="22">
        <v>10</v>
      </c>
      <c r="K1016" t="s">
        <v>22</v>
      </c>
      <c r="L1016">
        <v>27</v>
      </c>
      <c r="M1016" s="2">
        <v>505</v>
      </c>
    </row>
    <row r="1017" spans="2:13" ht="12.75">
      <c r="B1017" s="170">
        <v>5000</v>
      </c>
      <c r="C1017" s="1" t="s">
        <v>22</v>
      </c>
      <c r="D1017" s="1" t="s">
        <v>10</v>
      </c>
      <c r="E1017" s="1" t="s">
        <v>312</v>
      </c>
      <c r="F1017" s="27" t="s">
        <v>395</v>
      </c>
      <c r="G1017" s="27" t="s">
        <v>182</v>
      </c>
      <c r="H1017" s="5">
        <f t="shared" si="85"/>
        <v>-70000</v>
      </c>
      <c r="I1017" s="22">
        <v>10</v>
      </c>
      <c r="K1017" t="s">
        <v>22</v>
      </c>
      <c r="L1017">
        <v>27</v>
      </c>
      <c r="M1017" s="2">
        <v>505</v>
      </c>
    </row>
    <row r="1018" spans="2:13" ht="12.75">
      <c r="B1018" s="174">
        <v>5000</v>
      </c>
      <c r="C1018" s="1" t="s">
        <v>22</v>
      </c>
      <c r="D1018" s="1" t="s">
        <v>10</v>
      </c>
      <c r="E1018" s="1" t="s">
        <v>312</v>
      </c>
      <c r="F1018" s="27" t="s">
        <v>396</v>
      </c>
      <c r="G1018" s="27" t="s">
        <v>193</v>
      </c>
      <c r="H1018" s="5">
        <f t="shared" si="85"/>
        <v>-75000</v>
      </c>
      <c r="I1018" s="22">
        <v>10</v>
      </c>
      <c r="K1018" t="s">
        <v>22</v>
      </c>
      <c r="L1018">
        <v>27</v>
      </c>
      <c r="M1018" s="2">
        <v>505</v>
      </c>
    </row>
    <row r="1019" spans="2:13" ht="12.75">
      <c r="B1019" s="7">
        <v>5000</v>
      </c>
      <c r="C1019" s="1" t="s">
        <v>22</v>
      </c>
      <c r="D1019" s="1" t="s">
        <v>10</v>
      </c>
      <c r="E1019" s="1" t="s">
        <v>312</v>
      </c>
      <c r="F1019" s="27" t="s">
        <v>397</v>
      </c>
      <c r="G1019" s="27" t="s">
        <v>203</v>
      </c>
      <c r="H1019" s="5">
        <f t="shared" si="85"/>
        <v>-80000</v>
      </c>
      <c r="I1019" s="22">
        <v>10</v>
      </c>
      <c r="K1019" t="s">
        <v>22</v>
      </c>
      <c r="L1019">
        <v>27</v>
      </c>
      <c r="M1019" s="2">
        <v>505</v>
      </c>
    </row>
    <row r="1020" spans="2:13" ht="12.75">
      <c r="B1020" s="7">
        <v>2500</v>
      </c>
      <c r="C1020" s="1" t="s">
        <v>22</v>
      </c>
      <c r="D1020" s="1" t="s">
        <v>10</v>
      </c>
      <c r="E1020" s="1" t="s">
        <v>312</v>
      </c>
      <c r="F1020" s="27" t="s">
        <v>398</v>
      </c>
      <c r="G1020" s="27" t="s">
        <v>203</v>
      </c>
      <c r="H1020" s="5">
        <f aca="true" t="shared" si="86" ref="H1020:H1025">H1019-B1020</f>
        <v>-82500</v>
      </c>
      <c r="I1020" s="22">
        <v>11</v>
      </c>
      <c r="K1020" t="s">
        <v>22</v>
      </c>
      <c r="L1020">
        <v>27</v>
      </c>
      <c r="M1020" s="2">
        <v>505</v>
      </c>
    </row>
    <row r="1021" spans="1:13" s="43" customFormat="1" ht="12.75">
      <c r="A1021" s="1"/>
      <c r="B1021" s="7">
        <v>5000</v>
      </c>
      <c r="C1021" s="1" t="s">
        <v>22</v>
      </c>
      <c r="D1021" s="1" t="s">
        <v>10</v>
      </c>
      <c r="E1021" s="1" t="s">
        <v>312</v>
      </c>
      <c r="F1021" s="27" t="s">
        <v>399</v>
      </c>
      <c r="G1021" s="27" t="s">
        <v>247</v>
      </c>
      <c r="H1021" s="5">
        <f t="shared" si="86"/>
        <v>-87500</v>
      </c>
      <c r="I1021" s="22">
        <v>12</v>
      </c>
      <c r="J1021"/>
      <c r="K1021" t="s">
        <v>22</v>
      </c>
      <c r="L1021">
        <v>27</v>
      </c>
      <c r="M1021" s="2">
        <v>505</v>
      </c>
    </row>
    <row r="1022" spans="2:13" ht="12.75">
      <c r="B1022" s="7">
        <v>10000</v>
      </c>
      <c r="C1022" s="1" t="s">
        <v>22</v>
      </c>
      <c r="D1022" s="1" t="s">
        <v>10</v>
      </c>
      <c r="E1022" s="1" t="s">
        <v>312</v>
      </c>
      <c r="F1022" s="94" t="s">
        <v>313</v>
      </c>
      <c r="G1022" s="27" t="s">
        <v>267</v>
      </c>
      <c r="H1022" s="5">
        <f t="shared" si="86"/>
        <v>-97500</v>
      </c>
      <c r="I1022" s="22">
        <v>13</v>
      </c>
      <c r="K1022" t="s">
        <v>22</v>
      </c>
      <c r="L1022">
        <v>21</v>
      </c>
      <c r="M1022" s="2">
        <v>505</v>
      </c>
    </row>
    <row r="1023" spans="2:13" ht="12.75">
      <c r="B1023" s="7">
        <v>5000</v>
      </c>
      <c r="C1023" s="1" t="s">
        <v>22</v>
      </c>
      <c r="D1023" s="1" t="s">
        <v>10</v>
      </c>
      <c r="E1023" s="1" t="s">
        <v>312</v>
      </c>
      <c r="F1023" s="27" t="s">
        <v>400</v>
      </c>
      <c r="G1023" s="27" t="s">
        <v>195</v>
      </c>
      <c r="H1023" s="5">
        <f t="shared" si="86"/>
        <v>-102500</v>
      </c>
      <c r="I1023" s="22">
        <v>14</v>
      </c>
      <c r="K1023" t="s">
        <v>22</v>
      </c>
      <c r="L1023">
        <v>27</v>
      </c>
      <c r="M1023" s="2">
        <v>505</v>
      </c>
    </row>
    <row r="1024" spans="2:13" ht="12.75">
      <c r="B1024" s="7">
        <v>2500</v>
      </c>
      <c r="C1024" s="1" t="s">
        <v>22</v>
      </c>
      <c r="D1024" s="1" t="s">
        <v>10</v>
      </c>
      <c r="E1024" s="1" t="s">
        <v>312</v>
      </c>
      <c r="F1024" s="27" t="s">
        <v>401</v>
      </c>
      <c r="G1024" s="27" t="s">
        <v>306</v>
      </c>
      <c r="H1024" s="5">
        <f t="shared" si="86"/>
        <v>-105000</v>
      </c>
      <c r="I1024" s="22">
        <v>15</v>
      </c>
      <c r="K1024" t="s">
        <v>22</v>
      </c>
      <c r="L1024">
        <v>27</v>
      </c>
      <c r="M1024" s="2">
        <v>505</v>
      </c>
    </row>
    <row r="1025" spans="2:13" ht="12.75">
      <c r="B1025" s="7">
        <v>5000</v>
      </c>
      <c r="C1025" s="1" t="s">
        <v>22</v>
      </c>
      <c r="D1025" s="1" t="s">
        <v>10</v>
      </c>
      <c r="E1025" s="1" t="s">
        <v>312</v>
      </c>
      <c r="F1025" s="27" t="s">
        <v>402</v>
      </c>
      <c r="G1025" s="27" t="s">
        <v>339</v>
      </c>
      <c r="H1025" s="5">
        <f t="shared" si="86"/>
        <v>-110000</v>
      </c>
      <c r="I1025" s="22">
        <v>16</v>
      </c>
      <c r="K1025" t="s">
        <v>22</v>
      </c>
      <c r="L1025">
        <v>27</v>
      </c>
      <c r="M1025" s="2">
        <v>505</v>
      </c>
    </row>
    <row r="1026" spans="1:13" s="90" customFormat="1" ht="12.75">
      <c r="A1026" s="11"/>
      <c r="B1026" s="172">
        <f>SUM(B1003:B1025)</f>
        <v>110000</v>
      </c>
      <c r="C1026" s="11" t="s">
        <v>22</v>
      </c>
      <c r="D1026" s="11"/>
      <c r="E1026" s="11"/>
      <c r="F1026" s="18"/>
      <c r="G1026" s="18"/>
      <c r="H1026" s="86">
        <v>0</v>
      </c>
      <c r="I1026" s="89">
        <f t="shared" si="84"/>
        <v>217.82178217821783</v>
      </c>
      <c r="M1026" s="2">
        <v>505</v>
      </c>
    </row>
    <row r="1027" spans="2:13" ht="12.75">
      <c r="B1027" s="7"/>
      <c r="D1027" s="12"/>
      <c r="H1027" s="5">
        <f t="shared" si="85"/>
        <v>0</v>
      </c>
      <c r="I1027" s="22">
        <f t="shared" si="84"/>
        <v>0</v>
      </c>
      <c r="M1027" s="2">
        <v>505</v>
      </c>
    </row>
    <row r="1028" spans="2:13" ht="12.75">
      <c r="B1028" s="7"/>
      <c r="D1028" s="12"/>
      <c r="H1028" s="5">
        <f t="shared" si="85"/>
        <v>0</v>
      </c>
      <c r="I1028" s="22">
        <f t="shared" si="84"/>
        <v>0</v>
      </c>
      <c r="M1028" s="2">
        <v>505</v>
      </c>
    </row>
    <row r="1029" spans="2:13" ht="12.75">
      <c r="B1029" s="7">
        <v>1400</v>
      </c>
      <c r="C1029" s="95" t="s">
        <v>46</v>
      </c>
      <c r="D1029" s="33" t="s">
        <v>10</v>
      </c>
      <c r="E1029" s="95" t="s">
        <v>75</v>
      </c>
      <c r="F1029" s="92" t="s">
        <v>403</v>
      </c>
      <c r="G1029" s="92" t="s">
        <v>25</v>
      </c>
      <c r="H1029" s="5">
        <f t="shared" si="85"/>
        <v>-1400</v>
      </c>
      <c r="I1029" s="22">
        <f t="shared" si="84"/>
        <v>2.772277227722772</v>
      </c>
      <c r="K1029" s="96" t="s">
        <v>312</v>
      </c>
      <c r="L1029">
        <v>27</v>
      </c>
      <c r="M1029" s="2">
        <v>505</v>
      </c>
    </row>
    <row r="1030" spans="2:13" ht="12.75">
      <c r="B1030" s="7">
        <v>1700</v>
      </c>
      <c r="C1030" s="95" t="s">
        <v>46</v>
      </c>
      <c r="D1030" s="33" t="s">
        <v>10</v>
      </c>
      <c r="E1030" s="95" t="s">
        <v>75</v>
      </c>
      <c r="F1030" s="92" t="s">
        <v>403</v>
      </c>
      <c r="G1030" s="92" t="s">
        <v>29</v>
      </c>
      <c r="H1030" s="5">
        <f t="shared" si="85"/>
        <v>-3100</v>
      </c>
      <c r="I1030" s="22">
        <f t="shared" si="84"/>
        <v>3.366336633663366</v>
      </c>
      <c r="K1030" s="96" t="s">
        <v>312</v>
      </c>
      <c r="L1030">
        <v>27</v>
      </c>
      <c r="M1030" s="2">
        <v>505</v>
      </c>
    </row>
    <row r="1031" spans="2:13" ht="12.75">
      <c r="B1031" s="7">
        <v>1400</v>
      </c>
      <c r="C1031" s="95" t="s">
        <v>46</v>
      </c>
      <c r="D1031" s="33" t="s">
        <v>10</v>
      </c>
      <c r="E1031" s="95" t="s">
        <v>75</v>
      </c>
      <c r="F1031" s="92" t="s">
        <v>403</v>
      </c>
      <c r="G1031" s="92" t="s">
        <v>32</v>
      </c>
      <c r="H1031" s="5">
        <f t="shared" si="85"/>
        <v>-4500</v>
      </c>
      <c r="I1031" s="22">
        <f t="shared" si="84"/>
        <v>2.772277227722772</v>
      </c>
      <c r="K1031" s="96" t="s">
        <v>312</v>
      </c>
      <c r="L1031">
        <v>27</v>
      </c>
      <c r="M1031" s="2">
        <v>505</v>
      </c>
    </row>
    <row r="1032" spans="2:13" ht="12.75">
      <c r="B1032" s="7">
        <v>1600</v>
      </c>
      <c r="C1032" s="95" t="s">
        <v>46</v>
      </c>
      <c r="D1032" s="33" t="s">
        <v>10</v>
      </c>
      <c r="E1032" s="95" t="s">
        <v>75</v>
      </c>
      <c r="F1032" s="92" t="s">
        <v>403</v>
      </c>
      <c r="G1032" s="92" t="s">
        <v>34</v>
      </c>
      <c r="H1032" s="5">
        <f aca="true" t="shared" si="87" ref="H1032:H1039">H1031-B1032</f>
        <v>-6100</v>
      </c>
      <c r="I1032" s="22">
        <f aca="true" t="shared" si="88" ref="I1032:I1039">+B1032/M1032</f>
        <v>3.1683168316831685</v>
      </c>
      <c r="K1032" s="96" t="s">
        <v>312</v>
      </c>
      <c r="L1032">
        <v>27</v>
      </c>
      <c r="M1032" s="2">
        <v>505</v>
      </c>
    </row>
    <row r="1033" spans="2:13" ht="12.75">
      <c r="B1033" s="7">
        <v>1800</v>
      </c>
      <c r="C1033" s="95" t="s">
        <v>46</v>
      </c>
      <c r="D1033" s="33" t="s">
        <v>10</v>
      </c>
      <c r="E1033" s="95" t="s">
        <v>75</v>
      </c>
      <c r="F1033" s="92" t="s">
        <v>403</v>
      </c>
      <c r="G1033" s="92" t="s">
        <v>36</v>
      </c>
      <c r="H1033" s="5">
        <f t="shared" si="87"/>
        <v>-7900</v>
      </c>
      <c r="I1033" s="22">
        <f t="shared" si="88"/>
        <v>3.5643564356435644</v>
      </c>
      <c r="K1033" s="96" t="s">
        <v>312</v>
      </c>
      <c r="L1033">
        <v>27</v>
      </c>
      <c r="M1033" s="2">
        <v>505</v>
      </c>
    </row>
    <row r="1034" spans="2:13" ht="12.75">
      <c r="B1034" s="7">
        <v>1300</v>
      </c>
      <c r="C1034" s="95" t="s">
        <v>46</v>
      </c>
      <c r="D1034" s="33" t="s">
        <v>10</v>
      </c>
      <c r="E1034" s="95" t="s">
        <v>75</v>
      </c>
      <c r="F1034" s="92" t="s">
        <v>403</v>
      </c>
      <c r="G1034" s="92" t="s">
        <v>38</v>
      </c>
      <c r="H1034" s="5">
        <f t="shared" si="87"/>
        <v>-9200</v>
      </c>
      <c r="I1034" s="22">
        <f t="shared" si="88"/>
        <v>2.5742574257425743</v>
      </c>
      <c r="K1034" s="96" t="s">
        <v>312</v>
      </c>
      <c r="L1034">
        <v>27</v>
      </c>
      <c r="M1034" s="2">
        <v>505</v>
      </c>
    </row>
    <row r="1035" spans="2:13" ht="12.75">
      <c r="B1035" s="7">
        <v>1500</v>
      </c>
      <c r="C1035" s="95" t="s">
        <v>46</v>
      </c>
      <c r="D1035" s="33" t="s">
        <v>10</v>
      </c>
      <c r="E1035" s="95" t="s">
        <v>75</v>
      </c>
      <c r="F1035" s="92" t="s">
        <v>403</v>
      </c>
      <c r="G1035" s="92" t="s">
        <v>40</v>
      </c>
      <c r="H1035" s="5">
        <f t="shared" si="87"/>
        <v>-10700</v>
      </c>
      <c r="I1035" s="22">
        <f t="shared" si="88"/>
        <v>2.9702970297029703</v>
      </c>
      <c r="K1035" s="96" t="s">
        <v>312</v>
      </c>
      <c r="L1035">
        <v>27</v>
      </c>
      <c r="M1035" s="2">
        <v>505</v>
      </c>
    </row>
    <row r="1036" spans="2:13" ht="12.75">
      <c r="B1036" s="7">
        <v>1500</v>
      </c>
      <c r="C1036" s="95" t="s">
        <v>46</v>
      </c>
      <c r="D1036" s="33" t="s">
        <v>10</v>
      </c>
      <c r="E1036" s="95" t="s">
        <v>75</v>
      </c>
      <c r="F1036" s="92" t="s">
        <v>403</v>
      </c>
      <c r="G1036" s="92" t="s">
        <v>58</v>
      </c>
      <c r="H1036" s="5">
        <f t="shared" si="87"/>
        <v>-12200</v>
      </c>
      <c r="I1036" s="22">
        <f t="shared" si="88"/>
        <v>2.9702970297029703</v>
      </c>
      <c r="K1036" s="96" t="s">
        <v>312</v>
      </c>
      <c r="L1036">
        <v>27</v>
      </c>
      <c r="M1036" s="2">
        <v>505</v>
      </c>
    </row>
    <row r="1037" spans="2:13" ht="12.75">
      <c r="B1037" s="7">
        <v>1800</v>
      </c>
      <c r="C1037" s="95" t="s">
        <v>46</v>
      </c>
      <c r="D1037" s="33" t="s">
        <v>10</v>
      </c>
      <c r="E1037" s="95" t="s">
        <v>75</v>
      </c>
      <c r="F1037" s="92" t="s">
        <v>403</v>
      </c>
      <c r="G1037" s="92" t="s">
        <v>86</v>
      </c>
      <c r="H1037" s="5">
        <f t="shared" si="87"/>
        <v>-14000</v>
      </c>
      <c r="I1037" s="22">
        <f t="shared" si="88"/>
        <v>3.5643564356435644</v>
      </c>
      <c r="K1037" s="96" t="s">
        <v>312</v>
      </c>
      <c r="L1037">
        <v>27</v>
      </c>
      <c r="M1037" s="2">
        <v>505</v>
      </c>
    </row>
    <row r="1038" spans="2:13" ht="12.75">
      <c r="B1038" s="7">
        <v>1000</v>
      </c>
      <c r="C1038" s="95" t="s">
        <v>46</v>
      </c>
      <c r="D1038" s="33" t="s">
        <v>10</v>
      </c>
      <c r="E1038" s="95" t="s">
        <v>75</v>
      </c>
      <c r="F1038" s="92" t="s">
        <v>403</v>
      </c>
      <c r="G1038" s="92" t="s">
        <v>88</v>
      </c>
      <c r="H1038" s="5">
        <f t="shared" si="87"/>
        <v>-15000</v>
      </c>
      <c r="I1038" s="22">
        <f t="shared" si="88"/>
        <v>1.9801980198019802</v>
      </c>
      <c r="K1038" s="96" t="s">
        <v>312</v>
      </c>
      <c r="L1038">
        <v>27</v>
      </c>
      <c r="M1038" s="2">
        <v>505</v>
      </c>
    </row>
    <row r="1039" spans="2:13" ht="12.75">
      <c r="B1039" s="7">
        <v>1300</v>
      </c>
      <c r="C1039" s="95" t="s">
        <v>46</v>
      </c>
      <c r="D1039" s="33" t="s">
        <v>10</v>
      </c>
      <c r="E1039" s="95" t="s">
        <v>75</v>
      </c>
      <c r="F1039" s="92" t="s">
        <v>403</v>
      </c>
      <c r="G1039" s="92" t="s">
        <v>107</v>
      </c>
      <c r="H1039" s="5">
        <f t="shared" si="87"/>
        <v>-16300</v>
      </c>
      <c r="I1039" s="22">
        <f t="shared" si="88"/>
        <v>2.5742574257425743</v>
      </c>
      <c r="K1039" s="96" t="s">
        <v>312</v>
      </c>
      <c r="L1039">
        <v>27</v>
      </c>
      <c r="M1039" s="2">
        <v>505</v>
      </c>
    </row>
    <row r="1040" spans="2:13" ht="12.75">
      <c r="B1040" s="7">
        <v>1600</v>
      </c>
      <c r="C1040" s="95" t="s">
        <v>46</v>
      </c>
      <c r="D1040" s="33" t="s">
        <v>10</v>
      </c>
      <c r="E1040" s="95" t="s">
        <v>75</v>
      </c>
      <c r="F1040" s="92" t="s">
        <v>403</v>
      </c>
      <c r="G1040" s="92" t="s">
        <v>109</v>
      </c>
      <c r="H1040" s="5">
        <f aca="true" t="shared" si="89" ref="H1040:H1052">H1039-B1040</f>
        <v>-17900</v>
      </c>
      <c r="I1040" s="22">
        <f aca="true" t="shared" si="90" ref="I1040:I1054">+B1040/M1040</f>
        <v>3.1683168316831685</v>
      </c>
      <c r="K1040" s="96" t="s">
        <v>312</v>
      </c>
      <c r="L1040">
        <v>27</v>
      </c>
      <c r="M1040" s="2">
        <v>505</v>
      </c>
    </row>
    <row r="1041" spans="2:13" ht="12.75">
      <c r="B1041" s="7">
        <v>1400</v>
      </c>
      <c r="C1041" s="95" t="s">
        <v>46</v>
      </c>
      <c r="D1041" s="33" t="s">
        <v>10</v>
      </c>
      <c r="E1041" s="95" t="s">
        <v>75</v>
      </c>
      <c r="F1041" s="92" t="s">
        <v>403</v>
      </c>
      <c r="G1041" s="92" t="s">
        <v>111</v>
      </c>
      <c r="H1041" s="5">
        <f t="shared" si="89"/>
        <v>-19300</v>
      </c>
      <c r="I1041" s="22">
        <f t="shared" si="90"/>
        <v>2.772277227722772</v>
      </c>
      <c r="K1041" s="96" t="s">
        <v>312</v>
      </c>
      <c r="L1041">
        <v>27</v>
      </c>
      <c r="M1041" s="2">
        <v>505</v>
      </c>
    </row>
    <row r="1042" spans="2:13" ht="12.75">
      <c r="B1042" s="7">
        <v>1200</v>
      </c>
      <c r="C1042" s="95" t="s">
        <v>46</v>
      </c>
      <c r="D1042" s="33" t="s">
        <v>10</v>
      </c>
      <c r="E1042" s="95" t="s">
        <v>75</v>
      </c>
      <c r="F1042" s="92" t="s">
        <v>403</v>
      </c>
      <c r="G1042" s="92" t="s">
        <v>113</v>
      </c>
      <c r="H1042" s="5">
        <f t="shared" si="89"/>
        <v>-20500</v>
      </c>
      <c r="I1042" s="22">
        <f t="shared" si="90"/>
        <v>2.376237623762376</v>
      </c>
      <c r="K1042" s="96" t="s">
        <v>312</v>
      </c>
      <c r="L1042">
        <v>27</v>
      </c>
      <c r="M1042" s="2">
        <v>505</v>
      </c>
    </row>
    <row r="1043" spans="2:13" ht="12.75">
      <c r="B1043" s="7">
        <v>1500</v>
      </c>
      <c r="C1043" s="95" t="s">
        <v>46</v>
      </c>
      <c r="D1043" s="33" t="s">
        <v>10</v>
      </c>
      <c r="E1043" s="95" t="s">
        <v>75</v>
      </c>
      <c r="F1043" s="92" t="s">
        <v>403</v>
      </c>
      <c r="G1043" s="92" t="s">
        <v>182</v>
      </c>
      <c r="H1043" s="5">
        <f t="shared" si="89"/>
        <v>-22000</v>
      </c>
      <c r="I1043" s="22">
        <f t="shared" si="90"/>
        <v>2.9702970297029703</v>
      </c>
      <c r="K1043" s="96" t="s">
        <v>312</v>
      </c>
      <c r="L1043">
        <v>27</v>
      </c>
      <c r="M1043" s="2">
        <v>505</v>
      </c>
    </row>
    <row r="1044" spans="2:13" ht="12.75">
      <c r="B1044" s="7">
        <v>1300</v>
      </c>
      <c r="C1044" s="95" t="s">
        <v>46</v>
      </c>
      <c r="D1044" s="33" t="s">
        <v>10</v>
      </c>
      <c r="E1044" s="95" t="s">
        <v>75</v>
      </c>
      <c r="F1044" s="92" t="s">
        <v>403</v>
      </c>
      <c r="G1044" s="92" t="s">
        <v>193</v>
      </c>
      <c r="H1044" s="5">
        <f t="shared" si="89"/>
        <v>-23300</v>
      </c>
      <c r="I1044" s="22">
        <f t="shared" si="90"/>
        <v>2.5742574257425743</v>
      </c>
      <c r="K1044" s="96" t="s">
        <v>312</v>
      </c>
      <c r="L1044">
        <v>27</v>
      </c>
      <c r="M1044" s="2">
        <v>505</v>
      </c>
    </row>
    <row r="1045" spans="1:13" s="105" customFormat="1" ht="12.75">
      <c r="A1045" s="33"/>
      <c r="B1045" s="170">
        <v>1700</v>
      </c>
      <c r="C1045" s="33" t="s">
        <v>46</v>
      </c>
      <c r="D1045" s="33" t="s">
        <v>10</v>
      </c>
      <c r="E1045" s="33" t="s">
        <v>75</v>
      </c>
      <c r="F1045" s="31" t="s">
        <v>403</v>
      </c>
      <c r="G1045" s="31" t="s">
        <v>203</v>
      </c>
      <c r="H1045" s="41">
        <f t="shared" si="89"/>
        <v>-25000</v>
      </c>
      <c r="I1045" s="108">
        <f t="shared" si="90"/>
        <v>3.366336633663366</v>
      </c>
      <c r="K1045" s="105" t="s">
        <v>312</v>
      </c>
      <c r="L1045" s="105">
        <v>27</v>
      </c>
      <c r="M1045" s="2">
        <v>505</v>
      </c>
    </row>
    <row r="1046" spans="2:13" ht="12.75">
      <c r="B1046" s="7">
        <v>900</v>
      </c>
      <c r="C1046" s="95" t="s">
        <v>46</v>
      </c>
      <c r="D1046" s="33" t="s">
        <v>10</v>
      </c>
      <c r="E1046" s="95" t="s">
        <v>75</v>
      </c>
      <c r="F1046" s="92" t="s">
        <v>403</v>
      </c>
      <c r="G1046" s="92" t="s">
        <v>236</v>
      </c>
      <c r="H1046" s="5">
        <f t="shared" si="89"/>
        <v>-25900</v>
      </c>
      <c r="I1046" s="22">
        <f t="shared" si="90"/>
        <v>1.7821782178217822</v>
      </c>
      <c r="K1046" s="96" t="s">
        <v>312</v>
      </c>
      <c r="L1046">
        <v>27</v>
      </c>
      <c r="M1046" s="2">
        <v>505</v>
      </c>
    </row>
    <row r="1047" spans="2:13" ht="12.75">
      <c r="B1047" s="7">
        <v>5000</v>
      </c>
      <c r="C1047" s="95" t="s">
        <v>46</v>
      </c>
      <c r="D1047" s="33" t="s">
        <v>10</v>
      </c>
      <c r="E1047" s="95" t="s">
        <v>75</v>
      </c>
      <c r="F1047" s="92" t="s">
        <v>403</v>
      </c>
      <c r="G1047" s="92" t="s">
        <v>236</v>
      </c>
      <c r="H1047" s="5">
        <f t="shared" si="89"/>
        <v>-30900</v>
      </c>
      <c r="I1047" s="22">
        <f t="shared" si="90"/>
        <v>9.900990099009901</v>
      </c>
      <c r="K1047" s="96" t="s">
        <v>312</v>
      </c>
      <c r="L1047">
        <v>27</v>
      </c>
      <c r="M1047" s="2">
        <v>505</v>
      </c>
    </row>
    <row r="1048" spans="2:13" ht="12.75">
      <c r="B1048" s="7">
        <v>1600</v>
      </c>
      <c r="C1048" s="95" t="s">
        <v>46</v>
      </c>
      <c r="D1048" s="33" t="s">
        <v>10</v>
      </c>
      <c r="E1048" s="95" t="s">
        <v>75</v>
      </c>
      <c r="F1048" s="92" t="s">
        <v>403</v>
      </c>
      <c r="G1048" s="92" t="s">
        <v>245</v>
      </c>
      <c r="H1048" s="5">
        <f t="shared" si="89"/>
        <v>-32500</v>
      </c>
      <c r="I1048" s="22">
        <f t="shared" si="90"/>
        <v>3.1683168316831685</v>
      </c>
      <c r="K1048" s="96" t="s">
        <v>312</v>
      </c>
      <c r="L1048">
        <v>27</v>
      </c>
      <c r="M1048" s="2">
        <v>505</v>
      </c>
    </row>
    <row r="1049" spans="2:13" ht="12.75">
      <c r="B1049" s="7">
        <v>1800</v>
      </c>
      <c r="C1049" s="95" t="s">
        <v>46</v>
      </c>
      <c r="D1049" s="33" t="s">
        <v>10</v>
      </c>
      <c r="E1049" s="95" t="s">
        <v>75</v>
      </c>
      <c r="F1049" s="92" t="s">
        <v>403</v>
      </c>
      <c r="G1049" s="92" t="s">
        <v>247</v>
      </c>
      <c r="H1049" s="5">
        <f t="shared" si="89"/>
        <v>-34300</v>
      </c>
      <c r="I1049" s="22">
        <f t="shared" si="90"/>
        <v>3.5643564356435644</v>
      </c>
      <c r="K1049" s="96" t="s">
        <v>312</v>
      </c>
      <c r="L1049">
        <v>27</v>
      </c>
      <c r="M1049" s="2">
        <v>505</v>
      </c>
    </row>
    <row r="1050" spans="2:13" ht="12.75">
      <c r="B1050" s="7">
        <v>1300</v>
      </c>
      <c r="C1050" s="95" t="s">
        <v>46</v>
      </c>
      <c r="D1050" s="33" t="s">
        <v>10</v>
      </c>
      <c r="E1050" s="95" t="s">
        <v>75</v>
      </c>
      <c r="F1050" s="92" t="s">
        <v>403</v>
      </c>
      <c r="G1050" s="92" t="s">
        <v>195</v>
      </c>
      <c r="H1050" s="5">
        <f t="shared" si="89"/>
        <v>-35600</v>
      </c>
      <c r="I1050" s="22">
        <f t="shared" si="90"/>
        <v>2.5742574257425743</v>
      </c>
      <c r="K1050" s="96" t="s">
        <v>312</v>
      </c>
      <c r="L1050">
        <v>27</v>
      </c>
      <c r="M1050" s="2">
        <v>505</v>
      </c>
    </row>
    <row r="1051" spans="2:13" ht="12.75">
      <c r="B1051" s="7">
        <v>1700</v>
      </c>
      <c r="C1051" s="95" t="s">
        <v>46</v>
      </c>
      <c r="D1051" s="33" t="s">
        <v>10</v>
      </c>
      <c r="E1051" s="95" t="s">
        <v>75</v>
      </c>
      <c r="F1051" s="92" t="s">
        <v>403</v>
      </c>
      <c r="G1051" s="92" t="s">
        <v>306</v>
      </c>
      <c r="H1051" s="5">
        <f t="shared" si="89"/>
        <v>-37300</v>
      </c>
      <c r="I1051" s="22">
        <f t="shared" si="90"/>
        <v>3.366336633663366</v>
      </c>
      <c r="K1051" s="96" t="s">
        <v>312</v>
      </c>
      <c r="L1051">
        <v>27</v>
      </c>
      <c r="M1051" s="2">
        <v>505</v>
      </c>
    </row>
    <row r="1052" spans="2:13" ht="12.75">
      <c r="B1052" s="7">
        <v>1500</v>
      </c>
      <c r="C1052" s="95" t="s">
        <v>46</v>
      </c>
      <c r="D1052" s="33" t="s">
        <v>10</v>
      </c>
      <c r="E1052" s="95" t="s">
        <v>75</v>
      </c>
      <c r="F1052" s="92" t="s">
        <v>403</v>
      </c>
      <c r="G1052" s="92" t="s">
        <v>339</v>
      </c>
      <c r="H1052" s="5">
        <f t="shared" si="89"/>
        <v>-38800</v>
      </c>
      <c r="I1052" s="22">
        <f t="shared" si="90"/>
        <v>2.9702970297029703</v>
      </c>
      <c r="K1052" s="96" t="s">
        <v>312</v>
      </c>
      <c r="L1052">
        <v>27</v>
      </c>
      <c r="M1052" s="2">
        <v>505</v>
      </c>
    </row>
    <row r="1053" spans="1:13" s="90" customFormat="1" ht="12.75">
      <c r="A1053" s="11"/>
      <c r="B1053" s="172">
        <f>SUM(B1029:B1052)</f>
        <v>38800</v>
      </c>
      <c r="C1053" s="11"/>
      <c r="D1053" s="11"/>
      <c r="E1053" s="93" t="s">
        <v>75</v>
      </c>
      <c r="F1053" s="18"/>
      <c r="G1053" s="18"/>
      <c r="H1053" s="86">
        <v>0</v>
      </c>
      <c r="I1053" s="89">
        <f t="shared" si="90"/>
        <v>76.83168316831683</v>
      </c>
      <c r="M1053" s="2">
        <v>505</v>
      </c>
    </row>
    <row r="1054" spans="2:13" ht="12.75">
      <c r="B1054" s="7"/>
      <c r="H1054" s="5">
        <v>0</v>
      </c>
      <c r="I1054" s="22">
        <f t="shared" si="90"/>
        <v>0</v>
      </c>
      <c r="M1054" s="2">
        <v>505</v>
      </c>
    </row>
    <row r="1055" spans="2:13" ht="12.75">
      <c r="B1055" s="7"/>
      <c r="H1055" s="5">
        <f aca="true" t="shared" si="91" ref="H1055:H1067">H1054-B1055</f>
        <v>0</v>
      </c>
      <c r="I1055" s="22">
        <f aca="true" t="shared" si="92" ref="I1055:I1073">+B1055/M1055</f>
        <v>0</v>
      </c>
      <c r="M1055" s="2">
        <v>505</v>
      </c>
    </row>
    <row r="1056" spans="2:13" ht="12.75">
      <c r="B1056" s="7"/>
      <c r="H1056" s="5">
        <f t="shared" si="91"/>
        <v>0</v>
      </c>
      <c r="I1056" s="22">
        <f t="shared" si="92"/>
        <v>0</v>
      </c>
      <c r="M1056" s="2">
        <v>505</v>
      </c>
    </row>
    <row r="1057" spans="1:13" s="105" customFormat="1" ht="12.75">
      <c r="A1057" s="33"/>
      <c r="B1057" s="170">
        <v>295000</v>
      </c>
      <c r="C1057" s="33" t="s">
        <v>312</v>
      </c>
      <c r="D1057" s="31" t="s">
        <v>10</v>
      </c>
      <c r="E1057" s="33"/>
      <c r="F1057" s="60" t="s">
        <v>508</v>
      </c>
      <c r="G1057" s="60" t="s">
        <v>38</v>
      </c>
      <c r="H1057" s="5">
        <f t="shared" si="91"/>
        <v>-295000</v>
      </c>
      <c r="I1057" s="22">
        <f t="shared" si="92"/>
        <v>584.1584158415842</v>
      </c>
      <c r="M1057" s="2">
        <v>505</v>
      </c>
    </row>
    <row r="1058" spans="1:13" s="105" customFormat="1" ht="12.75">
      <c r="A1058" s="33"/>
      <c r="B1058" s="170">
        <v>38202.5</v>
      </c>
      <c r="C1058" s="33" t="s">
        <v>312</v>
      </c>
      <c r="D1058" s="31" t="s">
        <v>10</v>
      </c>
      <c r="E1058" s="33" t="s">
        <v>509</v>
      </c>
      <c r="F1058" s="60"/>
      <c r="G1058" s="60" t="s">
        <v>38</v>
      </c>
      <c r="H1058" s="5">
        <f t="shared" si="91"/>
        <v>-333202.5</v>
      </c>
      <c r="I1058" s="22">
        <f t="shared" si="92"/>
        <v>75.64851485148515</v>
      </c>
      <c r="M1058" s="2">
        <v>505</v>
      </c>
    </row>
    <row r="1059" spans="1:13" s="105" customFormat="1" ht="12.75">
      <c r="A1059" s="33"/>
      <c r="B1059" s="170">
        <v>7375</v>
      </c>
      <c r="C1059" s="33" t="s">
        <v>312</v>
      </c>
      <c r="D1059" s="31" t="s">
        <v>10</v>
      </c>
      <c r="E1059" s="33" t="s">
        <v>510</v>
      </c>
      <c r="F1059" s="60"/>
      <c r="G1059" s="60" t="s">
        <v>38</v>
      </c>
      <c r="H1059" s="5">
        <f t="shared" si="91"/>
        <v>-340577.5</v>
      </c>
      <c r="I1059" s="22">
        <f t="shared" si="92"/>
        <v>14.603960396039604</v>
      </c>
      <c r="M1059" s="2">
        <v>505</v>
      </c>
    </row>
    <row r="1060" spans="1:13" s="105" customFormat="1" ht="12.75">
      <c r="A1060" s="33"/>
      <c r="B1060" s="170">
        <v>60000</v>
      </c>
      <c r="C1060" s="33" t="s">
        <v>312</v>
      </c>
      <c r="D1060" s="31" t="s">
        <v>10</v>
      </c>
      <c r="E1060" s="33" t="s">
        <v>189</v>
      </c>
      <c r="F1060" s="60"/>
      <c r="G1060" s="60" t="s">
        <v>38</v>
      </c>
      <c r="H1060" s="5">
        <f>H1059-B1060</f>
        <v>-400577.5</v>
      </c>
      <c r="I1060" s="22">
        <f>+B1060/M1060</f>
        <v>118.81188118811882</v>
      </c>
      <c r="M1060" s="2">
        <v>505</v>
      </c>
    </row>
    <row r="1061" spans="1:13" s="105" customFormat="1" ht="12.75">
      <c r="A1061" s="33"/>
      <c r="B1061" s="170">
        <v>60000</v>
      </c>
      <c r="C1061" s="33" t="s">
        <v>312</v>
      </c>
      <c r="D1061" s="31" t="s">
        <v>10</v>
      </c>
      <c r="E1061" s="33"/>
      <c r="F1061" s="60"/>
      <c r="G1061" s="60" t="s">
        <v>38</v>
      </c>
      <c r="H1061" s="5">
        <f>H1060-B1061</f>
        <v>-460577.5</v>
      </c>
      <c r="I1061" s="22">
        <f>+B1061/M1061</f>
        <v>118.81188118811882</v>
      </c>
      <c r="M1061" s="2">
        <v>505</v>
      </c>
    </row>
    <row r="1062" spans="1:13" s="105" customFormat="1" ht="12.75">
      <c r="A1062" s="33"/>
      <c r="B1062" s="170">
        <v>160000</v>
      </c>
      <c r="C1062" s="33" t="s">
        <v>96</v>
      </c>
      <c r="D1062" s="31" t="s">
        <v>10</v>
      </c>
      <c r="E1062" s="33"/>
      <c r="F1062" s="60" t="s">
        <v>508</v>
      </c>
      <c r="G1062" s="60" t="s">
        <v>38</v>
      </c>
      <c r="H1062" s="5">
        <f>H1061-B1062</f>
        <v>-620577.5</v>
      </c>
      <c r="I1062" s="22">
        <f>+B1062/M1062</f>
        <v>316.83168316831683</v>
      </c>
      <c r="M1062" s="2">
        <v>505</v>
      </c>
    </row>
    <row r="1063" spans="1:13" s="105" customFormat="1" ht="12.75">
      <c r="A1063" s="33"/>
      <c r="B1063" s="170">
        <v>20720</v>
      </c>
      <c r="C1063" s="33" t="s">
        <v>96</v>
      </c>
      <c r="D1063" s="31" t="s">
        <v>10</v>
      </c>
      <c r="E1063" s="33" t="s">
        <v>509</v>
      </c>
      <c r="F1063" s="60"/>
      <c r="G1063" s="60" t="s">
        <v>38</v>
      </c>
      <c r="H1063" s="5">
        <f>H1062-B1063</f>
        <v>-641297.5</v>
      </c>
      <c r="I1063" s="22">
        <f>+B1063/M1063</f>
        <v>41.02970297029703</v>
      </c>
      <c r="M1063" s="2">
        <v>505</v>
      </c>
    </row>
    <row r="1064" spans="1:13" s="105" customFormat="1" ht="12.75">
      <c r="A1064" s="33"/>
      <c r="B1064" s="170">
        <v>4000</v>
      </c>
      <c r="C1064" s="33" t="s">
        <v>96</v>
      </c>
      <c r="D1064" s="31" t="s">
        <v>10</v>
      </c>
      <c r="E1064" s="33" t="s">
        <v>510</v>
      </c>
      <c r="F1064" s="60"/>
      <c r="G1064" s="60" t="s">
        <v>38</v>
      </c>
      <c r="H1064" s="5">
        <f>H1063-B1064</f>
        <v>-645297.5</v>
      </c>
      <c r="I1064" s="22">
        <f>+B1064/M1064</f>
        <v>7.920792079207921</v>
      </c>
      <c r="M1064" s="2">
        <v>505</v>
      </c>
    </row>
    <row r="1065" spans="1:13" s="105" customFormat="1" ht="12.75">
      <c r="A1065" s="33"/>
      <c r="B1065" s="170">
        <v>30000</v>
      </c>
      <c r="C1065" s="33" t="s">
        <v>96</v>
      </c>
      <c r="D1065" s="31" t="s">
        <v>10</v>
      </c>
      <c r="E1065" s="33" t="s">
        <v>189</v>
      </c>
      <c r="F1065" s="60"/>
      <c r="G1065" s="60" t="s">
        <v>38</v>
      </c>
      <c r="H1065" s="29">
        <f t="shared" si="91"/>
        <v>-675297.5</v>
      </c>
      <c r="I1065" s="62">
        <f t="shared" si="92"/>
        <v>59.40594059405941</v>
      </c>
      <c r="M1065" s="2">
        <v>505</v>
      </c>
    </row>
    <row r="1066" spans="1:13" s="105" customFormat="1" ht="12.75">
      <c r="A1066" s="33"/>
      <c r="B1066" s="170">
        <v>130000</v>
      </c>
      <c r="C1066" s="33" t="s">
        <v>23</v>
      </c>
      <c r="D1066" s="31" t="s">
        <v>10</v>
      </c>
      <c r="E1066" s="33" t="s">
        <v>189</v>
      </c>
      <c r="F1066" s="60"/>
      <c r="G1066" s="60" t="s">
        <v>38</v>
      </c>
      <c r="H1066" s="5">
        <f t="shared" si="91"/>
        <v>-805297.5</v>
      </c>
      <c r="I1066" s="22">
        <f t="shared" si="92"/>
        <v>257.4257425742574</v>
      </c>
      <c r="M1066" s="2">
        <v>505</v>
      </c>
    </row>
    <row r="1067" spans="1:13" s="105" customFormat="1" ht="12.75">
      <c r="A1067" s="33"/>
      <c r="B1067" s="170">
        <v>60000</v>
      </c>
      <c r="C1067" s="33" t="s">
        <v>23</v>
      </c>
      <c r="D1067" s="31" t="s">
        <v>10</v>
      </c>
      <c r="E1067" s="33" t="s">
        <v>189</v>
      </c>
      <c r="F1067" s="60"/>
      <c r="G1067" s="60" t="s">
        <v>38</v>
      </c>
      <c r="H1067" s="5">
        <f t="shared" si="91"/>
        <v>-865297.5</v>
      </c>
      <c r="I1067" s="22">
        <f t="shared" si="92"/>
        <v>118.81188118811882</v>
      </c>
      <c r="M1067" s="2">
        <v>505</v>
      </c>
    </row>
    <row r="1068" spans="2:13" ht="12.75">
      <c r="B1068" s="7">
        <v>40000</v>
      </c>
      <c r="C1068" s="33" t="s">
        <v>429</v>
      </c>
      <c r="D1068" s="31" t="s">
        <v>10</v>
      </c>
      <c r="E1068" s="33" t="s">
        <v>189</v>
      </c>
      <c r="F1068" s="60"/>
      <c r="G1068" s="116" t="s">
        <v>38</v>
      </c>
      <c r="H1068" s="5">
        <f>H1067-B1068</f>
        <v>-905297.5</v>
      </c>
      <c r="I1068" s="22">
        <f>+B1068/M1068</f>
        <v>79.20792079207921</v>
      </c>
      <c r="J1068" s="15"/>
      <c r="K1068" t="s">
        <v>429</v>
      </c>
      <c r="M1068" s="2">
        <v>505</v>
      </c>
    </row>
    <row r="1069" spans="2:13" ht="12.75">
      <c r="B1069" s="7">
        <v>80000</v>
      </c>
      <c r="C1069" s="33" t="s">
        <v>235</v>
      </c>
      <c r="D1069" s="31" t="s">
        <v>10</v>
      </c>
      <c r="E1069" s="33" t="s">
        <v>189</v>
      </c>
      <c r="F1069" s="60"/>
      <c r="G1069" s="116" t="s">
        <v>38</v>
      </c>
      <c r="H1069" s="5">
        <f>H1068-B1069</f>
        <v>-985297.5</v>
      </c>
      <c r="I1069" s="22">
        <f>+B1069/M1069</f>
        <v>158.41584158415841</v>
      </c>
      <c r="J1069" s="15"/>
      <c r="K1069" t="s">
        <v>235</v>
      </c>
      <c r="M1069" s="2">
        <v>505</v>
      </c>
    </row>
    <row r="1070" spans="1:13" ht="12.75">
      <c r="A1070" s="93"/>
      <c r="B1070" s="172">
        <f>SUM(B1057:B1069)</f>
        <v>985297.5</v>
      </c>
      <c r="C1070" s="93" t="s">
        <v>506</v>
      </c>
      <c r="D1070" s="107"/>
      <c r="E1070" s="93"/>
      <c r="F1070" s="120"/>
      <c r="G1070" s="121"/>
      <c r="H1070" s="86">
        <v>0</v>
      </c>
      <c r="I1070" s="89">
        <f t="shared" si="92"/>
        <v>1951.0841584158416</v>
      </c>
      <c r="J1070" s="119"/>
      <c r="K1070" s="119"/>
      <c r="L1070" s="119"/>
      <c r="M1070" s="2">
        <v>505</v>
      </c>
    </row>
    <row r="1071" spans="8:13" ht="12.75">
      <c r="H1071" s="5">
        <f>H1056-B1071</f>
        <v>0</v>
      </c>
      <c r="I1071" s="22">
        <f t="shared" si="92"/>
        <v>0</v>
      </c>
      <c r="M1071" s="2">
        <v>505</v>
      </c>
    </row>
    <row r="1072" spans="4:13" ht="12.75">
      <c r="D1072" s="12"/>
      <c r="H1072" s="5">
        <v>0</v>
      </c>
      <c r="I1072" s="22">
        <f t="shared" si="92"/>
        <v>0</v>
      </c>
      <c r="M1072" s="2">
        <v>505</v>
      </c>
    </row>
    <row r="1073" spans="4:13" ht="12.75">
      <c r="D1073" s="12"/>
      <c r="H1073" s="5">
        <v>0</v>
      </c>
      <c r="I1073" s="22">
        <f t="shared" si="92"/>
        <v>0</v>
      </c>
      <c r="M1073" s="2">
        <v>505</v>
      </c>
    </row>
    <row r="1074" spans="4:13" ht="12.75">
      <c r="D1074" s="12"/>
      <c r="H1074" s="5">
        <v>0</v>
      </c>
      <c r="I1074" s="22">
        <f aca="true" t="shared" si="93" ref="I1074:I1081">+B1074/M1074</f>
        <v>0</v>
      </c>
      <c r="M1074" s="2">
        <v>505</v>
      </c>
    </row>
    <row r="1075" spans="1:13" s="73" customFormat="1" ht="13.5" thickBot="1">
      <c r="A1075" s="64"/>
      <c r="B1075" s="75">
        <f>+B1078+B1115+B1143+B1228</f>
        <v>1148200</v>
      </c>
      <c r="C1075" s="76"/>
      <c r="D1075" s="77" t="s">
        <v>11</v>
      </c>
      <c r="E1075" s="78"/>
      <c r="F1075" s="69"/>
      <c r="G1075" s="79"/>
      <c r="H1075" s="80"/>
      <c r="I1075" s="81">
        <f t="shared" si="93"/>
        <v>2273.6633663366338</v>
      </c>
      <c r="K1075" s="74"/>
      <c r="M1075" s="2">
        <v>505</v>
      </c>
    </row>
    <row r="1076" spans="4:13" ht="12.75">
      <c r="D1076" s="12"/>
      <c r="H1076" s="5">
        <f aca="true" t="shared" si="94" ref="H1076:H1084">H1075-B1076</f>
        <v>0</v>
      </c>
      <c r="I1076" s="22">
        <f t="shared" si="93"/>
        <v>0</v>
      </c>
      <c r="M1076" s="2">
        <v>505</v>
      </c>
    </row>
    <row r="1077" spans="4:13" ht="12.75">
      <c r="D1077" s="12"/>
      <c r="H1077" s="5">
        <f t="shared" si="94"/>
        <v>0</v>
      </c>
      <c r="I1077" s="22">
        <f t="shared" si="93"/>
        <v>0</v>
      </c>
      <c r="M1077" s="2">
        <v>505</v>
      </c>
    </row>
    <row r="1078" spans="1:13" s="88" customFormat="1" ht="12.75">
      <c r="A1078" s="82"/>
      <c r="B1078" s="83">
        <f>+B1085+B1095+B1110</f>
        <v>253000</v>
      </c>
      <c r="C1078" s="82" t="s">
        <v>406</v>
      </c>
      <c r="D1078" s="82" t="s">
        <v>522</v>
      </c>
      <c r="E1078" s="82" t="s">
        <v>407</v>
      </c>
      <c r="F1078" s="84" t="s">
        <v>144</v>
      </c>
      <c r="G1078" s="85" t="s">
        <v>521</v>
      </c>
      <c r="H1078" s="83"/>
      <c r="I1078" s="87">
        <f t="shared" si="93"/>
        <v>500.990099009901</v>
      </c>
      <c r="M1078" s="2">
        <v>505</v>
      </c>
    </row>
    <row r="1079" spans="4:13" ht="12.75">
      <c r="D1079" s="12"/>
      <c r="H1079" s="5">
        <f t="shared" si="94"/>
        <v>0</v>
      </c>
      <c r="I1079" s="22">
        <f t="shared" si="93"/>
        <v>0</v>
      </c>
      <c r="M1079" s="2">
        <v>505</v>
      </c>
    </row>
    <row r="1080" spans="2:13" ht="12.75">
      <c r="B1080" s="405">
        <v>2500</v>
      </c>
      <c r="C1080" s="1" t="s">
        <v>22</v>
      </c>
      <c r="D1080" s="1" t="s">
        <v>11</v>
      </c>
      <c r="E1080" s="1" t="s">
        <v>172</v>
      </c>
      <c r="F1080" s="27" t="s">
        <v>408</v>
      </c>
      <c r="G1080" s="27" t="s">
        <v>86</v>
      </c>
      <c r="H1080" s="5">
        <f>H1079-B1080</f>
        <v>-2500</v>
      </c>
      <c r="I1080" s="22">
        <f t="shared" si="93"/>
        <v>4.9504950495049505</v>
      </c>
      <c r="K1080" t="s">
        <v>22</v>
      </c>
      <c r="L1080">
        <v>9</v>
      </c>
      <c r="M1080" s="2">
        <v>505</v>
      </c>
    </row>
    <row r="1081" spans="2:13" ht="12.75">
      <c r="B1081" s="405">
        <v>5000</v>
      </c>
      <c r="C1081" s="1" t="s">
        <v>22</v>
      </c>
      <c r="D1081" s="1" t="s">
        <v>11</v>
      </c>
      <c r="E1081" s="1" t="s">
        <v>172</v>
      </c>
      <c r="F1081" s="94" t="s">
        <v>409</v>
      </c>
      <c r="G1081" s="27" t="s">
        <v>88</v>
      </c>
      <c r="H1081" s="5">
        <f>H1080-B1081</f>
        <v>-7500</v>
      </c>
      <c r="I1081" s="22">
        <f t="shared" si="93"/>
        <v>9.900990099009901</v>
      </c>
      <c r="K1081" t="s">
        <v>22</v>
      </c>
      <c r="L1081">
        <v>9</v>
      </c>
      <c r="M1081" s="2">
        <v>505</v>
      </c>
    </row>
    <row r="1082" spans="2:13" ht="12.75">
      <c r="B1082" s="405">
        <v>2500</v>
      </c>
      <c r="C1082" s="1" t="s">
        <v>22</v>
      </c>
      <c r="D1082" s="1" t="s">
        <v>11</v>
      </c>
      <c r="E1082" s="1" t="s">
        <v>172</v>
      </c>
      <c r="F1082" s="27" t="s">
        <v>410</v>
      </c>
      <c r="G1082" s="27" t="s">
        <v>88</v>
      </c>
      <c r="H1082" s="5">
        <f t="shared" si="94"/>
        <v>-10000</v>
      </c>
      <c r="I1082" s="22">
        <v>5</v>
      </c>
      <c r="K1082" t="s">
        <v>22</v>
      </c>
      <c r="L1082">
        <v>9</v>
      </c>
      <c r="M1082" s="2">
        <v>505</v>
      </c>
    </row>
    <row r="1083" spans="2:13" ht="12.75">
      <c r="B1083" s="405">
        <v>2500</v>
      </c>
      <c r="C1083" s="1" t="s">
        <v>22</v>
      </c>
      <c r="D1083" s="1" t="s">
        <v>11</v>
      </c>
      <c r="E1083" s="1" t="s">
        <v>172</v>
      </c>
      <c r="F1083" s="27" t="s">
        <v>411</v>
      </c>
      <c r="G1083" s="27" t="s">
        <v>107</v>
      </c>
      <c r="H1083" s="5">
        <f t="shared" si="94"/>
        <v>-12500</v>
      </c>
      <c r="I1083" s="22">
        <v>5</v>
      </c>
      <c r="K1083" t="s">
        <v>22</v>
      </c>
      <c r="L1083">
        <v>9</v>
      </c>
      <c r="M1083" s="2">
        <v>505</v>
      </c>
    </row>
    <row r="1084" spans="2:13" ht="12.75">
      <c r="B1084" s="405">
        <v>2500</v>
      </c>
      <c r="C1084" s="1" t="s">
        <v>22</v>
      </c>
      <c r="D1084" s="1" t="s">
        <v>11</v>
      </c>
      <c r="E1084" s="1" t="s">
        <v>172</v>
      </c>
      <c r="F1084" s="27" t="s">
        <v>412</v>
      </c>
      <c r="G1084" s="27" t="s">
        <v>109</v>
      </c>
      <c r="H1084" s="5">
        <f t="shared" si="94"/>
        <v>-15000</v>
      </c>
      <c r="I1084" s="22">
        <v>5</v>
      </c>
      <c r="K1084" t="s">
        <v>22</v>
      </c>
      <c r="L1084">
        <v>9</v>
      </c>
      <c r="M1084" s="2">
        <v>505</v>
      </c>
    </row>
    <row r="1085" spans="1:13" s="90" customFormat="1" ht="12.75">
      <c r="A1085" s="11"/>
      <c r="B1085" s="413">
        <f>SUM(B1080:B1084)</f>
        <v>15000</v>
      </c>
      <c r="C1085" s="11" t="s">
        <v>22</v>
      </c>
      <c r="D1085" s="11"/>
      <c r="E1085" s="11"/>
      <c r="F1085" s="18"/>
      <c r="G1085" s="18"/>
      <c r="H1085" s="86">
        <v>0</v>
      </c>
      <c r="I1085" s="89">
        <f>+B1085/M1085</f>
        <v>29.702970297029704</v>
      </c>
      <c r="M1085" s="2">
        <v>505</v>
      </c>
    </row>
    <row r="1086" spans="2:13" ht="12.75">
      <c r="B1086" s="405"/>
      <c r="D1086" s="12"/>
      <c r="H1086" s="5">
        <f>H1085-B1086</f>
        <v>0</v>
      </c>
      <c r="I1086" s="22">
        <f>+B1086/M1086</f>
        <v>0</v>
      </c>
      <c r="M1086" s="2">
        <v>505</v>
      </c>
    </row>
    <row r="1087" spans="2:13" ht="12.75">
      <c r="B1087" s="428"/>
      <c r="D1087" s="12"/>
      <c r="G1087" s="31"/>
      <c r="H1087" s="5">
        <f aca="true" t="shared" si="95" ref="H1087:H1094">H1086-B1087</f>
        <v>0</v>
      </c>
      <c r="I1087" s="22">
        <f aca="true" t="shared" si="96" ref="I1087:I1094">+B1087/M1087</f>
        <v>0</v>
      </c>
      <c r="M1087" s="2">
        <v>505</v>
      </c>
    </row>
    <row r="1088" spans="1:13" s="15" customFormat="1" ht="12.75">
      <c r="A1088" s="12"/>
      <c r="B1088" s="428">
        <v>1500</v>
      </c>
      <c r="C1088" s="33" t="s">
        <v>46</v>
      </c>
      <c r="D1088" s="12" t="s">
        <v>10</v>
      </c>
      <c r="E1088" s="12" t="s">
        <v>75</v>
      </c>
      <c r="F1088" s="27" t="s">
        <v>413</v>
      </c>
      <c r="G1088" s="30" t="s">
        <v>86</v>
      </c>
      <c r="H1088" s="5">
        <f t="shared" si="95"/>
        <v>-1500</v>
      </c>
      <c r="I1088" s="22">
        <f t="shared" si="96"/>
        <v>2.9702970297029703</v>
      </c>
      <c r="K1088" t="s">
        <v>172</v>
      </c>
      <c r="L1088" s="15">
        <v>9</v>
      </c>
      <c r="M1088" s="2">
        <v>505</v>
      </c>
    </row>
    <row r="1089" spans="2:13" ht="12.75">
      <c r="B1089" s="405">
        <v>1500</v>
      </c>
      <c r="C1089" s="33" t="s">
        <v>46</v>
      </c>
      <c r="D1089" s="12" t="s">
        <v>10</v>
      </c>
      <c r="E1089" s="12" t="s">
        <v>75</v>
      </c>
      <c r="F1089" s="27" t="s">
        <v>413</v>
      </c>
      <c r="G1089" s="27" t="s">
        <v>88</v>
      </c>
      <c r="H1089" s="5">
        <f t="shared" si="95"/>
        <v>-3000</v>
      </c>
      <c r="I1089" s="22">
        <f t="shared" si="96"/>
        <v>2.9702970297029703</v>
      </c>
      <c r="K1089" t="s">
        <v>172</v>
      </c>
      <c r="L1089" s="15">
        <v>9</v>
      </c>
      <c r="M1089" s="2">
        <v>505</v>
      </c>
    </row>
    <row r="1090" spans="2:13" ht="12.75">
      <c r="B1090" s="405">
        <v>5000</v>
      </c>
      <c r="C1090" s="33" t="s">
        <v>288</v>
      </c>
      <c r="D1090" s="12" t="s">
        <v>10</v>
      </c>
      <c r="E1090" s="12" t="s">
        <v>75</v>
      </c>
      <c r="F1090" s="27" t="s">
        <v>413</v>
      </c>
      <c r="G1090" s="27" t="s">
        <v>88</v>
      </c>
      <c r="H1090" s="5">
        <f t="shared" si="95"/>
        <v>-8000</v>
      </c>
      <c r="I1090" s="22">
        <f t="shared" si="96"/>
        <v>9.900990099009901</v>
      </c>
      <c r="K1090" t="s">
        <v>172</v>
      </c>
      <c r="L1090" s="15">
        <v>9</v>
      </c>
      <c r="M1090" s="2">
        <v>505</v>
      </c>
    </row>
    <row r="1091" spans="2:13" ht="12.75">
      <c r="B1091" s="405">
        <v>5000</v>
      </c>
      <c r="C1091" s="33" t="s">
        <v>288</v>
      </c>
      <c r="D1091" s="12" t="s">
        <v>10</v>
      </c>
      <c r="E1091" s="12" t="s">
        <v>75</v>
      </c>
      <c r="F1091" s="27" t="s">
        <v>413</v>
      </c>
      <c r="G1091" s="27" t="s">
        <v>88</v>
      </c>
      <c r="H1091" s="5">
        <f t="shared" si="95"/>
        <v>-13000</v>
      </c>
      <c r="I1091" s="22">
        <f t="shared" si="96"/>
        <v>9.900990099009901</v>
      </c>
      <c r="K1091" t="s">
        <v>172</v>
      </c>
      <c r="L1091" s="15">
        <v>9</v>
      </c>
      <c r="M1091" s="2">
        <v>505</v>
      </c>
    </row>
    <row r="1092" spans="2:14" ht="12.75">
      <c r="B1092" s="405">
        <v>5000</v>
      </c>
      <c r="C1092" s="33" t="s">
        <v>539</v>
      </c>
      <c r="D1092" s="12" t="s">
        <v>10</v>
      </c>
      <c r="E1092" s="12" t="s">
        <v>75</v>
      </c>
      <c r="F1092" s="27" t="s">
        <v>414</v>
      </c>
      <c r="G1092" s="27" t="s">
        <v>88</v>
      </c>
      <c r="H1092" s="5">
        <f t="shared" si="95"/>
        <v>-18000</v>
      </c>
      <c r="I1092" s="22">
        <f t="shared" si="96"/>
        <v>9.900990099009901</v>
      </c>
      <c r="J1092" s="37"/>
      <c r="K1092" t="s">
        <v>172</v>
      </c>
      <c r="L1092" s="15">
        <v>9</v>
      </c>
      <c r="M1092" s="2">
        <v>505</v>
      </c>
      <c r="N1092" s="39"/>
    </row>
    <row r="1093" spans="2:14" ht="12.75">
      <c r="B1093" s="405">
        <v>5000</v>
      </c>
      <c r="C1093" s="33" t="s">
        <v>539</v>
      </c>
      <c r="D1093" s="12" t="s">
        <v>10</v>
      </c>
      <c r="E1093" s="12" t="s">
        <v>75</v>
      </c>
      <c r="F1093" s="27" t="s">
        <v>415</v>
      </c>
      <c r="G1093" s="27" t="s">
        <v>107</v>
      </c>
      <c r="H1093" s="5">
        <f t="shared" si="95"/>
        <v>-23000</v>
      </c>
      <c r="I1093" s="22">
        <f t="shared" si="96"/>
        <v>9.900990099009901</v>
      </c>
      <c r="J1093" s="37"/>
      <c r="K1093" t="s">
        <v>172</v>
      </c>
      <c r="L1093" s="15">
        <v>9</v>
      </c>
      <c r="M1093" s="2">
        <v>505</v>
      </c>
      <c r="N1093" s="39"/>
    </row>
    <row r="1094" spans="2:13" ht="12.75">
      <c r="B1094" s="405">
        <v>5000</v>
      </c>
      <c r="C1094" s="95" t="s">
        <v>288</v>
      </c>
      <c r="D1094" s="33" t="s">
        <v>10</v>
      </c>
      <c r="E1094" s="95" t="s">
        <v>75</v>
      </c>
      <c r="F1094" s="92" t="s">
        <v>567</v>
      </c>
      <c r="G1094" s="92" t="s">
        <v>88</v>
      </c>
      <c r="H1094" s="5">
        <f t="shared" si="95"/>
        <v>-28000</v>
      </c>
      <c r="I1094" s="22">
        <f t="shared" si="96"/>
        <v>9.900990099009901</v>
      </c>
      <c r="K1094" s="96" t="s">
        <v>312</v>
      </c>
      <c r="L1094">
        <v>9</v>
      </c>
      <c r="M1094" s="2">
        <v>505</v>
      </c>
    </row>
    <row r="1095" spans="1:13" s="90" customFormat="1" ht="12.75">
      <c r="A1095" s="11"/>
      <c r="B1095" s="413">
        <f>SUM(B1088:B1094)</f>
        <v>28000</v>
      </c>
      <c r="C1095" s="93"/>
      <c r="D1095" s="11"/>
      <c r="E1095" s="11" t="s">
        <v>75</v>
      </c>
      <c r="F1095" s="18"/>
      <c r="G1095" s="18"/>
      <c r="H1095" s="86">
        <v>0</v>
      </c>
      <c r="I1095" s="89">
        <f>+B1095/M1095</f>
        <v>55.445544554455445</v>
      </c>
      <c r="M1095" s="2">
        <v>505</v>
      </c>
    </row>
    <row r="1096" spans="3:13" ht="12.75">
      <c r="C1096" s="33"/>
      <c r="D1096" s="12"/>
      <c r="H1096" s="5">
        <f>H1095-B1096</f>
        <v>0</v>
      </c>
      <c r="I1096" s="22">
        <f>+B1096/M1096</f>
        <v>0</v>
      </c>
      <c r="M1096" s="2">
        <v>505</v>
      </c>
    </row>
    <row r="1097" spans="3:13" ht="12.75">
      <c r="C1097" s="33"/>
      <c r="D1097" s="12"/>
      <c r="H1097" s="5">
        <f aca="true" t="shared" si="97" ref="H1097:H1109">H1096-B1097</f>
        <v>0</v>
      </c>
      <c r="I1097" s="22">
        <f aca="true" t="shared" si="98" ref="I1097:I1109">+B1097/M1097</f>
        <v>0</v>
      </c>
      <c r="M1097" s="2">
        <v>505</v>
      </c>
    </row>
    <row r="1098" spans="2:13" ht="12.75">
      <c r="B1098" s="405">
        <v>30000</v>
      </c>
      <c r="C1098" s="95" t="s">
        <v>502</v>
      </c>
      <c r="D1098" s="12" t="s">
        <v>11</v>
      </c>
      <c r="E1098" s="1" t="s">
        <v>189</v>
      </c>
      <c r="F1098" s="92" t="s">
        <v>555</v>
      </c>
      <c r="G1098" s="92" t="s">
        <v>88</v>
      </c>
      <c r="H1098" s="5">
        <f t="shared" si="97"/>
        <v>-30000</v>
      </c>
      <c r="I1098" s="22">
        <f t="shared" si="98"/>
        <v>59.40594059405941</v>
      </c>
      <c r="J1098" s="15"/>
      <c r="K1098" s="96" t="s">
        <v>312</v>
      </c>
      <c r="L1098">
        <v>9</v>
      </c>
      <c r="M1098" s="2">
        <v>505</v>
      </c>
    </row>
    <row r="1099" spans="2:13" ht="12.75">
      <c r="B1099" s="405">
        <v>30000</v>
      </c>
      <c r="C1099" s="95" t="s">
        <v>502</v>
      </c>
      <c r="D1099" s="12" t="s">
        <v>11</v>
      </c>
      <c r="E1099" s="1" t="s">
        <v>189</v>
      </c>
      <c r="F1099" s="92" t="s">
        <v>556</v>
      </c>
      <c r="G1099" s="92" t="s">
        <v>88</v>
      </c>
      <c r="H1099" s="5">
        <f t="shared" si="97"/>
        <v>-60000</v>
      </c>
      <c r="I1099" s="22">
        <f t="shared" si="98"/>
        <v>59.40594059405941</v>
      </c>
      <c r="K1099" s="96" t="s">
        <v>312</v>
      </c>
      <c r="L1099">
        <v>9</v>
      </c>
      <c r="M1099" s="2">
        <v>505</v>
      </c>
    </row>
    <row r="1100" spans="2:13" ht="12.75">
      <c r="B1100" s="405">
        <v>20000</v>
      </c>
      <c r="C1100" s="95" t="s">
        <v>502</v>
      </c>
      <c r="D1100" s="12" t="s">
        <v>11</v>
      </c>
      <c r="E1100" s="1" t="s">
        <v>189</v>
      </c>
      <c r="F1100" s="92" t="s">
        <v>557</v>
      </c>
      <c r="G1100" s="92" t="s">
        <v>88</v>
      </c>
      <c r="H1100" s="5">
        <f t="shared" si="97"/>
        <v>-80000</v>
      </c>
      <c r="I1100" s="22">
        <f t="shared" si="98"/>
        <v>39.603960396039604</v>
      </c>
      <c r="K1100" s="96" t="s">
        <v>312</v>
      </c>
      <c r="L1100">
        <v>9</v>
      </c>
      <c r="M1100" s="2">
        <v>505</v>
      </c>
    </row>
    <row r="1101" spans="2:13" ht="12.75">
      <c r="B1101" s="405">
        <v>20000</v>
      </c>
      <c r="C1101" s="95" t="s">
        <v>502</v>
      </c>
      <c r="D1101" s="12" t="s">
        <v>11</v>
      </c>
      <c r="E1101" s="1" t="s">
        <v>189</v>
      </c>
      <c r="F1101" s="92" t="s">
        <v>558</v>
      </c>
      <c r="G1101" s="92" t="s">
        <v>88</v>
      </c>
      <c r="H1101" s="5">
        <f t="shared" si="97"/>
        <v>-100000</v>
      </c>
      <c r="I1101" s="22">
        <f t="shared" si="98"/>
        <v>39.603960396039604</v>
      </c>
      <c r="K1101" s="96" t="s">
        <v>312</v>
      </c>
      <c r="L1101">
        <v>9</v>
      </c>
      <c r="M1101" s="2">
        <v>505</v>
      </c>
    </row>
    <row r="1102" spans="2:13" ht="12.75">
      <c r="B1102" s="405">
        <v>20000</v>
      </c>
      <c r="C1102" s="95" t="s">
        <v>502</v>
      </c>
      <c r="D1102" s="12" t="s">
        <v>11</v>
      </c>
      <c r="E1102" s="1" t="s">
        <v>189</v>
      </c>
      <c r="F1102" s="92" t="s">
        <v>559</v>
      </c>
      <c r="G1102" s="92" t="s">
        <v>88</v>
      </c>
      <c r="H1102" s="5">
        <f t="shared" si="97"/>
        <v>-120000</v>
      </c>
      <c r="I1102" s="22">
        <f t="shared" si="98"/>
        <v>39.603960396039604</v>
      </c>
      <c r="K1102" s="96" t="s">
        <v>312</v>
      </c>
      <c r="L1102">
        <v>9</v>
      </c>
      <c r="M1102" s="2">
        <v>505</v>
      </c>
    </row>
    <row r="1103" spans="2:13" ht="12.75">
      <c r="B1103" s="405">
        <v>20000</v>
      </c>
      <c r="C1103" s="95" t="s">
        <v>502</v>
      </c>
      <c r="D1103" s="12" t="s">
        <v>11</v>
      </c>
      <c r="E1103" s="1" t="s">
        <v>189</v>
      </c>
      <c r="F1103" s="92" t="s">
        <v>560</v>
      </c>
      <c r="G1103" s="92" t="s">
        <v>88</v>
      </c>
      <c r="H1103" s="5">
        <f t="shared" si="97"/>
        <v>-140000</v>
      </c>
      <c r="I1103" s="22">
        <f t="shared" si="98"/>
        <v>39.603960396039604</v>
      </c>
      <c r="K1103" s="96" t="s">
        <v>312</v>
      </c>
      <c r="L1103">
        <v>9</v>
      </c>
      <c r="M1103" s="2">
        <v>505</v>
      </c>
    </row>
    <row r="1104" spans="2:13" ht="12.75">
      <c r="B1104" s="405">
        <v>20000</v>
      </c>
      <c r="C1104" s="95" t="s">
        <v>505</v>
      </c>
      <c r="D1104" s="12" t="s">
        <v>11</v>
      </c>
      <c r="E1104" s="1" t="s">
        <v>189</v>
      </c>
      <c r="F1104" s="92" t="s">
        <v>561</v>
      </c>
      <c r="G1104" s="92" t="s">
        <v>88</v>
      </c>
      <c r="H1104" s="5">
        <f t="shared" si="97"/>
        <v>-160000</v>
      </c>
      <c r="I1104" s="22">
        <f t="shared" si="98"/>
        <v>39.603960396039604</v>
      </c>
      <c r="K1104" s="96" t="s">
        <v>312</v>
      </c>
      <c r="L1104">
        <v>9</v>
      </c>
      <c r="M1104" s="2">
        <v>505</v>
      </c>
    </row>
    <row r="1105" spans="2:13" ht="12.75">
      <c r="B1105" s="405">
        <v>10000</v>
      </c>
      <c r="C1105" s="12" t="s">
        <v>502</v>
      </c>
      <c r="D1105" s="12" t="s">
        <v>11</v>
      </c>
      <c r="E1105" s="1" t="s">
        <v>189</v>
      </c>
      <c r="F1105" s="27" t="s">
        <v>416</v>
      </c>
      <c r="G1105" s="27" t="s">
        <v>109</v>
      </c>
      <c r="H1105" s="5">
        <f t="shared" si="97"/>
        <v>-170000</v>
      </c>
      <c r="I1105" s="22">
        <f t="shared" si="98"/>
        <v>19.801980198019802</v>
      </c>
      <c r="J1105" s="15"/>
      <c r="K1105" t="s">
        <v>172</v>
      </c>
      <c r="L1105">
        <v>9</v>
      </c>
      <c r="M1105" s="2">
        <v>505</v>
      </c>
    </row>
    <row r="1106" spans="2:13" ht="12.75">
      <c r="B1106" s="405">
        <v>10000</v>
      </c>
      <c r="C1106" s="12" t="s">
        <v>502</v>
      </c>
      <c r="D1106" s="12" t="s">
        <v>11</v>
      </c>
      <c r="E1106" s="1" t="s">
        <v>189</v>
      </c>
      <c r="F1106" s="94" t="s">
        <v>417</v>
      </c>
      <c r="G1106" s="27" t="s">
        <v>109</v>
      </c>
      <c r="H1106" s="5">
        <f t="shared" si="97"/>
        <v>-180000</v>
      </c>
      <c r="I1106" s="22">
        <f t="shared" si="98"/>
        <v>19.801980198019802</v>
      </c>
      <c r="J1106" s="15"/>
      <c r="K1106" t="s">
        <v>172</v>
      </c>
      <c r="L1106">
        <v>9</v>
      </c>
      <c r="M1106" s="2">
        <v>505</v>
      </c>
    </row>
    <row r="1107" spans="2:13" ht="12.75">
      <c r="B1107" s="405">
        <v>10000</v>
      </c>
      <c r="C1107" s="12" t="s">
        <v>502</v>
      </c>
      <c r="D1107" s="12" t="s">
        <v>11</v>
      </c>
      <c r="E1107" s="1" t="s">
        <v>189</v>
      </c>
      <c r="F1107" s="27" t="s">
        <v>418</v>
      </c>
      <c r="G1107" s="27" t="s">
        <v>109</v>
      </c>
      <c r="H1107" s="5">
        <f t="shared" si="97"/>
        <v>-190000</v>
      </c>
      <c r="I1107" s="22">
        <f t="shared" si="98"/>
        <v>19.801980198019802</v>
      </c>
      <c r="J1107" s="15"/>
      <c r="K1107" t="s">
        <v>172</v>
      </c>
      <c r="L1107">
        <v>9</v>
      </c>
      <c r="M1107" s="2">
        <v>505</v>
      </c>
    </row>
    <row r="1108" spans="2:13" ht="12.75">
      <c r="B1108" s="405">
        <v>10000</v>
      </c>
      <c r="C1108" s="12" t="s">
        <v>502</v>
      </c>
      <c r="D1108" s="12" t="s">
        <v>11</v>
      </c>
      <c r="E1108" s="1" t="s">
        <v>189</v>
      </c>
      <c r="F1108" s="27" t="s">
        <v>419</v>
      </c>
      <c r="G1108" s="27" t="s">
        <v>109</v>
      </c>
      <c r="H1108" s="5">
        <f t="shared" si="97"/>
        <v>-200000</v>
      </c>
      <c r="I1108" s="22">
        <f t="shared" si="98"/>
        <v>19.801980198019802</v>
      </c>
      <c r="J1108" s="15"/>
      <c r="K1108" t="s">
        <v>172</v>
      </c>
      <c r="L1108">
        <v>9</v>
      </c>
      <c r="M1108" s="2">
        <v>505</v>
      </c>
    </row>
    <row r="1109" spans="2:13" ht="12.75">
      <c r="B1109" s="405">
        <v>10000</v>
      </c>
      <c r="C1109" s="12" t="s">
        <v>502</v>
      </c>
      <c r="D1109" s="12" t="s">
        <v>11</v>
      </c>
      <c r="E1109" s="1" t="s">
        <v>189</v>
      </c>
      <c r="F1109" s="27" t="s">
        <v>420</v>
      </c>
      <c r="G1109" s="27" t="s">
        <v>109</v>
      </c>
      <c r="H1109" s="5">
        <f t="shared" si="97"/>
        <v>-210000</v>
      </c>
      <c r="I1109" s="22">
        <f t="shared" si="98"/>
        <v>19.801980198019802</v>
      </c>
      <c r="J1109" s="15"/>
      <c r="K1109" t="s">
        <v>172</v>
      </c>
      <c r="L1109">
        <v>9</v>
      </c>
      <c r="M1109" s="2">
        <v>505</v>
      </c>
    </row>
    <row r="1110" spans="1:13" s="90" customFormat="1" ht="12.75">
      <c r="A1110" s="11"/>
      <c r="B1110" s="413">
        <f>SUM(B1098:B1109)</f>
        <v>210000</v>
      </c>
      <c r="C1110" s="11"/>
      <c r="D1110" s="11"/>
      <c r="E1110" s="11" t="s">
        <v>189</v>
      </c>
      <c r="F1110" s="18"/>
      <c r="G1110" s="18"/>
      <c r="H1110" s="86">
        <v>0</v>
      </c>
      <c r="I1110" s="89">
        <f aca="true" t="shared" si="99" ref="I1110:I1116">+B1110/M1110</f>
        <v>415.84158415841586</v>
      </c>
      <c r="M1110" s="2">
        <v>505</v>
      </c>
    </row>
    <row r="1111" spans="2:13" ht="12.75">
      <c r="B1111" s="405"/>
      <c r="D1111" s="12"/>
      <c r="H1111" s="5">
        <f>H1110-B1111</f>
        <v>0</v>
      </c>
      <c r="I1111" s="22">
        <f t="shared" si="99"/>
        <v>0</v>
      </c>
      <c r="M1111" s="2">
        <v>505</v>
      </c>
    </row>
    <row r="1112" spans="2:13" ht="12.75">
      <c r="B1112" s="405"/>
      <c r="D1112" s="12"/>
      <c r="H1112" s="5">
        <f>H1111-B1112</f>
        <v>0</v>
      </c>
      <c r="I1112" s="22">
        <f t="shared" si="99"/>
        <v>0</v>
      </c>
      <c r="M1112" s="2">
        <v>505</v>
      </c>
    </row>
    <row r="1113" spans="2:13" ht="12.75">
      <c r="B1113" s="405"/>
      <c r="D1113" s="12"/>
      <c r="H1113" s="5">
        <f>H1112-B1113</f>
        <v>0</v>
      </c>
      <c r="I1113" s="22">
        <f t="shared" si="99"/>
        <v>0</v>
      </c>
      <c r="M1113" s="2">
        <v>505</v>
      </c>
    </row>
    <row r="1114" spans="2:13" ht="12.75">
      <c r="B1114" s="405"/>
      <c r="D1114" s="12"/>
      <c r="H1114" s="5">
        <f>H1113-B1114</f>
        <v>0</v>
      </c>
      <c r="I1114" s="22">
        <f t="shared" si="99"/>
        <v>0</v>
      </c>
      <c r="M1114" s="2">
        <v>505</v>
      </c>
    </row>
    <row r="1115" spans="1:13" s="88" customFormat="1" ht="12.75">
      <c r="A1115" s="82"/>
      <c r="B1115" s="430">
        <f>+B1123+B1138+B1127</f>
        <v>185500</v>
      </c>
      <c r="C1115" s="82" t="s">
        <v>231</v>
      </c>
      <c r="D1115" s="82" t="s">
        <v>1187</v>
      </c>
      <c r="E1115" s="82" t="s">
        <v>143</v>
      </c>
      <c r="F1115" s="84" t="s">
        <v>144</v>
      </c>
      <c r="G1115" s="85" t="s">
        <v>233</v>
      </c>
      <c r="H1115" s="83"/>
      <c r="I1115" s="87">
        <f t="shared" si="99"/>
        <v>367.3267326732673</v>
      </c>
      <c r="M1115" s="2">
        <v>505</v>
      </c>
    </row>
    <row r="1116" spans="2:13" ht="12.75">
      <c r="B1116" s="405"/>
      <c r="D1116" s="12"/>
      <c r="H1116" s="5">
        <f>H1115-B1116</f>
        <v>0</v>
      </c>
      <c r="I1116" s="22">
        <f t="shared" si="99"/>
        <v>0</v>
      </c>
      <c r="M1116" s="2">
        <v>505</v>
      </c>
    </row>
    <row r="1117" spans="2:13" ht="12.75">
      <c r="B1117" s="405">
        <v>3000</v>
      </c>
      <c r="C1117" s="1" t="s">
        <v>22</v>
      </c>
      <c r="D1117" s="1" t="s">
        <v>11</v>
      </c>
      <c r="E1117" s="1" t="s">
        <v>26</v>
      </c>
      <c r="F1117" s="27" t="s">
        <v>421</v>
      </c>
      <c r="G1117" s="27" t="s">
        <v>236</v>
      </c>
      <c r="H1117" s="5">
        <f aca="true" t="shared" si="100" ref="H1117:H1122">H1116-B1117</f>
        <v>-3000</v>
      </c>
      <c r="I1117" s="22">
        <f aca="true" t="shared" si="101" ref="I1117:I1122">+B1117/M1117</f>
        <v>5.9405940594059405</v>
      </c>
      <c r="K1117" t="s">
        <v>22</v>
      </c>
      <c r="L1117">
        <v>15</v>
      </c>
      <c r="M1117" s="2">
        <v>505</v>
      </c>
    </row>
    <row r="1118" spans="2:13" ht="12.75">
      <c r="B1118" s="405">
        <v>2500</v>
      </c>
      <c r="C1118" s="1" t="s">
        <v>22</v>
      </c>
      <c r="D1118" s="1" t="s">
        <v>11</v>
      </c>
      <c r="E1118" s="1" t="s">
        <v>172</v>
      </c>
      <c r="F1118" s="27" t="s">
        <v>422</v>
      </c>
      <c r="G1118" s="27" t="s">
        <v>236</v>
      </c>
      <c r="H1118" s="5">
        <f t="shared" si="100"/>
        <v>-5500</v>
      </c>
      <c r="I1118" s="22">
        <f t="shared" si="101"/>
        <v>4.9504950495049505</v>
      </c>
      <c r="K1118" t="s">
        <v>22</v>
      </c>
      <c r="L1118">
        <v>15</v>
      </c>
      <c r="M1118" s="2">
        <v>505</v>
      </c>
    </row>
    <row r="1119" spans="2:13" ht="12.75">
      <c r="B1119" s="405">
        <v>2500</v>
      </c>
      <c r="C1119" s="1" t="s">
        <v>22</v>
      </c>
      <c r="D1119" s="1" t="s">
        <v>11</v>
      </c>
      <c r="E1119" s="1" t="s">
        <v>235</v>
      </c>
      <c r="F1119" s="27" t="s">
        <v>423</v>
      </c>
      <c r="G1119" s="27" t="s">
        <v>236</v>
      </c>
      <c r="H1119" s="5">
        <f t="shared" si="100"/>
        <v>-8000</v>
      </c>
      <c r="I1119" s="22">
        <f t="shared" si="101"/>
        <v>4.9504950495049505</v>
      </c>
      <c r="K1119" t="s">
        <v>22</v>
      </c>
      <c r="L1119">
        <v>15</v>
      </c>
      <c r="M1119" s="2">
        <v>505</v>
      </c>
    </row>
    <row r="1120" spans="2:13" ht="12.75">
      <c r="B1120" s="405">
        <v>2500</v>
      </c>
      <c r="C1120" s="1" t="s">
        <v>22</v>
      </c>
      <c r="D1120" s="1" t="s">
        <v>11</v>
      </c>
      <c r="E1120" s="1" t="s">
        <v>312</v>
      </c>
      <c r="F1120" s="27" t="s">
        <v>424</v>
      </c>
      <c r="G1120" s="27" t="s">
        <v>236</v>
      </c>
      <c r="H1120" s="5">
        <f t="shared" si="100"/>
        <v>-10500</v>
      </c>
      <c r="I1120" s="22">
        <f t="shared" si="101"/>
        <v>4.9504950495049505</v>
      </c>
      <c r="K1120" t="s">
        <v>22</v>
      </c>
      <c r="L1120">
        <v>15</v>
      </c>
      <c r="M1120" s="2">
        <v>505</v>
      </c>
    </row>
    <row r="1121" spans="2:13" ht="12.75">
      <c r="B1121" s="405">
        <v>2500</v>
      </c>
      <c r="C1121" s="1" t="s">
        <v>22</v>
      </c>
      <c r="D1121" s="1" t="s">
        <v>11</v>
      </c>
      <c r="E1121" s="1" t="s">
        <v>172</v>
      </c>
      <c r="F1121" s="27" t="s">
        <v>425</v>
      </c>
      <c r="G1121" s="27" t="s">
        <v>236</v>
      </c>
      <c r="H1121" s="5">
        <f t="shared" si="100"/>
        <v>-13000</v>
      </c>
      <c r="I1121" s="22">
        <f t="shared" si="101"/>
        <v>4.9504950495049505</v>
      </c>
      <c r="K1121" t="s">
        <v>22</v>
      </c>
      <c r="L1121">
        <v>15</v>
      </c>
      <c r="M1121" s="2">
        <v>505</v>
      </c>
    </row>
    <row r="1122" spans="2:13" ht="12.75">
      <c r="B1122" s="405">
        <v>2500</v>
      </c>
      <c r="C1122" s="1" t="s">
        <v>22</v>
      </c>
      <c r="D1122" s="1" t="s">
        <v>11</v>
      </c>
      <c r="E1122" s="1" t="s">
        <v>172</v>
      </c>
      <c r="F1122" s="27" t="s">
        <v>426</v>
      </c>
      <c r="G1122" s="27" t="s">
        <v>243</v>
      </c>
      <c r="H1122" s="5">
        <f t="shared" si="100"/>
        <v>-15500</v>
      </c>
      <c r="I1122" s="22">
        <f t="shared" si="101"/>
        <v>4.9504950495049505</v>
      </c>
      <c r="K1122" t="s">
        <v>22</v>
      </c>
      <c r="L1122">
        <v>15</v>
      </c>
      <c r="M1122" s="2">
        <v>505</v>
      </c>
    </row>
    <row r="1123" spans="1:13" s="90" customFormat="1" ht="12.75">
      <c r="A1123" s="11"/>
      <c r="B1123" s="413">
        <f>SUM(B1117:B1122)</f>
        <v>15500</v>
      </c>
      <c r="C1123" s="11" t="s">
        <v>22</v>
      </c>
      <c r="D1123" s="11"/>
      <c r="E1123" s="11"/>
      <c r="F1123" s="18"/>
      <c r="G1123" s="18"/>
      <c r="H1123" s="86">
        <v>0</v>
      </c>
      <c r="I1123" s="89">
        <f aca="true" t="shared" si="102" ref="I1123:I1128">+B1123/M1123</f>
        <v>30.693069306930692</v>
      </c>
      <c r="M1123" s="2">
        <v>505</v>
      </c>
    </row>
    <row r="1124" spans="2:13" ht="12.75">
      <c r="B1124" s="405"/>
      <c r="D1124" s="12"/>
      <c r="H1124" s="5">
        <f>H1123-B1124</f>
        <v>0</v>
      </c>
      <c r="I1124" s="22">
        <f t="shared" si="102"/>
        <v>0</v>
      </c>
      <c r="M1124" s="2">
        <v>505</v>
      </c>
    </row>
    <row r="1125" spans="2:13" ht="12.75">
      <c r="B1125" s="405"/>
      <c r="D1125" s="12"/>
      <c r="H1125" s="5">
        <f>H1124-B1125</f>
        <v>0</v>
      </c>
      <c r="I1125" s="22">
        <f t="shared" si="102"/>
        <v>0</v>
      </c>
      <c r="M1125" s="2">
        <v>505</v>
      </c>
    </row>
    <row r="1126" spans="1:13" s="15" customFormat="1" ht="12.75">
      <c r="A1126" s="33"/>
      <c r="B1126" s="428">
        <v>5000</v>
      </c>
      <c r="C1126" s="33" t="s">
        <v>46</v>
      </c>
      <c r="D1126" s="33" t="s">
        <v>11</v>
      </c>
      <c r="E1126" s="33" t="s">
        <v>75</v>
      </c>
      <c r="F1126" s="31" t="s">
        <v>749</v>
      </c>
      <c r="G1126" s="31" t="s">
        <v>236</v>
      </c>
      <c r="H1126" s="5">
        <f>H1125-B1126</f>
        <v>-5000</v>
      </c>
      <c r="I1126" s="22">
        <f t="shared" si="102"/>
        <v>9.900990099009901</v>
      </c>
      <c r="J1126" s="105"/>
      <c r="K1126" t="s">
        <v>447</v>
      </c>
      <c r="L1126" s="105"/>
      <c r="M1126" s="2">
        <v>505</v>
      </c>
    </row>
    <row r="1127" spans="1:13" s="90" customFormat="1" ht="12.75">
      <c r="A1127" s="93"/>
      <c r="B1127" s="413">
        <f>SUM(B1126)</f>
        <v>5000</v>
      </c>
      <c r="C1127" s="93"/>
      <c r="D1127" s="93"/>
      <c r="E1127" s="93" t="s">
        <v>75</v>
      </c>
      <c r="F1127" s="107"/>
      <c r="G1127" s="107"/>
      <c r="H1127" s="86">
        <v>0</v>
      </c>
      <c r="I1127" s="89">
        <f t="shared" si="102"/>
        <v>9.900990099009901</v>
      </c>
      <c r="J1127" s="119"/>
      <c r="L1127" s="119"/>
      <c r="M1127" s="2">
        <v>505</v>
      </c>
    </row>
    <row r="1128" spans="1:13" s="15" customFormat="1" ht="12.75">
      <c r="A1128" s="33"/>
      <c r="B1128" s="428"/>
      <c r="C1128" s="33"/>
      <c r="D1128" s="33"/>
      <c r="E1128" s="33"/>
      <c r="F1128" s="31"/>
      <c r="G1128" s="31"/>
      <c r="H1128" s="5">
        <f>H1127-B1128</f>
        <v>0</v>
      </c>
      <c r="I1128" s="22">
        <f t="shared" si="102"/>
        <v>0</v>
      </c>
      <c r="J1128" s="105"/>
      <c r="K1128"/>
      <c r="L1128" s="105"/>
      <c r="M1128" s="2">
        <v>505</v>
      </c>
    </row>
    <row r="1129" spans="1:13" s="15" customFormat="1" ht="12.75">
      <c r="A1129" s="33"/>
      <c r="B1129" s="428"/>
      <c r="C1129" s="33"/>
      <c r="D1129" s="33"/>
      <c r="E1129" s="33"/>
      <c r="F1129" s="31"/>
      <c r="G1129" s="31"/>
      <c r="H1129" s="5">
        <f aca="true" t="shared" si="103" ref="H1129:H1137">H1128-B1129</f>
        <v>0</v>
      </c>
      <c r="I1129" s="22">
        <f aca="true" t="shared" si="104" ref="I1129:I1137">+B1129/M1129</f>
        <v>0</v>
      </c>
      <c r="J1129" s="105"/>
      <c r="K1129"/>
      <c r="L1129" s="105"/>
      <c r="M1129" s="2">
        <v>505</v>
      </c>
    </row>
    <row r="1130" spans="2:13" ht="12.75">
      <c r="B1130" s="405">
        <v>20000</v>
      </c>
      <c r="C1130" s="95" t="s">
        <v>502</v>
      </c>
      <c r="D1130" s="95" t="s">
        <v>11</v>
      </c>
      <c r="E1130" s="95" t="s">
        <v>189</v>
      </c>
      <c r="F1130" s="92" t="s">
        <v>562</v>
      </c>
      <c r="G1130" s="92" t="s">
        <v>236</v>
      </c>
      <c r="H1130" s="5">
        <f t="shared" si="103"/>
        <v>-20000</v>
      </c>
      <c r="I1130" s="22">
        <f t="shared" si="104"/>
        <v>39.603960396039604</v>
      </c>
      <c r="K1130" s="96" t="s">
        <v>312</v>
      </c>
      <c r="L1130">
        <v>15</v>
      </c>
      <c r="M1130" s="2">
        <v>505</v>
      </c>
    </row>
    <row r="1131" spans="2:13" ht="12.75">
      <c r="B1131" s="405">
        <v>20000</v>
      </c>
      <c r="C1131" s="95" t="s">
        <v>502</v>
      </c>
      <c r="D1131" s="95" t="s">
        <v>11</v>
      </c>
      <c r="E1131" s="95" t="s">
        <v>189</v>
      </c>
      <c r="F1131" s="92" t="s">
        <v>563</v>
      </c>
      <c r="G1131" s="92" t="s">
        <v>236</v>
      </c>
      <c r="H1131" s="5">
        <f t="shared" si="103"/>
        <v>-40000</v>
      </c>
      <c r="I1131" s="22">
        <f t="shared" si="104"/>
        <v>39.603960396039604</v>
      </c>
      <c r="K1131" s="96" t="s">
        <v>312</v>
      </c>
      <c r="L1131">
        <v>15</v>
      </c>
      <c r="M1131" s="2">
        <v>505</v>
      </c>
    </row>
    <row r="1132" spans="2:13" ht="12.75">
      <c r="B1132" s="405">
        <v>20000</v>
      </c>
      <c r="C1132" s="95" t="s">
        <v>502</v>
      </c>
      <c r="D1132" s="95" t="s">
        <v>11</v>
      </c>
      <c r="E1132" s="95" t="s">
        <v>189</v>
      </c>
      <c r="F1132" s="92" t="s">
        <v>564</v>
      </c>
      <c r="G1132" s="92" t="s">
        <v>236</v>
      </c>
      <c r="H1132" s="5">
        <f t="shared" si="103"/>
        <v>-60000</v>
      </c>
      <c r="I1132" s="22">
        <f t="shared" si="104"/>
        <v>39.603960396039604</v>
      </c>
      <c r="K1132" s="96" t="s">
        <v>312</v>
      </c>
      <c r="L1132">
        <v>15</v>
      </c>
      <c r="M1132" s="2">
        <v>505</v>
      </c>
    </row>
    <row r="1133" spans="2:13" ht="12.75">
      <c r="B1133" s="405">
        <v>20000</v>
      </c>
      <c r="C1133" s="95" t="s">
        <v>502</v>
      </c>
      <c r="D1133" s="95" t="s">
        <v>11</v>
      </c>
      <c r="E1133" s="95" t="s">
        <v>189</v>
      </c>
      <c r="F1133" s="92" t="s">
        <v>565</v>
      </c>
      <c r="G1133" s="92" t="s">
        <v>236</v>
      </c>
      <c r="H1133" s="5">
        <f t="shared" si="103"/>
        <v>-80000</v>
      </c>
      <c r="I1133" s="22">
        <f t="shared" si="104"/>
        <v>39.603960396039604</v>
      </c>
      <c r="K1133" s="96" t="s">
        <v>312</v>
      </c>
      <c r="L1133">
        <v>15</v>
      </c>
      <c r="M1133" s="2">
        <v>505</v>
      </c>
    </row>
    <row r="1134" spans="2:13" ht="12.75">
      <c r="B1134" s="405">
        <v>20000</v>
      </c>
      <c r="C1134" s="95" t="s">
        <v>502</v>
      </c>
      <c r="D1134" s="95" t="s">
        <v>11</v>
      </c>
      <c r="E1134" s="95" t="s">
        <v>189</v>
      </c>
      <c r="F1134" s="92" t="s">
        <v>566</v>
      </c>
      <c r="G1134" s="92" t="s">
        <v>236</v>
      </c>
      <c r="H1134" s="5">
        <f t="shared" si="103"/>
        <v>-100000</v>
      </c>
      <c r="I1134" s="22">
        <f t="shared" si="104"/>
        <v>39.603960396039604</v>
      </c>
      <c r="K1134" s="96" t="s">
        <v>312</v>
      </c>
      <c r="L1134">
        <v>15</v>
      </c>
      <c r="M1134" s="2">
        <v>505</v>
      </c>
    </row>
    <row r="1135" spans="1:13" s="105" customFormat="1" ht="12.75">
      <c r="A1135" s="33"/>
      <c r="B1135" s="428">
        <v>20000</v>
      </c>
      <c r="C1135" s="33" t="s">
        <v>505</v>
      </c>
      <c r="D1135" s="33" t="s">
        <v>11</v>
      </c>
      <c r="E1135" s="33" t="s">
        <v>189</v>
      </c>
      <c r="F1135" s="31" t="s">
        <v>577</v>
      </c>
      <c r="G1135" s="31" t="s">
        <v>245</v>
      </c>
      <c r="H1135" s="5">
        <f t="shared" si="103"/>
        <v>-120000</v>
      </c>
      <c r="I1135" s="22">
        <f t="shared" si="104"/>
        <v>39.603960396039604</v>
      </c>
      <c r="K1135" t="s">
        <v>447</v>
      </c>
      <c r="L1135">
        <v>18</v>
      </c>
      <c r="M1135" s="2">
        <v>505</v>
      </c>
    </row>
    <row r="1136" spans="1:13" s="105" customFormat="1" ht="12.75">
      <c r="A1136" s="33"/>
      <c r="B1136" s="428">
        <v>20000</v>
      </c>
      <c r="C1136" s="33" t="s">
        <v>505</v>
      </c>
      <c r="D1136" s="33" t="s">
        <v>11</v>
      </c>
      <c r="E1136" s="33" t="s">
        <v>189</v>
      </c>
      <c r="F1136" s="31" t="s">
        <v>578</v>
      </c>
      <c r="G1136" s="31" t="s">
        <v>245</v>
      </c>
      <c r="H1136" s="5">
        <f t="shared" si="103"/>
        <v>-140000</v>
      </c>
      <c r="I1136" s="22">
        <f t="shared" si="104"/>
        <v>39.603960396039604</v>
      </c>
      <c r="K1136" t="s">
        <v>447</v>
      </c>
      <c r="L1136">
        <v>18</v>
      </c>
      <c r="M1136" s="2">
        <v>505</v>
      </c>
    </row>
    <row r="1137" spans="1:13" s="105" customFormat="1" ht="12.75">
      <c r="A1137" s="33"/>
      <c r="B1137" s="428">
        <v>25000</v>
      </c>
      <c r="C1137" s="33" t="s">
        <v>505</v>
      </c>
      <c r="D1137" s="33" t="s">
        <v>11</v>
      </c>
      <c r="E1137" s="33" t="s">
        <v>189</v>
      </c>
      <c r="F1137" s="31" t="s">
        <v>579</v>
      </c>
      <c r="G1137" s="31" t="s">
        <v>245</v>
      </c>
      <c r="H1137" s="5">
        <f t="shared" si="103"/>
        <v>-165000</v>
      </c>
      <c r="I1137" s="22">
        <f t="shared" si="104"/>
        <v>49.504950495049506</v>
      </c>
      <c r="K1137" t="s">
        <v>447</v>
      </c>
      <c r="L1137">
        <v>18</v>
      </c>
      <c r="M1137" s="2">
        <v>505</v>
      </c>
    </row>
    <row r="1138" spans="1:13" s="90" customFormat="1" ht="12.75">
      <c r="A1138" s="11"/>
      <c r="B1138" s="413">
        <f>SUM(B1130:B1137)</f>
        <v>165000</v>
      </c>
      <c r="C1138" s="11"/>
      <c r="D1138" s="11"/>
      <c r="E1138" s="11" t="s">
        <v>189</v>
      </c>
      <c r="F1138" s="18"/>
      <c r="G1138" s="18"/>
      <c r="H1138" s="86">
        <v>0</v>
      </c>
      <c r="I1138" s="89">
        <f aca="true" t="shared" si="105" ref="I1138:I1146">+B1138/M1138</f>
        <v>326.73267326732673</v>
      </c>
      <c r="M1138" s="2">
        <v>505</v>
      </c>
    </row>
    <row r="1139" spans="4:13" ht="12.75">
      <c r="D1139" s="12"/>
      <c r="H1139" s="5">
        <f>H1138-B1139</f>
        <v>0</v>
      </c>
      <c r="I1139" s="22">
        <f t="shared" si="105"/>
        <v>0</v>
      </c>
      <c r="M1139" s="2">
        <v>505</v>
      </c>
    </row>
    <row r="1140" spans="4:13" ht="12.75">
      <c r="D1140" s="12"/>
      <c r="H1140" s="5">
        <f>H1139-B1140</f>
        <v>0</v>
      </c>
      <c r="I1140" s="22">
        <f t="shared" si="105"/>
        <v>0</v>
      </c>
      <c r="M1140" s="2">
        <v>505</v>
      </c>
    </row>
    <row r="1141" spans="4:13" ht="12.75">
      <c r="D1141" s="12"/>
      <c r="H1141" s="5">
        <f>H1140-B1141</f>
        <v>0</v>
      </c>
      <c r="I1141" s="22">
        <f t="shared" si="105"/>
        <v>0</v>
      </c>
      <c r="M1141" s="2">
        <v>505</v>
      </c>
    </row>
    <row r="1142" spans="4:13" ht="12.75">
      <c r="D1142" s="12"/>
      <c r="H1142" s="5">
        <f>H1141-B1142</f>
        <v>0</v>
      </c>
      <c r="I1142" s="22">
        <f t="shared" si="105"/>
        <v>0</v>
      </c>
      <c r="M1142" s="2">
        <v>505</v>
      </c>
    </row>
    <row r="1143" spans="1:13" s="88" customFormat="1" ht="12.75">
      <c r="A1143" s="82"/>
      <c r="B1143" s="83">
        <f>+B1155+B1162+B1172+B1179+B1194+B1200+B1212+B1222</f>
        <v>349700</v>
      </c>
      <c r="C1143" s="82" t="s">
        <v>427</v>
      </c>
      <c r="D1143" s="82" t="s">
        <v>504</v>
      </c>
      <c r="E1143" s="82" t="s">
        <v>407</v>
      </c>
      <c r="F1143" s="84" t="s">
        <v>64</v>
      </c>
      <c r="G1143" s="85" t="s">
        <v>503</v>
      </c>
      <c r="H1143" s="86"/>
      <c r="I1143" s="87">
        <f t="shared" si="105"/>
        <v>692.4752475247525</v>
      </c>
      <c r="M1143" s="2">
        <v>505</v>
      </c>
    </row>
    <row r="1144" spans="4:13" ht="12.75">
      <c r="D1144" s="12"/>
      <c r="H1144" s="5">
        <f aca="true" t="shared" si="106" ref="H1144:H1154">H1143-B1144</f>
        <v>0</v>
      </c>
      <c r="I1144" s="22">
        <f t="shared" si="105"/>
        <v>0</v>
      </c>
      <c r="M1144" s="2">
        <v>505</v>
      </c>
    </row>
    <row r="1145" spans="2:13" ht="12.75">
      <c r="B1145" s="405">
        <v>2500</v>
      </c>
      <c r="C1145" s="1" t="s">
        <v>22</v>
      </c>
      <c r="D1145" s="1" t="s">
        <v>11</v>
      </c>
      <c r="E1145" s="1" t="s">
        <v>172</v>
      </c>
      <c r="F1145" s="27" t="s">
        <v>428</v>
      </c>
      <c r="G1145" s="27" t="s">
        <v>245</v>
      </c>
      <c r="H1145" s="5">
        <f t="shared" si="106"/>
        <v>-2500</v>
      </c>
      <c r="I1145" s="22">
        <f t="shared" si="105"/>
        <v>4.9504950495049505</v>
      </c>
      <c r="K1145" t="s">
        <v>22</v>
      </c>
      <c r="L1145">
        <v>18</v>
      </c>
      <c r="M1145" s="2">
        <v>505</v>
      </c>
    </row>
    <row r="1146" spans="2:13" ht="12.75">
      <c r="B1146" s="405">
        <v>2500</v>
      </c>
      <c r="C1146" s="1" t="s">
        <v>22</v>
      </c>
      <c r="D1146" s="1" t="s">
        <v>11</v>
      </c>
      <c r="E1146" s="1" t="s">
        <v>429</v>
      </c>
      <c r="F1146" s="27" t="s">
        <v>430</v>
      </c>
      <c r="G1146" s="27" t="s">
        <v>245</v>
      </c>
      <c r="H1146" s="5">
        <f t="shared" si="106"/>
        <v>-5000</v>
      </c>
      <c r="I1146" s="22">
        <f t="shared" si="105"/>
        <v>4.9504950495049505</v>
      </c>
      <c r="K1146" t="s">
        <v>22</v>
      </c>
      <c r="L1146">
        <v>18</v>
      </c>
      <c r="M1146" s="2">
        <v>505</v>
      </c>
    </row>
    <row r="1147" spans="2:13" ht="12.75">
      <c r="B1147" s="405">
        <v>2500</v>
      </c>
      <c r="C1147" s="1" t="s">
        <v>22</v>
      </c>
      <c r="D1147" s="1" t="s">
        <v>11</v>
      </c>
      <c r="E1147" s="1" t="s">
        <v>429</v>
      </c>
      <c r="F1147" s="27" t="s">
        <v>431</v>
      </c>
      <c r="G1147" s="27" t="s">
        <v>247</v>
      </c>
      <c r="H1147" s="5">
        <f t="shared" si="106"/>
        <v>-7500</v>
      </c>
      <c r="I1147" s="22">
        <v>5</v>
      </c>
      <c r="K1147" t="s">
        <v>22</v>
      </c>
      <c r="L1147">
        <v>18</v>
      </c>
      <c r="M1147" s="2">
        <v>505</v>
      </c>
    </row>
    <row r="1148" spans="2:13" ht="12.75">
      <c r="B1148" s="405">
        <v>5000</v>
      </c>
      <c r="C1148" s="1" t="s">
        <v>22</v>
      </c>
      <c r="D1148" s="1" t="s">
        <v>11</v>
      </c>
      <c r="E1148" s="1" t="s">
        <v>172</v>
      </c>
      <c r="F1148" s="27" t="s">
        <v>432</v>
      </c>
      <c r="G1148" s="27" t="s">
        <v>247</v>
      </c>
      <c r="H1148" s="5">
        <f t="shared" si="106"/>
        <v>-12500</v>
      </c>
      <c r="I1148" s="22">
        <v>10</v>
      </c>
      <c r="K1148" t="s">
        <v>22</v>
      </c>
      <c r="L1148">
        <v>18</v>
      </c>
      <c r="M1148" s="2">
        <v>505</v>
      </c>
    </row>
    <row r="1149" spans="2:13" ht="12.75">
      <c r="B1149" s="405">
        <v>3000</v>
      </c>
      <c r="C1149" s="1" t="s">
        <v>22</v>
      </c>
      <c r="D1149" s="1" t="s">
        <v>11</v>
      </c>
      <c r="E1149" s="1" t="s">
        <v>172</v>
      </c>
      <c r="F1149" s="27" t="s">
        <v>433</v>
      </c>
      <c r="G1149" s="27" t="s">
        <v>247</v>
      </c>
      <c r="H1149" s="5">
        <f t="shared" si="106"/>
        <v>-15500</v>
      </c>
      <c r="I1149" s="22">
        <v>6</v>
      </c>
      <c r="K1149" t="s">
        <v>22</v>
      </c>
      <c r="L1149">
        <v>18</v>
      </c>
      <c r="M1149" s="2">
        <v>505</v>
      </c>
    </row>
    <row r="1150" spans="2:13" ht="12.75">
      <c r="B1150" s="405">
        <v>2000</v>
      </c>
      <c r="C1150" s="1" t="s">
        <v>22</v>
      </c>
      <c r="D1150" s="1" t="s">
        <v>11</v>
      </c>
      <c r="E1150" s="1" t="s">
        <v>172</v>
      </c>
      <c r="F1150" s="27" t="s">
        <v>433</v>
      </c>
      <c r="G1150" s="27" t="s">
        <v>247</v>
      </c>
      <c r="H1150" s="5">
        <f t="shared" si="106"/>
        <v>-17500</v>
      </c>
      <c r="I1150" s="22">
        <v>4</v>
      </c>
      <c r="K1150" t="s">
        <v>22</v>
      </c>
      <c r="L1150">
        <v>18</v>
      </c>
      <c r="M1150" s="2">
        <v>505</v>
      </c>
    </row>
    <row r="1151" spans="2:13" ht="12.75">
      <c r="B1151" s="405">
        <v>2500</v>
      </c>
      <c r="C1151" s="1" t="s">
        <v>22</v>
      </c>
      <c r="D1151" s="1" t="s">
        <v>11</v>
      </c>
      <c r="E1151" s="1" t="s">
        <v>172</v>
      </c>
      <c r="F1151" s="27" t="s">
        <v>434</v>
      </c>
      <c r="G1151" s="27" t="s">
        <v>267</v>
      </c>
      <c r="H1151" s="5">
        <f t="shared" si="106"/>
        <v>-20000</v>
      </c>
      <c r="I1151" s="22">
        <v>5</v>
      </c>
      <c r="K1151" t="s">
        <v>22</v>
      </c>
      <c r="L1151">
        <v>18</v>
      </c>
      <c r="M1151" s="2">
        <v>505</v>
      </c>
    </row>
    <row r="1152" spans="2:13" ht="12.75">
      <c r="B1152" s="405">
        <v>2500</v>
      </c>
      <c r="C1152" s="1" t="s">
        <v>22</v>
      </c>
      <c r="D1152" s="1" t="s">
        <v>11</v>
      </c>
      <c r="E1152" s="1" t="s">
        <v>429</v>
      </c>
      <c r="F1152" s="27" t="s">
        <v>435</v>
      </c>
      <c r="G1152" s="27" t="s">
        <v>267</v>
      </c>
      <c r="H1152" s="5">
        <f t="shared" si="106"/>
        <v>-22500</v>
      </c>
      <c r="I1152" s="22">
        <v>5</v>
      </c>
      <c r="K1152" t="s">
        <v>22</v>
      </c>
      <c r="L1152">
        <v>18</v>
      </c>
      <c r="M1152" s="2">
        <v>505</v>
      </c>
    </row>
    <row r="1153" spans="2:13" ht="12.75">
      <c r="B1153" s="405">
        <v>2500</v>
      </c>
      <c r="C1153" s="1" t="s">
        <v>22</v>
      </c>
      <c r="D1153" s="1" t="s">
        <v>11</v>
      </c>
      <c r="E1153" s="1" t="s">
        <v>172</v>
      </c>
      <c r="F1153" s="27" t="s">
        <v>436</v>
      </c>
      <c r="G1153" s="27" t="s">
        <v>188</v>
      </c>
      <c r="H1153" s="5">
        <f t="shared" si="106"/>
        <v>-25000</v>
      </c>
      <c r="I1153" s="22">
        <v>5</v>
      </c>
      <c r="K1153" t="s">
        <v>22</v>
      </c>
      <c r="L1153">
        <v>18</v>
      </c>
      <c r="M1153" s="2">
        <v>505</v>
      </c>
    </row>
    <row r="1154" spans="2:13" ht="12.75">
      <c r="B1154" s="405">
        <v>2500</v>
      </c>
      <c r="C1154" s="1" t="s">
        <v>22</v>
      </c>
      <c r="D1154" s="1" t="s">
        <v>11</v>
      </c>
      <c r="E1154" s="1" t="s">
        <v>172</v>
      </c>
      <c r="F1154" s="27" t="s">
        <v>437</v>
      </c>
      <c r="G1154" s="27" t="s">
        <v>270</v>
      </c>
      <c r="H1154" s="5">
        <f t="shared" si="106"/>
        <v>-27500</v>
      </c>
      <c r="I1154" s="22">
        <v>5</v>
      </c>
      <c r="K1154" t="s">
        <v>22</v>
      </c>
      <c r="L1154">
        <v>18</v>
      </c>
      <c r="M1154" s="2">
        <v>505</v>
      </c>
    </row>
    <row r="1155" spans="1:13" s="90" customFormat="1" ht="12.75">
      <c r="A1155" s="11"/>
      <c r="B1155" s="413">
        <f>SUM(B1145:B1154)</f>
        <v>27500</v>
      </c>
      <c r="C1155" s="11" t="s">
        <v>22</v>
      </c>
      <c r="D1155" s="11"/>
      <c r="E1155" s="11"/>
      <c r="F1155" s="18"/>
      <c r="G1155" s="18"/>
      <c r="H1155" s="86">
        <v>0</v>
      </c>
      <c r="I1155" s="89">
        <f aca="true" t="shared" si="107" ref="I1155:I1163">+B1155/M1155</f>
        <v>54.45544554455446</v>
      </c>
      <c r="M1155" s="2">
        <v>505</v>
      </c>
    </row>
    <row r="1156" spans="2:13" ht="12.75">
      <c r="B1156" s="405"/>
      <c r="D1156" s="12"/>
      <c r="H1156" s="5">
        <f aca="true" t="shared" si="108" ref="H1156:H1161">H1155-B1156</f>
        <v>0</v>
      </c>
      <c r="I1156" s="22">
        <f t="shared" si="107"/>
        <v>0</v>
      </c>
      <c r="M1156" s="2">
        <v>505</v>
      </c>
    </row>
    <row r="1157" spans="2:13" ht="12.75">
      <c r="B1157" s="405"/>
      <c r="D1157" s="12"/>
      <c r="H1157" s="5">
        <f t="shared" si="108"/>
        <v>0</v>
      </c>
      <c r="I1157" s="22">
        <f t="shared" si="107"/>
        <v>0</v>
      </c>
      <c r="M1157" s="2">
        <v>505</v>
      </c>
    </row>
    <row r="1158" spans="2:13" ht="12.75">
      <c r="B1158" s="405">
        <v>2300</v>
      </c>
      <c r="C1158" s="1" t="s">
        <v>471</v>
      </c>
      <c r="D1158" s="12" t="s">
        <v>11</v>
      </c>
      <c r="E1158" s="1" t="s">
        <v>452</v>
      </c>
      <c r="F1158" s="27" t="s">
        <v>438</v>
      </c>
      <c r="G1158" s="27" t="s">
        <v>245</v>
      </c>
      <c r="H1158" s="5">
        <f t="shared" si="108"/>
        <v>-2300</v>
      </c>
      <c r="I1158" s="22">
        <f t="shared" si="107"/>
        <v>4.554455445544554</v>
      </c>
      <c r="K1158" t="s">
        <v>172</v>
      </c>
      <c r="L1158">
        <v>18</v>
      </c>
      <c r="M1158" s="2">
        <v>505</v>
      </c>
    </row>
    <row r="1159" spans="2:13" ht="12.75">
      <c r="B1159" s="405">
        <v>2300</v>
      </c>
      <c r="C1159" s="1" t="s">
        <v>472</v>
      </c>
      <c r="D1159" s="12" t="s">
        <v>11</v>
      </c>
      <c r="E1159" s="1" t="s">
        <v>452</v>
      </c>
      <c r="F1159" s="27" t="s">
        <v>439</v>
      </c>
      <c r="G1159" s="27" t="s">
        <v>267</v>
      </c>
      <c r="H1159" s="5">
        <f t="shared" si="108"/>
        <v>-4600</v>
      </c>
      <c r="I1159" s="22">
        <f t="shared" si="107"/>
        <v>4.554455445544554</v>
      </c>
      <c r="K1159" t="s">
        <v>172</v>
      </c>
      <c r="L1159">
        <v>18</v>
      </c>
      <c r="M1159" s="2">
        <v>505</v>
      </c>
    </row>
    <row r="1160" spans="2:13" ht="12.75">
      <c r="B1160" s="405">
        <v>2300</v>
      </c>
      <c r="C1160" s="1" t="s">
        <v>471</v>
      </c>
      <c r="D1160" s="12" t="s">
        <v>11</v>
      </c>
      <c r="E1160" s="1" t="s">
        <v>452</v>
      </c>
      <c r="F1160" s="27" t="s">
        <v>543</v>
      </c>
      <c r="G1160" s="27" t="s">
        <v>245</v>
      </c>
      <c r="H1160" s="5">
        <f t="shared" si="108"/>
        <v>-6900</v>
      </c>
      <c r="I1160" s="22">
        <f t="shared" si="107"/>
        <v>4.554455445544554</v>
      </c>
      <c r="K1160" t="s">
        <v>429</v>
      </c>
      <c r="L1160">
        <v>18</v>
      </c>
      <c r="M1160" s="2">
        <v>505</v>
      </c>
    </row>
    <row r="1161" spans="2:13" ht="12.75">
      <c r="B1161" s="405">
        <v>2300</v>
      </c>
      <c r="C1161" s="1" t="s">
        <v>472</v>
      </c>
      <c r="D1161" s="12" t="s">
        <v>11</v>
      </c>
      <c r="E1161" s="1" t="s">
        <v>452</v>
      </c>
      <c r="F1161" s="27" t="s">
        <v>544</v>
      </c>
      <c r="G1161" s="27" t="s">
        <v>267</v>
      </c>
      <c r="H1161" s="5">
        <f t="shared" si="108"/>
        <v>-9200</v>
      </c>
      <c r="I1161" s="22">
        <f t="shared" si="107"/>
        <v>4.554455445544554</v>
      </c>
      <c r="K1161" t="s">
        <v>429</v>
      </c>
      <c r="L1161">
        <v>18</v>
      </c>
      <c r="M1161" s="2">
        <v>505</v>
      </c>
    </row>
    <row r="1162" spans="1:13" s="90" customFormat="1" ht="12.75">
      <c r="A1162" s="11"/>
      <c r="B1162" s="413">
        <f>SUM(B1158:B1161)</f>
        <v>9200</v>
      </c>
      <c r="C1162" s="11" t="s">
        <v>450</v>
      </c>
      <c r="D1162" s="11"/>
      <c r="E1162" s="11"/>
      <c r="F1162" s="18"/>
      <c r="G1162" s="18"/>
      <c r="H1162" s="86">
        <v>0</v>
      </c>
      <c r="I1162" s="89">
        <f t="shared" si="107"/>
        <v>18.217821782178216</v>
      </c>
      <c r="M1162" s="2">
        <v>505</v>
      </c>
    </row>
    <row r="1163" spans="2:13" ht="12.75">
      <c r="B1163" s="405"/>
      <c r="D1163" s="12"/>
      <c r="H1163" s="5">
        <f>H1162-B1163</f>
        <v>0</v>
      </c>
      <c r="I1163" s="22">
        <f t="shared" si="107"/>
        <v>0</v>
      </c>
      <c r="M1163" s="2">
        <v>505</v>
      </c>
    </row>
    <row r="1164" spans="2:13" ht="12.75">
      <c r="B1164" s="405"/>
      <c r="H1164" s="5">
        <f aca="true" t="shared" si="109" ref="H1164:H1171">H1163-B1164</f>
        <v>0</v>
      </c>
      <c r="I1164" s="22">
        <f aca="true" t="shared" si="110" ref="I1164:I1171">+B1164/M1164</f>
        <v>0</v>
      </c>
      <c r="M1164" s="2">
        <v>505</v>
      </c>
    </row>
    <row r="1165" spans="2:13" ht="12.75">
      <c r="B1165" s="405">
        <v>1500</v>
      </c>
      <c r="C1165" s="33" t="s">
        <v>46</v>
      </c>
      <c r="D1165" s="12" t="s">
        <v>11</v>
      </c>
      <c r="E1165" s="12" t="s">
        <v>75</v>
      </c>
      <c r="F1165" s="27" t="s">
        <v>440</v>
      </c>
      <c r="G1165" s="27" t="s">
        <v>245</v>
      </c>
      <c r="H1165" s="5">
        <f t="shared" si="109"/>
        <v>-1500</v>
      </c>
      <c r="I1165" s="22">
        <f t="shared" si="110"/>
        <v>2.9702970297029703</v>
      </c>
      <c r="K1165" t="s">
        <v>172</v>
      </c>
      <c r="L1165">
        <v>18</v>
      </c>
      <c r="M1165" s="2">
        <v>505</v>
      </c>
    </row>
    <row r="1166" spans="2:13" ht="12.75">
      <c r="B1166" s="405">
        <v>1500</v>
      </c>
      <c r="C1166" s="33" t="s">
        <v>46</v>
      </c>
      <c r="D1166" s="12" t="s">
        <v>11</v>
      </c>
      <c r="E1166" s="12" t="s">
        <v>75</v>
      </c>
      <c r="F1166" s="27" t="s">
        <v>440</v>
      </c>
      <c r="G1166" s="27" t="s">
        <v>247</v>
      </c>
      <c r="H1166" s="5">
        <f t="shared" si="109"/>
        <v>-3000</v>
      </c>
      <c r="I1166" s="22">
        <f t="shared" si="110"/>
        <v>2.9702970297029703</v>
      </c>
      <c r="K1166" t="s">
        <v>172</v>
      </c>
      <c r="L1166">
        <v>18</v>
      </c>
      <c r="M1166" s="2">
        <v>505</v>
      </c>
    </row>
    <row r="1167" spans="2:13" ht="12.75">
      <c r="B1167" s="405">
        <v>1500</v>
      </c>
      <c r="C1167" s="33" t="s">
        <v>46</v>
      </c>
      <c r="D1167" s="12" t="s">
        <v>11</v>
      </c>
      <c r="E1167" s="12" t="s">
        <v>75</v>
      </c>
      <c r="F1167" s="27" t="s">
        <v>440</v>
      </c>
      <c r="G1167" s="27" t="s">
        <v>267</v>
      </c>
      <c r="H1167" s="5">
        <f t="shared" si="109"/>
        <v>-4500</v>
      </c>
      <c r="I1167" s="22">
        <f t="shared" si="110"/>
        <v>2.9702970297029703</v>
      </c>
      <c r="K1167" t="s">
        <v>172</v>
      </c>
      <c r="L1167">
        <v>18</v>
      </c>
      <c r="M1167" s="2">
        <v>505</v>
      </c>
    </row>
    <row r="1168" spans="2:13" ht="12.75">
      <c r="B1168" s="405">
        <v>30000</v>
      </c>
      <c r="C1168" s="33" t="s">
        <v>183</v>
      </c>
      <c r="D1168" s="12" t="s">
        <v>11</v>
      </c>
      <c r="E1168" s="12" t="s">
        <v>75</v>
      </c>
      <c r="F1168" s="27" t="s">
        <v>441</v>
      </c>
      <c r="G1168" s="27" t="s">
        <v>247</v>
      </c>
      <c r="H1168" s="5">
        <f t="shared" si="109"/>
        <v>-34500</v>
      </c>
      <c r="I1168" s="22">
        <f t="shared" si="110"/>
        <v>59.40594059405941</v>
      </c>
      <c r="K1168" t="s">
        <v>172</v>
      </c>
      <c r="L1168">
        <v>18</v>
      </c>
      <c r="M1168" s="2">
        <v>505</v>
      </c>
    </row>
    <row r="1169" spans="2:13" ht="12.75">
      <c r="B1169" s="405">
        <v>1500</v>
      </c>
      <c r="C1169" s="33" t="s">
        <v>46</v>
      </c>
      <c r="D1169" s="12" t="s">
        <v>11</v>
      </c>
      <c r="E1169" s="12" t="s">
        <v>75</v>
      </c>
      <c r="F1169" s="27" t="s">
        <v>545</v>
      </c>
      <c r="G1169" s="27" t="s">
        <v>245</v>
      </c>
      <c r="H1169" s="5">
        <f t="shared" si="109"/>
        <v>-36000</v>
      </c>
      <c r="I1169" s="22">
        <f t="shared" si="110"/>
        <v>2.9702970297029703</v>
      </c>
      <c r="K1169" t="s">
        <v>429</v>
      </c>
      <c r="L1169">
        <v>18</v>
      </c>
      <c r="M1169" s="2">
        <v>505</v>
      </c>
    </row>
    <row r="1170" spans="2:13" ht="12.75">
      <c r="B1170" s="405">
        <v>1500</v>
      </c>
      <c r="C1170" s="33" t="s">
        <v>46</v>
      </c>
      <c r="D1170" s="12" t="s">
        <v>11</v>
      </c>
      <c r="E1170" s="12" t="s">
        <v>75</v>
      </c>
      <c r="F1170" s="27" t="s">
        <v>545</v>
      </c>
      <c r="G1170" s="27" t="s">
        <v>247</v>
      </c>
      <c r="H1170" s="5">
        <f t="shared" si="109"/>
        <v>-37500</v>
      </c>
      <c r="I1170" s="22">
        <f t="shared" si="110"/>
        <v>2.9702970297029703</v>
      </c>
      <c r="K1170" t="s">
        <v>429</v>
      </c>
      <c r="L1170">
        <v>18</v>
      </c>
      <c r="M1170" s="2">
        <v>505</v>
      </c>
    </row>
    <row r="1171" spans="2:13" ht="12.75">
      <c r="B1171" s="405">
        <v>1500</v>
      </c>
      <c r="C1171" s="33" t="s">
        <v>46</v>
      </c>
      <c r="D1171" s="12" t="s">
        <v>11</v>
      </c>
      <c r="E1171" s="12" t="s">
        <v>75</v>
      </c>
      <c r="F1171" s="27" t="s">
        <v>545</v>
      </c>
      <c r="G1171" s="27" t="s">
        <v>267</v>
      </c>
      <c r="H1171" s="5">
        <f t="shared" si="109"/>
        <v>-39000</v>
      </c>
      <c r="I1171" s="22">
        <f t="shared" si="110"/>
        <v>2.9702970297029703</v>
      </c>
      <c r="K1171" t="s">
        <v>429</v>
      </c>
      <c r="L1171">
        <v>18</v>
      </c>
      <c r="M1171" s="2">
        <v>505</v>
      </c>
    </row>
    <row r="1172" spans="1:13" s="90" customFormat="1" ht="12.75">
      <c r="A1172" s="11"/>
      <c r="B1172" s="413">
        <f>SUM(B1165:B1171)</f>
        <v>39000</v>
      </c>
      <c r="C1172" s="11"/>
      <c r="D1172" s="11"/>
      <c r="E1172" s="11" t="s">
        <v>75</v>
      </c>
      <c r="F1172" s="18"/>
      <c r="G1172" s="18"/>
      <c r="H1172" s="86">
        <v>0</v>
      </c>
      <c r="I1172" s="89">
        <f aca="true" t="shared" si="111" ref="I1172:I1180">+B1172/M1172</f>
        <v>77.22772277227723</v>
      </c>
      <c r="M1172" s="2">
        <v>505</v>
      </c>
    </row>
    <row r="1173" spans="2:13" ht="12.75">
      <c r="B1173" s="405"/>
      <c r="H1173" s="5">
        <f aca="true" t="shared" si="112" ref="H1173:H1178">H1172-B1173</f>
        <v>0</v>
      </c>
      <c r="I1173" s="22">
        <f t="shared" si="111"/>
        <v>0</v>
      </c>
      <c r="M1173" s="2">
        <v>505</v>
      </c>
    </row>
    <row r="1174" spans="2:13" ht="13.5" customHeight="1">
      <c r="B1174" s="405"/>
      <c r="H1174" s="5">
        <f t="shared" si="112"/>
        <v>0</v>
      </c>
      <c r="I1174" s="22">
        <f t="shared" si="111"/>
        <v>0</v>
      </c>
      <c r="M1174" s="2">
        <v>505</v>
      </c>
    </row>
    <row r="1175" spans="2:13" ht="12.75">
      <c r="B1175" s="405">
        <v>5000</v>
      </c>
      <c r="C1175" s="1" t="s">
        <v>48</v>
      </c>
      <c r="D1175" s="12" t="s">
        <v>11</v>
      </c>
      <c r="E1175" s="1" t="s">
        <v>452</v>
      </c>
      <c r="F1175" s="27" t="s">
        <v>442</v>
      </c>
      <c r="G1175" s="27" t="s">
        <v>245</v>
      </c>
      <c r="H1175" s="5">
        <f t="shared" si="112"/>
        <v>-5000</v>
      </c>
      <c r="I1175" s="22">
        <f t="shared" si="111"/>
        <v>9.900990099009901</v>
      </c>
      <c r="K1175" t="s">
        <v>172</v>
      </c>
      <c r="L1175">
        <v>18</v>
      </c>
      <c r="M1175" s="2">
        <v>505</v>
      </c>
    </row>
    <row r="1176" spans="2:13" ht="12.75">
      <c r="B1176" s="405">
        <v>5000</v>
      </c>
      <c r="C1176" s="1" t="s">
        <v>48</v>
      </c>
      <c r="D1176" s="12" t="s">
        <v>11</v>
      </c>
      <c r="E1176" s="1" t="s">
        <v>452</v>
      </c>
      <c r="F1176" s="27" t="s">
        <v>442</v>
      </c>
      <c r="G1176" s="27" t="s">
        <v>247</v>
      </c>
      <c r="H1176" s="5">
        <f t="shared" si="112"/>
        <v>-10000</v>
      </c>
      <c r="I1176" s="22">
        <f t="shared" si="111"/>
        <v>9.900990099009901</v>
      </c>
      <c r="K1176" t="s">
        <v>172</v>
      </c>
      <c r="L1176">
        <v>18</v>
      </c>
      <c r="M1176" s="2">
        <v>505</v>
      </c>
    </row>
    <row r="1177" spans="2:13" ht="12.75">
      <c r="B1177" s="405">
        <v>5000</v>
      </c>
      <c r="C1177" s="1" t="s">
        <v>48</v>
      </c>
      <c r="D1177" s="12" t="s">
        <v>11</v>
      </c>
      <c r="E1177" s="1" t="s">
        <v>452</v>
      </c>
      <c r="F1177" s="27" t="s">
        <v>546</v>
      </c>
      <c r="G1177" s="27" t="s">
        <v>245</v>
      </c>
      <c r="H1177" s="5">
        <f t="shared" si="112"/>
        <v>-15000</v>
      </c>
      <c r="I1177" s="22">
        <f t="shared" si="111"/>
        <v>9.900990099009901</v>
      </c>
      <c r="K1177" t="s">
        <v>429</v>
      </c>
      <c r="L1177">
        <v>18</v>
      </c>
      <c r="M1177" s="2">
        <v>505</v>
      </c>
    </row>
    <row r="1178" spans="2:13" ht="12.75">
      <c r="B1178" s="405">
        <v>5000</v>
      </c>
      <c r="C1178" s="1" t="s">
        <v>48</v>
      </c>
      <c r="D1178" s="12" t="s">
        <v>11</v>
      </c>
      <c r="E1178" s="1" t="s">
        <v>452</v>
      </c>
      <c r="F1178" s="27" t="s">
        <v>546</v>
      </c>
      <c r="G1178" s="27" t="s">
        <v>247</v>
      </c>
      <c r="H1178" s="5">
        <f t="shared" si="112"/>
        <v>-20000</v>
      </c>
      <c r="I1178" s="22">
        <f t="shared" si="111"/>
        <v>9.900990099009901</v>
      </c>
      <c r="K1178" t="s">
        <v>429</v>
      </c>
      <c r="L1178">
        <v>18</v>
      </c>
      <c r="M1178" s="2">
        <v>505</v>
      </c>
    </row>
    <row r="1179" spans="1:13" s="90" customFormat="1" ht="12.75">
      <c r="A1179" s="11"/>
      <c r="B1179" s="413">
        <f>SUM(B1175:B1178)</f>
        <v>20000</v>
      </c>
      <c r="C1179" s="11" t="s">
        <v>48</v>
      </c>
      <c r="D1179" s="11"/>
      <c r="E1179" s="11"/>
      <c r="F1179" s="18"/>
      <c r="G1179" s="18"/>
      <c r="H1179" s="86">
        <v>0</v>
      </c>
      <c r="I1179" s="89">
        <f t="shared" si="111"/>
        <v>39.603960396039604</v>
      </c>
      <c r="M1179" s="2">
        <v>505</v>
      </c>
    </row>
    <row r="1180" spans="2:13" ht="12.75">
      <c r="B1180" s="405"/>
      <c r="H1180" s="5">
        <f>H1179-B1180</f>
        <v>0</v>
      </c>
      <c r="I1180" s="22">
        <f t="shared" si="111"/>
        <v>0</v>
      </c>
      <c r="M1180" s="2">
        <v>505</v>
      </c>
    </row>
    <row r="1181" spans="2:13" ht="12.75">
      <c r="B1181" s="405"/>
      <c r="H1181" s="5">
        <f aca="true" t="shared" si="113" ref="H1181:H1193">H1180-B1181</f>
        <v>0</v>
      </c>
      <c r="I1181" s="22">
        <f aca="true" t="shared" si="114" ref="I1181:I1193">+B1181/M1181</f>
        <v>0</v>
      </c>
      <c r="M1181" s="2">
        <v>505</v>
      </c>
    </row>
    <row r="1182" spans="2:13" ht="12.75">
      <c r="B1182" s="405">
        <v>2000</v>
      </c>
      <c r="C1182" s="1" t="s">
        <v>50</v>
      </c>
      <c r="D1182" s="12" t="s">
        <v>11</v>
      </c>
      <c r="E1182" s="1" t="s">
        <v>452</v>
      </c>
      <c r="F1182" s="27" t="s">
        <v>440</v>
      </c>
      <c r="G1182" s="27" t="s">
        <v>245</v>
      </c>
      <c r="H1182" s="5">
        <f t="shared" si="113"/>
        <v>-2000</v>
      </c>
      <c r="I1182" s="22">
        <f t="shared" si="114"/>
        <v>3.9603960396039604</v>
      </c>
      <c r="K1182" t="s">
        <v>172</v>
      </c>
      <c r="L1182">
        <v>18</v>
      </c>
      <c r="M1182" s="2">
        <v>505</v>
      </c>
    </row>
    <row r="1183" spans="2:13" ht="12.75">
      <c r="B1183" s="405">
        <v>500</v>
      </c>
      <c r="C1183" s="1" t="s">
        <v>50</v>
      </c>
      <c r="D1183" s="12" t="s">
        <v>11</v>
      </c>
      <c r="E1183" s="1" t="s">
        <v>452</v>
      </c>
      <c r="F1183" s="27" t="s">
        <v>440</v>
      </c>
      <c r="G1183" s="27" t="s">
        <v>245</v>
      </c>
      <c r="H1183" s="5">
        <f t="shared" si="113"/>
        <v>-2500</v>
      </c>
      <c r="I1183" s="22">
        <f t="shared" si="114"/>
        <v>0.9900990099009901</v>
      </c>
      <c r="K1183" t="s">
        <v>172</v>
      </c>
      <c r="L1183">
        <v>18</v>
      </c>
      <c r="M1183" s="2">
        <v>505</v>
      </c>
    </row>
    <row r="1184" spans="2:13" ht="12.75">
      <c r="B1184" s="405">
        <v>2000</v>
      </c>
      <c r="C1184" s="1" t="s">
        <v>50</v>
      </c>
      <c r="D1184" s="12" t="s">
        <v>11</v>
      </c>
      <c r="E1184" s="1" t="s">
        <v>452</v>
      </c>
      <c r="F1184" s="27" t="s">
        <v>440</v>
      </c>
      <c r="G1184" s="27" t="s">
        <v>247</v>
      </c>
      <c r="H1184" s="5">
        <f t="shared" si="113"/>
        <v>-4500</v>
      </c>
      <c r="I1184" s="22">
        <f t="shared" si="114"/>
        <v>3.9603960396039604</v>
      </c>
      <c r="K1184" t="s">
        <v>172</v>
      </c>
      <c r="L1184">
        <v>18</v>
      </c>
      <c r="M1184" s="2">
        <v>505</v>
      </c>
    </row>
    <row r="1185" spans="2:13" ht="12.75">
      <c r="B1185" s="405">
        <v>500</v>
      </c>
      <c r="C1185" s="1" t="s">
        <v>50</v>
      </c>
      <c r="D1185" s="12" t="s">
        <v>11</v>
      </c>
      <c r="E1185" s="1" t="s">
        <v>452</v>
      </c>
      <c r="F1185" s="27" t="s">
        <v>440</v>
      </c>
      <c r="G1185" s="27" t="s">
        <v>247</v>
      </c>
      <c r="H1185" s="5">
        <f t="shared" si="113"/>
        <v>-5000</v>
      </c>
      <c r="I1185" s="22">
        <f t="shared" si="114"/>
        <v>0.9900990099009901</v>
      </c>
      <c r="K1185" t="s">
        <v>172</v>
      </c>
      <c r="L1185">
        <v>18</v>
      </c>
      <c r="M1185" s="2">
        <v>505</v>
      </c>
    </row>
    <row r="1186" spans="2:13" ht="12.75">
      <c r="B1186" s="405">
        <v>2000</v>
      </c>
      <c r="C1186" s="1" t="s">
        <v>50</v>
      </c>
      <c r="D1186" s="12" t="s">
        <v>11</v>
      </c>
      <c r="E1186" s="1" t="s">
        <v>452</v>
      </c>
      <c r="F1186" s="27" t="s">
        <v>440</v>
      </c>
      <c r="G1186" s="27" t="s">
        <v>267</v>
      </c>
      <c r="H1186" s="5">
        <f t="shared" si="113"/>
        <v>-7000</v>
      </c>
      <c r="I1186" s="22">
        <f t="shared" si="114"/>
        <v>3.9603960396039604</v>
      </c>
      <c r="K1186" t="s">
        <v>172</v>
      </c>
      <c r="L1186">
        <v>18</v>
      </c>
      <c r="M1186" s="2">
        <v>505</v>
      </c>
    </row>
    <row r="1187" spans="2:13" ht="12.75">
      <c r="B1187" s="405">
        <v>500</v>
      </c>
      <c r="C1187" s="1" t="s">
        <v>50</v>
      </c>
      <c r="D1187" s="12" t="s">
        <v>11</v>
      </c>
      <c r="E1187" s="1" t="s">
        <v>452</v>
      </c>
      <c r="F1187" s="27" t="s">
        <v>440</v>
      </c>
      <c r="G1187" s="27" t="s">
        <v>267</v>
      </c>
      <c r="H1187" s="5">
        <f t="shared" si="113"/>
        <v>-7500</v>
      </c>
      <c r="I1187" s="22">
        <f t="shared" si="114"/>
        <v>0.9900990099009901</v>
      </c>
      <c r="K1187" t="s">
        <v>172</v>
      </c>
      <c r="L1187">
        <v>18</v>
      </c>
      <c r="M1187" s="2">
        <v>505</v>
      </c>
    </row>
    <row r="1188" spans="2:13" ht="12.75">
      <c r="B1188" s="405">
        <v>2000</v>
      </c>
      <c r="C1188" s="1" t="s">
        <v>50</v>
      </c>
      <c r="D1188" s="12" t="s">
        <v>11</v>
      </c>
      <c r="E1188" s="1" t="s">
        <v>452</v>
      </c>
      <c r="F1188" s="27" t="s">
        <v>545</v>
      </c>
      <c r="G1188" s="27" t="s">
        <v>245</v>
      </c>
      <c r="H1188" s="5">
        <f t="shared" si="113"/>
        <v>-9500</v>
      </c>
      <c r="I1188" s="22">
        <f t="shared" si="114"/>
        <v>3.9603960396039604</v>
      </c>
      <c r="K1188" t="s">
        <v>429</v>
      </c>
      <c r="L1188">
        <v>18</v>
      </c>
      <c r="M1188" s="2">
        <v>505</v>
      </c>
    </row>
    <row r="1189" spans="2:13" ht="12.75">
      <c r="B1189" s="405">
        <v>500</v>
      </c>
      <c r="C1189" s="1" t="s">
        <v>50</v>
      </c>
      <c r="D1189" s="12" t="s">
        <v>11</v>
      </c>
      <c r="E1189" s="1" t="s">
        <v>452</v>
      </c>
      <c r="F1189" s="27" t="s">
        <v>545</v>
      </c>
      <c r="G1189" s="27" t="s">
        <v>245</v>
      </c>
      <c r="H1189" s="5">
        <f t="shared" si="113"/>
        <v>-10000</v>
      </c>
      <c r="I1189" s="22">
        <f t="shared" si="114"/>
        <v>0.9900990099009901</v>
      </c>
      <c r="K1189" t="s">
        <v>429</v>
      </c>
      <c r="L1189">
        <v>18</v>
      </c>
      <c r="M1189" s="2">
        <v>505</v>
      </c>
    </row>
    <row r="1190" spans="2:13" ht="12.75">
      <c r="B1190" s="405">
        <v>2000</v>
      </c>
      <c r="C1190" s="1" t="s">
        <v>50</v>
      </c>
      <c r="D1190" s="12" t="s">
        <v>11</v>
      </c>
      <c r="E1190" s="1" t="s">
        <v>452</v>
      </c>
      <c r="F1190" s="27" t="s">
        <v>545</v>
      </c>
      <c r="G1190" s="27" t="s">
        <v>247</v>
      </c>
      <c r="H1190" s="5">
        <f t="shared" si="113"/>
        <v>-12000</v>
      </c>
      <c r="I1190" s="22">
        <f t="shared" si="114"/>
        <v>3.9603960396039604</v>
      </c>
      <c r="K1190" t="s">
        <v>429</v>
      </c>
      <c r="L1190">
        <v>18</v>
      </c>
      <c r="M1190" s="2">
        <v>505</v>
      </c>
    </row>
    <row r="1191" spans="2:13" ht="12.75">
      <c r="B1191" s="405">
        <v>500</v>
      </c>
      <c r="C1191" s="1" t="s">
        <v>50</v>
      </c>
      <c r="D1191" s="12" t="s">
        <v>11</v>
      </c>
      <c r="E1191" s="1" t="s">
        <v>452</v>
      </c>
      <c r="F1191" s="27" t="s">
        <v>545</v>
      </c>
      <c r="G1191" s="27" t="s">
        <v>247</v>
      </c>
      <c r="H1191" s="5">
        <f t="shared" si="113"/>
        <v>-12500</v>
      </c>
      <c r="I1191" s="22">
        <f t="shared" si="114"/>
        <v>0.9900990099009901</v>
      </c>
      <c r="K1191" t="s">
        <v>429</v>
      </c>
      <c r="L1191">
        <v>18</v>
      </c>
      <c r="M1191" s="2">
        <v>505</v>
      </c>
    </row>
    <row r="1192" spans="2:13" ht="12.75">
      <c r="B1192" s="405">
        <v>2000</v>
      </c>
      <c r="C1192" s="1" t="s">
        <v>50</v>
      </c>
      <c r="D1192" s="12" t="s">
        <v>11</v>
      </c>
      <c r="E1192" s="1" t="s">
        <v>452</v>
      </c>
      <c r="F1192" s="27" t="s">
        <v>545</v>
      </c>
      <c r="G1192" s="27" t="s">
        <v>267</v>
      </c>
      <c r="H1192" s="5">
        <f t="shared" si="113"/>
        <v>-14500</v>
      </c>
      <c r="I1192" s="22">
        <f t="shared" si="114"/>
        <v>3.9603960396039604</v>
      </c>
      <c r="K1192" t="s">
        <v>429</v>
      </c>
      <c r="L1192">
        <v>18</v>
      </c>
      <c r="M1192" s="2">
        <v>505</v>
      </c>
    </row>
    <row r="1193" spans="2:13" ht="12.75">
      <c r="B1193" s="405">
        <v>500</v>
      </c>
      <c r="C1193" s="1" t="s">
        <v>50</v>
      </c>
      <c r="D1193" s="12" t="s">
        <v>11</v>
      </c>
      <c r="E1193" s="1" t="s">
        <v>452</v>
      </c>
      <c r="F1193" s="27" t="s">
        <v>545</v>
      </c>
      <c r="G1193" s="27" t="s">
        <v>267</v>
      </c>
      <c r="H1193" s="5">
        <f t="shared" si="113"/>
        <v>-15000</v>
      </c>
      <c r="I1193" s="22">
        <f t="shared" si="114"/>
        <v>0.9900990099009901</v>
      </c>
      <c r="K1193" t="s">
        <v>429</v>
      </c>
      <c r="L1193">
        <v>18</v>
      </c>
      <c r="M1193" s="2">
        <v>505</v>
      </c>
    </row>
    <row r="1194" spans="1:13" s="90" customFormat="1" ht="12.75">
      <c r="A1194" s="11"/>
      <c r="B1194" s="413">
        <f>SUM(B1182:B1193)</f>
        <v>15000</v>
      </c>
      <c r="C1194" s="11" t="s">
        <v>50</v>
      </c>
      <c r="D1194" s="11"/>
      <c r="E1194" s="11"/>
      <c r="F1194" s="18"/>
      <c r="G1194" s="18"/>
      <c r="H1194" s="86">
        <v>0</v>
      </c>
      <c r="I1194" s="89">
        <f aca="true" t="shared" si="115" ref="I1194:I1205">+B1194/M1194</f>
        <v>29.702970297029704</v>
      </c>
      <c r="M1194" s="2">
        <v>505</v>
      </c>
    </row>
    <row r="1195" spans="2:13" ht="12.75">
      <c r="B1195" s="405"/>
      <c r="H1195" s="5">
        <f>H1194-B1195</f>
        <v>0</v>
      </c>
      <c r="I1195" s="22">
        <f t="shared" si="115"/>
        <v>0</v>
      </c>
      <c r="M1195" s="2">
        <v>505</v>
      </c>
    </row>
    <row r="1196" spans="2:13" ht="12.75">
      <c r="B1196" s="405"/>
      <c r="H1196" s="5">
        <f>H1195-B1196</f>
        <v>0</v>
      </c>
      <c r="I1196" s="22">
        <f t="shared" si="115"/>
        <v>0</v>
      </c>
      <c r="M1196" s="2">
        <v>505</v>
      </c>
    </row>
    <row r="1197" spans="2:13" ht="12.75">
      <c r="B1197" s="405">
        <v>1000</v>
      </c>
      <c r="C1197" s="1" t="s">
        <v>451</v>
      </c>
      <c r="D1197" s="12" t="s">
        <v>11</v>
      </c>
      <c r="E1197" s="1" t="s">
        <v>51</v>
      </c>
      <c r="F1197" s="27" t="s">
        <v>440</v>
      </c>
      <c r="G1197" s="27" t="s">
        <v>245</v>
      </c>
      <c r="H1197" s="5">
        <f>H1196-B1197</f>
        <v>-1000</v>
      </c>
      <c r="I1197" s="22">
        <f t="shared" si="115"/>
        <v>1.9801980198019802</v>
      </c>
      <c r="K1197" t="s">
        <v>172</v>
      </c>
      <c r="L1197">
        <v>18</v>
      </c>
      <c r="M1197" s="2">
        <v>505</v>
      </c>
    </row>
    <row r="1198" spans="2:13" ht="12.75">
      <c r="B1198" s="405">
        <v>1000</v>
      </c>
      <c r="C1198" s="1" t="s">
        <v>451</v>
      </c>
      <c r="D1198" s="12" t="s">
        <v>11</v>
      </c>
      <c r="E1198" s="1" t="s">
        <v>51</v>
      </c>
      <c r="F1198" s="27" t="s">
        <v>440</v>
      </c>
      <c r="G1198" s="27" t="s">
        <v>247</v>
      </c>
      <c r="H1198" s="5">
        <f>H1197-B1198</f>
        <v>-2000</v>
      </c>
      <c r="I1198" s="22">
        <f t="shared" si="115"/>
        <v>1.9801980198019802</v>
      </c>
      <c r="K1198" t="s">
        <v>172</v>
      </c>
      <c r="L1198">
        <v>18</v>
      </c>
      <c r="M1198" s="2">
        <v>505</v>
      </c>
    </row>
    <row r="1199" spans="2:13" ht="12.75">
      <c r="B1199" s="405">
        <v>2000</v>
      </c>
      <c r="C1199" s="1" t="s">
        <v>451</v>
      </c>
      <c r="D1199" s="12" t="s">
        <v>11</v>
      </c>
      <c r="E1199" s="1" t="s">
        <v>51</v>
      </c>
      <c r="F1199" s="27" t="s">
        <v>440</v>
      </c>
      <c r="G1199" s="27" t="s">
        <v>267</v>
      </c>
      <c r="H1199" s="5">
        <f>H1198-B1199</f>
        <v>-4000</v>
      </c>
      <c r="I1199" s="22">
        <f t="shared" si="115"/>
        <v>3.9603960396039604</v>
      </c>
      <c r="K1199" t="s">
        <v>172</v>
      </c>
      <c r="L1199">
        <v>18</v>
      </c>
      <c r="M1199" s="2">
        <v>505</v>
      </c>
    </row>
    <row r="1200" spans="1:13" s="90" customFormat="1" ht="12.75">
      <c r="A1200" s="11"/>
      <c r="B1200" s="413">
        <f>SUM(B1197:B1199)</f>
        <v>4000</v>
      </c>
      <c r="C1200" s="11"/>
      <c r="D1200" s="11"/>
      <c r="E1200" s="11" t="s">
        <v>51</v>
      </c>
      <c r="F1200" s="18"/>
      <c r="G1200" s="18"/>
      <c r="H1200" s="86">
        <v>0</v>
      </c>
      <c r="I1200" s="89">
        <f t="shared" si="115"/>
        <v>7.920792079207921</v>
      </c>
      <c r="M1200" s="2">
        <v>505</v>
      </c>
    </row>
    <row r="1201" spans="2:13" ht="12.75">
      <c r="B1201" s="41"/>
      <c r="D1201" s="12"/>
      <c r="H1201" s="5">
        <v>0</v>
      </c>
      <c r="I1201" s="22">
        <f t="shared" si="115"/>
        <v>0</v>
      </c>
      <c r="M1201" s="2">
        <v>505</v>
      </c>
    </row>
    <row r="1202" spans="4:13" ht="12.75">
      <c r="D1202" s="12"/>
      <c r="H1202" s="5">
        <f>H1201-B1202</f>
        <v>0</v>
      </c>
      <c r="I1202" s="22">
        <f t="shared" si="115"/>
        <v>0</v>
      </c>
      <c r="M1202" s="2">
        <v>505</v>
      </c>
    </row>
    <row r="1203" spans="1:13" s="105" customFormat="1" ht="12.75">
      <c r="A1203" s="1"/>
      <c r="B1203" s="427">
        <v>30000</v>
      </c>
      <c r="C1203" s="33" t="s">
        <v>502</v>
      </c>
      <c r="D1203" s="33" t="s">
        <v>11</v>
      </c>
      <c r="E1203" s="33" t="s">
        <v>189</v>
      </c>
      <c r="F1203" s="31" t="s">
        <v>568</v>
      </c>
      <c r="G1203" s="31" t="s">
        <v>109</v>
      </c>
      <c r="H1203" s="5">
        <f>H1202-B1203</f>
        <v>-30000</v>
      </c>
      <c r="I1203" s="22">
        <f t="shared" si="115"/>
        <v>59.40594059405941</v>
      </c>
      <c r="J1203"/>
      <c r="K1203" s="96" t="s">
        <v>445</v>
      </c>
      <c r="L1203">
        <v>18</v>
      </c>
      <c r="M1203" s="2">
        <v>505</v>
      </c>
    </row>
    <row r="1204" spans="1:13" s="15" customFormat="1" ht="12.75">
      <c r="A1204" s="1"/>
      <c r="B1204" s="427">
        <v>30000</v>
      </c>
      <c r="C1204" s="33" t="s">
        <v>502</v>
      </c>
      <c r="D1204" s="33" t="s">
        <v>11</v>
      </c>
      <c r="E1204" s="33" t="s">
        <v>189</v>
      </c>
      <c r="F1204" s="31" t="s">
        <v>569</v>
      </c>
      <c r="G1204" s="31" t="s">
        <v>109</v>
      </c>
      <c r="H1204" s="5">
        <f>H1203-B1204</f>
        <v>-60000</v>
      </c>
      <c r="I1204" s="22">
        <f t="shared" si="115"/>
        <v>59.40594059405941</v>
      </c>
      <c r="J1204"/>
      <c r="K1204" s="96" t="s">
        <v>445</v>
      </c>
      <c r="L1204">
        <v>18</v>
      </c>
      <c r="M1204" s="2">
        <v>505</v>
      </c>
    </row>
    <row r="1205" spans="1:13" s="15" customFormat="1" ht="12.75">
      <c r="A1205" s="1"/>
      <c r="B1205" s="427">
        <v>20000</v>
      </c>
      <c r="C1205" s="33" t="s">
        <v>502</v>
      </c>
      <c r="D1205" s="33" t="s">
        <v>11</v>
      </c>
      <c r="E1205" s="33" t="s">
        <v>189</v>
      </c>
      <c r="F1205" s="31" t="s">
        <v>570</v>
      </c>
      <c r="G1205" s="31" t="s">
        <v>247</v>
      </c>
      <c r="H1205" s="5">
        <f>H1204-B1205</f>
        <v>-80000</v>
      </c>
      <c r="I1205" s="22">
        <f t="shared" si="115"/>
        <v>39.603960396039604</v>
      </c>
      <c r="J1205"/>
      <c r="K1205" s="96" t="s">
        <v>445</v>
      </c>
      <c r="L1205">
        <v>18</v>
      </c>
      <c r="M1205" s="2">
        <v>505</v>
      </c>
    </row>
    <row r="1206" spans="1:13" s="15" customFormat="1" ht="12.75">
      <c r="A1206" s="1"/>
      <c r="B1206" s="427">
        <v>20000</v>
      </c>
      <c r="C1206" s="33" t="s">
        <v>502</v>
      </c>
      <c r="D1206" s="33" t="s">
        <v>11</v>
      </c>
      <c r="E1206" s="33" t="s">
        <v>189</v>
      </c>
      <c r="F1206" s="31" t="s">
        <v>571</v>
      </c>
      <c r="G1206" s="31" t="s">
        <v>247</v>
      </c>
      <c r="H1206" s="5">
        <f aca="true" t="shared" si="116" ref="H1206:H1211">H1205-B1206</f>
        <v>-100000</v>
      </c>
      <c r="I1206" s="22">
        <f aca="true" t="shared" si="117" ref="I1206:I1211">+B1206/M1206</f>
        <v>39.603960396039604</v>
      </c>
      <c r="J1206"/>
      <c r="K1206" s="96" t="s">
        <v>445</v>
      </c>
      <c r="L1206">
        <v>18</v>
      </c>
      <c r="M1206" s="2">
        <v>505</v>
      </c>
    </row>
    <row r="1207" spans="1:13" s="105" customFormat="1" ht="12.75">
      <c r="A1207" s="1"/>
      <c r="B1207" s="427">
        <v>20000</v>
      </c>
      <c r="C1207" s="33" t="s">
        <v>502</v>
      </c>
      <c r="D1207" s="33" t="s">
        <v>11</v>
      </c>
      <c r="E1207" s="33" t="s">
        <v>189</v>
      </c>
      <c r="F1207" s="31" t="s">
        <v>572</v>
      </c>
      <c r="G1207" s="31" t="s">
        <v>247</v>
      </c>
      <c r="H1207" s="5">
        <f t="shared" si="116"/>
        <v>-120000</v>
      </c>
      <c r="I1207" s="22">
        <f t="shared" si="117"/>
        <v>39.603960396039604</v>
      </c>
      <c r="J1207"/>
      <c r="K1207" s="96" t="s">
        <v>445</v>
      </c>
      <c r="L1207">
        <v>18</v>
      </c>
      <c r="M1207" s="2">
        <v>505</v>
      </c>
    </row>
    <row r="1208" spans="1:13" s="105" customFormat="1" ht="12.75">
      <c r="A1208" s="1"/>
      <c r="B1208" s="427">
        <v>20000</v>
      </c>
      <c r="C1208" s="33" t="s">
        <v>502</v>
      </c>
      <c r="D1208" s="33" t="s">
        <v>11</v>
      </c>
      <c r="E1208" s="33" t="s">
        <v>189</v>
      </c>
      <c r="F1208" s="31" t="s">
        <v>573</v>
      </c>
      <c r="G1208" s="31" t="s">
        <v>247</v>
      </c>
      <c r="H1208" s="5">
        <f t="shared" si="116"/>
        <v>-140000</v>
      </c>
      <c r="I1208" s="22">
        <f t="shared" si="117"/>
        <v>39.603960396039604</v>
      </c>
      <c r="J1208"/>
      <c r="K1208" s="96" t="s">
        <v>445</v>
      </c>
      <c r="L1208">
        <v>18</v>
      </c>
      <c r="M1208" s="2">
        <v>505</v>
      </c>
    </row>
    <row r="1209" spans="1:13" s="105" customFormat="1" ht="12.75">
      <c r="A1209" s="1"/>
      <c r="B1209" s="427">
        <v>20000</v>
      </c>
      <c r="C1209" s="33" t="s">
        <v>505</v>
      </c>
      <c r="D1209" s="33" t="s">
        <v>11</v>
      </c>
      <c r="E1209" s="33" t="s">
        <v>189</v>
      </c>
      <c r="F1209" s="31" t="s">
        <v>574</v>
      </c>
      <c r="G1209" s="31" t="s">
        <v>247</v>
      </c>
      <c r="H1209" s="5">
        <f t="shared" si="116"/>
        <v>-160000</v>
      </c>
      <c r="I1209" s="22">
        <f t="shared" si="117"/>
        <v>39.603960396039604</v>
      </c>
      <c r="J1209"/>
      <c r="K1209" s="96" t="s">
        <v>445</v>
      </c>
      <c r="L1209">
        <v>18</v>
      </c>
      <c r="M1209" s="2">
        <v>505</v>
      </c>
    </row>
    <row r="1210" spans="1:13" s="105" customFormat="1" ht="12.75">
      <c r="A1210" s="1"/>
      <c r="B1210" s="427">
        <v>20000</v>
      </c>
      <c r="C1210" s="33" t="s">
        <v>505</v>
      </c>
      <c r="D1210" s="33" t="s">
        <v>11</v>
      </c>
      <c r="E1210" s="33" t="s">
        <v>189</v>
      </c>
      <c r="F1210" s="31" t="s">
        <v>575</v>
      </c>
      <c r="G1210" s="31" t="s">
        <v>247</v>
      </c>
      <c r="H1210" s="5">
        <f t="shared" si="116"/>
        <v>-180000</v>
      </c>
      <c r="I1210" s="22">
        <f t="shared" si="117"/>
        <v>39.603960396039604</v>
      </c>
      <c r="J1210"/>
      <c r="K1210" s="96" t="s">
        <v>445</v>
      </c>
      <c r="L1210">
        <v>18</v>
      </c>
      <c r="M1210" s="2">
        <v>505</v>
      </c>
    </row>
    <row r="1211" spans="1:13" s="105" customFormat="1" ht="12.75">
      <c r="A1211" s="1"/>
      <c r="B1211" s="427">
        <v>20000</v>
      </c>
      <c r="C1211" s="33" t="s">
        <v>505</v>
      </c>
      <c r="D1211" s="33" t="s">
        <v>11</v>
      </c>
      <c r="E1211" s="33" t="s">
        <v>189</v>
      </c>
      <c r="F1211" s="31" t="s">
        <v>576</v>
      </c>
      <c r="G1211" s="31" t="s">
        <v>247</v>
      </c>
      <c r="H1211" s="5">
        <f t="shared" si="116"/>
        <v>-200000</v>
      </c>
      <c r="I1211" s="22">
        <f t="shared" si="117"/>
        <v>39.603960396039604</v>
      </c>
      <c r="J1211"/>
      <c r="K1211" s="96" t="s">
        <v>445</v>
      </c>
      <c r="L1211">
        <v>18</v>
      </c>
      <c r="M1211" s="2">
        <v>505</v>
      </c>
    </row>
    <row r="1212" spans="1:13" s="119" customFormat="1" ht="12.75">
      <c r="A1212" s="11"/>
      <c r="B1212" s="426">
        <f>SUM(B1203:B1211)</f>
        <v>200000</v>
      </c>
      <c r="C1212" s="93"/>
      <c r="D1212" s="11"/>
      <c r="E1212" s="11" t="s">
        <v>189</v>
      </c>
      <c r="F1212" s="107"/>
      <c r="G1212" s="18"/>
      <c r="H1212" s="98">
        <v>0</v>
      </c>
      <c r="I1212" s="118">
        <f>+B1212/M1212</f>
        <v>396.03960396039605</v>
      </c>
      <c r="J1212" s="90"/>
      <c r="K1212" s="90"/>
      <c r="L1212" s="90"/>
      <c r="M1212" s="2">
        <v>505</v>
      </c>
    </row>
    <row r="1213" spans="2:13" ht="12.75">
      <c r="B1213" s="425"/>
      <c r="C1213" s="33"/>
      <c r="D1213" s="12"/>
      <c r="H1213" s="5">
        <f>H1212-B1213</f>
        <v>0</v>
      </c>
      <c r="I1213" s="22">
        <f>+B1213/M1213</f>
        <v>0</v>
      </c>
      <c r="M1213" s="2">
        <v>505</v>
      </c>
    </row>
    <row r="1214" spans="2:14" ht="12.75">
      <c r="B1214" s="429"/>
      <c r="C1214" s="33"/>
      <c r="D1214" s="12"/>
      <c r="E1214" s="38"/>
      <c r="H1214" s="5">
        <f aca="true" t="shared" si="118" ref="H1214:H1221">H1213-B1214</f>
        <v>0</v>
      </c>
      <c r="I1214" s="22">
        <f aca="true" t="shared" si="119" ref="I1214:I1221">+B1214/M1214</f>
        <v>0</v>
      </c>
      <c r="J1214" s="37"/>
      <c r="L1214" s="37"/>
      <c r="M1214" s="2">
        <v>505</v>
      </c>
      <c r="N1214" s="39"/>
    </row>
    <row r="1215" spans="1:13" s="15" customFormat="1" ht="12.75">
      <c r="A1215" s="33"/>
      <c r="B1215" s="427">
        <v>5000</v>
      </c>
      <c r="C1215" s="33" t="s">
        <v>502</v>
      </c>
      <c r="D1215" s="33" t="s">
        <v>11</v>
      </c>
      <c r="E1215" s="33" t="s">
        <v>77</v>
      </c>
      <c r="F1215" s="31" t="s">
        <v>580</v>
      </c>
      <c r="G1215" s="31" t="s">
        <v>267</v>
      </c>
      <c r="H1215" s="5">
        <f t="shared" si="118"/>
        <v>-5000</v>
      </c>
      <c r="I1215" s="22">
        <f t="shared" si="119"/>
        <v>9.900990099009901</v>
      </c>
      <c r="J1215" s="105"/>
      <c r="K1215" s="96" t="s">
        <v>444</v>
      </c>
      <c r="L1215">
        <v>18</v>
      </c>
      <c r="M1215" s="2">
        <v>505</v>
      </c>
    </row>
    <row r="1216" spans="1:13" s="15" customFormat="1" ht="12.75">
      <c r="A1216" s="33"/>
      <c r="B1216" s="427">
        <v>5000</v>
      </c>
      <c r="C1216" s="33" t="s">
        <v>502</v>
      </c>
      <c r="D1216" s="33" t="s">
        <v>11</v>
      </c>
      <c r="E1216" s="33" t="s">
        <v>77</v>
      </c>
      <c r="F1216" s="31" t="s">
        <v>581</v>
      </c>
      <c r="G1216" s="31" t="s">
        <v>267</v>
      </c>
      <c r="H1216" s="5">
        <f t="shared" si="118"/>
        <v>-10000</v>
      </c>
      <c r="I1216" s="22">
        <f t="shared" si="119"/>
        <v>9.900990099009901</v>
      </c>
      <c r="J1216" s="105"/>
      <c r="K1216" s="96" t="s">
        <v>444</v>
      </c>
      <c r="L1216">
        <v>18</v>
      </c>
      <c r="M1216" s="2">
        <v>505</v>
      </c>
    </row>
    <row r="1217" spans="1:13" s="15" customFormat="1" ht="12.75">
      <c r="A1217" s="1"/>
      <c r="B1217" s="427">
        <v>5000</v>
      </c>
      <c r="C1217" s="33" t="s">
        <v>502</v>
      </c>
      <c r="D1217" s="33" t="s">
        <v>11</v>
      </c>
      <c r="E1217" s="33" t="s">
        <v>77</v>
      </c>
      <c r="F1217" s="31" t="s">
        <v>582</v>
      </c>
      <c r="G1217" s="31" t="s">
        <v>111</v>
      </c>
      <c r="H1217" s="5">
        <f t="shared" si="118"/>
        <v>-15000</v>
      </c>
      <c r="I1217" s="22">
        <f t="shared" si="119"/>
        <v>9.900990099009901</v>
      </c>
      <c r="J1217"/>
      <c r="K1217" s="96" t="s">
        <v>445</v>
      </c>
      <c r="L1217">
        <v>18</v>
      </c>
      <c r="M1217" s="2">
        <v>505</v>
      </c>
    </row>
    <row r="1218" spans="1:13" s="15" customFormat="1" ht="12.75">
      <c r="A1218" s="1"/>
      <c r="B1218" s="427">
        <v>5000</v>
      </c>
      <c r="C1218" s="33" t="s">
        <v>502</v>
      </c>
      <c r="D1218" s="33" t="s">
        <v>11</v>
      </c>
      <c r="E1218" s="33" t="s">
        <v>77</v>
      </c>
      <c r="F1218" s="31" t="s">
        <v>583</v>
      </c>
      <c r="G1218" s="31" t="s">
        <v>245</v>
      </c>
      <c r="H1218" s="5">
        <f t="shared" si="118"/>
        <v>-20000</v>
      </c>
      <c r="I1218" s="22">
        <f t="shared" si="119"/>
        <v>9.900990099009901</v>
      </c>
      <c r="J1218"/>
      <c r="K1218" s="96" t="s">
        <v>445</v>
      </c>
      <c r="L1218">
        <v>18</v>
      </c>
      <c r="M1218" s="2">
        <v>505</v>
      </c>
    </row>
    <row r="1219" spans="1:13" s="105" customFormat="1" ht="12.75">
      <c r="A1219" s="1"/>
      <c r="B1219" s="427">
        <v>5000</v>
      </c>
      <c r="C1219" s="33" t="s">
        <v>502</v>
      </c>
      <c r="D1219" s="33" t="s">
        <v>11</v>
      </c>
      <c r="E1219" s="33" t="s">
        <v>77</v>
      </c>
      <c r="F1219" s="31" t="s">
        <v>584</v>
      </c>
      <c r="G1219" s="31" t="s">
        <v>245</v>
      </c>
      <c r="H1219" s="5">
        <f t="shared" si="118"/>
        <v>-25000</v>
      </c>
      <c r="I1219" s="22">
        <f t="shared" si="119"/>
        <v>9.900990099009901</v>
      </c>
      <c r="J1219"/>
      <c r="K1219" s="96" t="s">
        <v>445</v>
      </c>
      <c r="L1219">
        <v>18</v>
      </c>
      <c r="M1219" s="2">
        <v>505</v>
      </c>
    </row>
    <row r="1220" spans="1:13" s="105" customFormat="1" ht="12.75">
      <c r="A1220" s="12"/>
      <c r="B1220" s="425">
        <v>5000</v>
      </c>
      <c r="C1220" s="95" t="s">
        <v>502</v>
      </c>
      <c r="D1220" s="33" t="s">
        <v>11</v>
      </c>
      <c r="E1220" s="33" t="s">
        <v>77</v>
      </c>
      <c r="F1220" s="92" t="s">
        <v>585</v>
      </c>
      <c r="G1220" s="92" t="s">
        <v>267</v>
      </c>
      <c r="H1220" s="5">
        <f t="shared" si="118"/>
        <v>-30000</v>
      </c>
      <c r="I1220" s="22">
        <f t="shared" si="119"/>
        <v>9.900990099009901</v>
      </c>
      <c r="J1220" s="15"/>
      <c r="K1220" s="105" t="s">
        <v>445</v>
      </c>
      <c r="L1220">
        <v>18</v>
      </c>
      <c r="M1220" s="2">
        <v>505</v>
      </c>
    </row>
    <row r="1221" spans="1:13" s="105" customFormat="1" ht="12.75">
      <c r="A1221" s="33"/>
      <c r="B1221" s="427">
        <v>5000</v>
      </c>
      <c r="C1221" s="33" t="s">
        <v>502</v>
      </c>
      <c r="D1221" s="33" t="s">
        <v>11</v>
      </c>
      <c r="E1221" s="33" t="s">
        <v>77</v>
      </c>
      <c r="F1221" s="31" t="s">
        <v>586</v>
      </c>
      <c r="G1221" s="31" t="s">
        <v>107</v>
      </c>
      <c r="H1221" s="5">
        <f t="shared" si="118"/>
        <v>-35000</v>
      </c>
      <c r="I1221" s="22">
        <f t="shared" si="119"/>
        <v>9.900990099009901</v>
      </c>
      <c r="K1221" t="s">
        <v>447</v>
      </c>
      <c r="L1221">
        <v>18</v>
      </c>
      <c r="M1221" s="2">
        <v>505</v>
      </c>
    </row>
    <row r="1222" spans="1:13" s="90" customFormat="1" ht="12.75">
      <c r="A1222" s="11"/>
      <c r="B1222" s="426">
        <f>SUM(B1215:B1221)</f>
        <v>35000</v>
      </c>
      <c r="C1222" s="11"/>
      <c r="D1222" s="11"/>
      <c r="E1222" s="11" t="s">
        <v>77</v>
      </c>
      <c r="F1222" s="18"/>
      <c r="G1222" s="18"/>
      <c r="H1222" s="86">
        <v>0</v>
      </c>
      <c r="I1222" s="89">
        <f aca="true" t="shared" si="120" ref="I1222:I1234">+B1222/M1222</f>
        <v>69.3069306930693</v>
      </c>
      <c r="M1222" s="2">
        <v>505</v>
      </c>
    </row>
    <row r="1223" spans="2:13" ht="12.75">
      <c r="B1223" s="425"/>
      <c r="D1223" s="12"/>
      <c r="H1223" s="5">
        <f>H1222-B1223</f>
        <v>0</v>
      </c>
      <c r="I1223" s="22">
        <f t="shared" si="120"/>
        <v>0</v>
      </c>
      <c r="M1223" s="2">
        <v>505</v>
      </c>
    </row>
    <row r="1224" spans="2:13" ht="12.75">
      <c r="B1224" s="425"/>
      <c r="D1224" s="12"/>
      <c r="H1224" s="5">
        <f>H1223-B1224</f>
        <v>0</v>
      </c>
      <c r="I1224" s="22">
        <f t="shared" si="120"/>
        <v>0</v>
      </c>
      <c r="M1224" s="2">
        <v>505</v>
      </c>
    </row>
    <row r="1225" spans="2:13" ht="12.75">
      <c r="B1225" s="425"/>
      <c r="D1225" s="12"/>
      <c r="H1225" s="5">
        <f>H1224-B1225</f>
        <v>0</v>
      </c>
      <c r="I1225" s="22">
        <f t="shared" si="120"/>
        <v>0</v>
      </c>
      <c r="M1225" s="2">
        <v>505</v>
      </c>
    </row>
    <row r="1226" spans="1:13" s="96" customFormat="1" ht="12.75">
      <c r="A1226" s="33"/>
      <c r="B1226" s="427">
        <v>180000</v>
      </c>
      <c r="C1226" s="33" t="s">
        <v>26</v>
      </c>
      <c r="D1226" s="123" t="s">
        <v>11</v>
      </c>
      <c r="E1226" s="33"/>
      <c r="F1226" s="60" t="s">
        <v>189</v>
      </c>
      <c r="G1226" s="60" t="s">
        <v>38</v>
      </c>
      <c r="H1226" s="5">
        <f>H1225-B1226</f>
        <v>-180000</v>
      </c>
      <c r="I1226" s="22">
        <f t="shared" si="120"/>
        <v>356.43564356435644</v>
      </c>
      <c r="J1226" s="105"/>
      <c r="K1226" s="105"/>
      <c r="L1226" s="105"/>
      <c r="M1226" s="2">
        <v>505</v>
      </c>
    </row>
    <row r="1227" spans="1:13" s="105" customFormat="1" ht="12.75">
      <c r="A1227" s="33"/>
      <c r="B1227" s="427">
        <v>180000</v>
      </c>
      <c r="C1227" s="33" t="s">
        <v>172</v>
      </c>
      <c r="D1227" s="123" t="s">
        <v>11</v>
      </c>
      <c r="E1227" s="33"/>
      <c r="F1227" s="60" t="s">
        <v>189</v>
      </c>
      <c r="G1227" s="60" t="s">
        <v>38</v>
      </c>
      <c r="H1227" s="5">
        <f>H1226-B1227</f>
        <v>-360000</v>
      </c>
      <c r="I1227" s="22">
        <f t="shared" si="120"/>
        <v>356.43564356435644</v>
      </c>
      <c r="M1227" s="2">
        <v>505</v>
      </c>
    </row>
    <row r="1228" spans="1:13" ht="12.75">
      <c r="A1228" s="93"/>
      <c r="B1228" s="426">
        <f>SUM(B1226:B1227)</f>
        <v>360000</v>
      </c>
      <c r="C1228" s="93" t="s">
        <v>506</v>
      </c>
      <c r="D1228" s="107"/>
      <c r="E1228" s="93"/>
      <c r="F1228" s="120"/>
      <c r="G1228" s="121"/>
      <c r="H1228" s="98">
        <v>0</v>
      </c>
      <c r="I1228" s="118">
        <f t="shared" si="120"/>
        <v>712.8712871287129</v>
      </c>
      <c r="J1228" s="119"/>
      <c r="K1228" s="119"/>
      <c r="L1228" s="119"/>
      <c r="M1228" s="2">
        <v>505</v>
      </c>
    </row>
    <row r="1229" spans="4:13" ht="12.75">
      <c r="D1229" s="12"/>
      <c r="H1229" s="5">
        <f>H1228-B1229</f>
        <v>0</v>
      </c>
      <c r="I1229" s="22">
        <f t="shared" si="120"/>
        <v>0</v>
      </c>
      <c r="M1229" s="2">
        <v>505</v>
      </c>
    </row>
    <row r="1230" spans="4:13" ht="12.75">
      <c r="D1230" s="12"/>
      <c r="H1230" s="5">
        <f>H1229-B1230</f>
        <v>0</v>
      </c>
      <c r="I1230" s="22">
        <f t="shared" si="120"/>
        <v>0</v>
      </c>
      <c r="M1230" s="2">
        <v>505</v>
      </c>
    </row>
    <row r="1231" spans="4:13" ht="12.75">
      <c r="D1231" s="12"/>
      <c r="H1231" s="5">
        <f>H1230-B1231</f>
        <v>0</v>
      </c>
      <c r="I1231" s="22">
        <f t="shared" si="120"/>
        <v>0</v>
      </c>
      <c r="M1231" s="2">
        <v>505</v>
      </c>
    </row>
    <row r="1232" spans="4:13" ht="12.75">
      <c r="D1232" s="12"/>
      <c r="H1232" s="5">
        <f>H1231-B1232</f>
        <v>0</v>
      </c>
      <c r="I1232" s="22">
        <f t="shared" si="120"/>
        <v>0</v>
      </c>
      <c r="M1232" s="2">
        <v>505</v>
      </c>
    </row>
    <row r="1233" spans="1:13" ht="13.5" thickBot="1">
      <c r="A1233" s="78"/>
      <c r="B1233" s="75">
        <f>+B1339+B1384+B1499+B1526+B1578+B1583+B1714+B1686+B1692</f>
        <v>3236343</v>
      </c>
      <c r="C1233" s="78"/>
      <c r="D1233" s="124" t="s">
        <v>12</v>
      </c>
      <c r="E1233" s="125"/>
      <c r="F1233" s="125"/>
      <c r="G1233" s="79"/>
      <c r="H1233" s="126"/>
      <c r="I1233" s="127">
        <f t="shared" si="120"/>
        <v>6408.6</v>
      </c>
      <c r="J1233" s="128"/>
      <c r="K1233" s="128"/>
      <c r="L1233" s="128"/>
      <c r="M1233" s="2">
        <v>505</v>
      </c>
    </row>
    <row r="1234" spans="2:13" ht="12.75">
      <c r="B1234" s="29"/>
      <c r="C1234" s="33"/>
      <c r="D1234" s="12"/>
      <c r="E1234" s="12"/>
      <c r="G1234" s="30"/>
      <c r="H1234" s="5">
        <f aca="true" t="shared" si="121" ref="H1234:H1296">H1233-B1234</f>
        <v>0</v>
      </c>
      <c r="I1234" s="22">
        <f t="shared" si="120"/>
        <v>0</v>
      </c>
      <c r="M1234" s="2">
        <v>505</v>
      </c>
    </row>
    <row r="1235" spans="2:13" ht="12.75">
      <c r="B1235" s="176">
        <v>2500</v>
      </c>
      <c r="C1235" s="1" t="s">
        <v>22</v>
      </c>
      <c r="D1235" s="12" t="s">
        <v>12</v>
      </c>
      <c r="E1235" s="1" t="s">
        <v>587</v>
      </c>
      <c r="F1235" s="27" t="s">
        <v>588</v>
      </c>
      <c r="G1235" s="31" t="s">
        <v>25</v>
      </c>
      <c r="H1235" s="5">
        <f>H1234-B1235</f>
        <v>-2500</v>
      </c>
      <c r="I1235" s="22">
        <f>+B1235/M1235</f>
        <v>4.9504950495049505</v>
      </c>
      <c r="K1235" t="s">
        <v>22</v>
      </c>
      <c r="M1235" s="2">
        <v>505</v>
      </c>
    </row>
    <row r="1236" spans="2:13" ht="12.75">
      <c r="B1236" s="177">
        <v>2500</v>
      </c>
      <c r="C1236" s="1" t="s">
        <v>22</v>
      </c>
      <c r="D1236" s="12" t="s">
        <v>12</v>
      </c>
      <c r="E1236" s="1" t="s">
        <v>587</v>
      </c>
      <c r="F1236" s="27" t="s">
        <v>589</v>
      </c>
      <c r="G1236" s="27" t="s">
        <v>29</v>
      </c>
      <c r="H1236" s="5">
        <f>H1235-B1236</f>
        <v>-5000</v>
      </c>
      <c r="I1236" s="22">
        <f>+B1236/M1236</f>
        <v>4.9504950495049505</v>
      </c>
      <c r="K1236" t="s">
        <v>22</v>
      </c>
      <c r="M1236" s="2">
        <v>505</v>
      </c>
    </row>
    <row r="1237" spans="2:13" ht="12.75">
      <c r="B1237" s="178">
        <v>2500</v>
      </c>
      <c r="C1237" s="1" t="s">
        <v>22</v>
      </c>
      <c r="D1237" s="12" t="s">
        <v>12</v>
      </c>
      <c r="E1237" s="1" t="s">
        <v>587</v>
      </c>
      <c r="F1237" s="27" t="s">
        <v>590</v>
      </c>
      <c r="G1237" s="27" t="s">
        <v>32</v>
      </c>
      <c r="H1237" s="5">
        <f>H1236-B1237</f>
        <v>-7500</v>
      </c>
      <c r="I1237" s="22">
        <f>+B1237/M1237</f>
        <v>4.9504950495049505</v>
      </c>
      <c r="K1237" t="s">
        <v>22</v>
      </c>
      <c r="M1237" s="2">
        <v>505</v>
      </c>
    </row>
    <row r="1238" spans="1:14" ht="12.75">
      <c r="A1238" s="42"/>
      <c r="B1238" s="178">
        <v>2500</v>
      </c>
      <c r="C1238" s="1" t="s">
        <v>22</v>
      </c>
      <c r="D1238" s="35" t="s">
        <v>12</v>
      </c>
      <c r="E1238" s="35" t="s">
        <v>587</v>
      </c>
      <c r="F1238" s="27" t="s">
        <v>591</v>
      </c>
      <c r="G1238" s="27" t="s">
        <v>34</v>
      </c>
      <c r="H1238" s="5">
        <f t="shared" si="121"/>
        <v>-10000</v>
      </c>
      <c r="I1238" s="22">
        <v>5</v>
      </c>
      <c r="J1238" s="43"/>
      <c r="K1238" t="s">
        <v>22</v>
      </c>
      <c r="L1238" s="43"/>
      <c r="M1238" s="2">
        <v>505</v>
      </c>
      <c r="N1238" s="39"/>
    </row>
    <row r="1239" spans="2:13" ht="12.75">
      <c r="B1239" s="177">
        <v>2500</v>
      </c>
      <c r="C1239" s="1" t="s">
        <v>22</v>
      </c>
      <c r="D1239" s="1" t="s">
        <v>12</v>
      </c>
      <c r="E1239" s="1" t="s">
        <v>587</v>
      </c>
      <c r="F1239" s="27" t="s">
        <v>592</v>
      </c>
      <c r="G1239" s="27" t="s">
        <v>36</v>
      </c>
      <c r="H1239" s="5">
        <f t="shared" si="121"/>
        <v>-12500</v>
      </c>
      <c r="I1239" s="22">
        <v>5</v>
      </c>
      <c r="K1239" t="s">
        <v>22</v>
      </c>
      <c r="M1239" s="2">
        <v>505</v>
      </c>
    </row>
    <row r="1240" spans="2:13" ht="12.75">
      <c r="B1240" s="177">
        <v>2500</v>
      </c>
      <c r="C1240" s="1" t="s">
        <v>22</v>
      </c>
      <c r="D1240" s="1" t="s">
        <v>12</v>
      </c>
      <c r="E1240" s="1" t="s">
        <v>587</v>
      </c>
      <c r="F1240" s="27" t="s">
        <v>593</v>
      </c>
      <c r="G1240" s="27" t="s">
        <v>40</v>
      </c>
      <c r="H1240" s="5">
        <f t="shared" si="121"/>
        <v>-15000</v>
      </c>
      <c r="I1240" s="22">
        <v>5</v>
      </c>
      <c r="K1240" t="s">
        <v>22</v>
      </c>
      <c r="M1240" s="2">
        <v>505</v>
      </c>
    </row>
    <row r="1241" spans="2:13" ht="12.75">
      <c r="B1241" s="177">
        <v>2500</v>
      </c>
      <c r="C1241" s="1" t="s">
        <v>22</v>
      </c>
      <c r="D1241" s="1" t="s">
        <v>12</v>
      </c>
      <c r="E1241" s="1" t="s">
        <v>587</v>
      </c>
      <c r="F1241" s="27" t="s">
        <v>594</v>
      </c>
      <c r="G1241" s="27" t="s">
        <v>58</v>
      </c>
      <c r="H1241" s="5">
        <f t="shared" si="121"/>
        <v>-17500</v>
      </c>
      <c r="I1241" s="22">
        <v>5</v>
      </c>
      <c r="K1241" t="s">
        <v>22</v>
      </c>
      <c r="M1241" s="2">
        <v>505</v>
      </c>
    </row>
    <row r="1242" spans="2:13" ht="12.75">
      <c r="B1242" s="177">
        <v>2500</v>
      </c>
      <c r="C1242" s="1" t="s">
        <v>22</v>
      </c>
      <c r="D1242" s="1" t="s">
        <v>12</v>
      </c>
      <c r="E1242" s="1" t="s">
        <v>587</v>
      </c>
      <c r="F1242" s="27" t="s">
        <v>595</v>
      </c>
      <c r="G1242" s="27" t="s">
        <v>86</v>
      </c>
      <c r="H1242" s="5">
        <f t="shared" si="121"/>
        <v>-20000</v>
      </c>
      <c r="I1242" s="22">
        <v>5</v>
      </c>
      <c r="K1242" t="s">
        <v>22</v>
      </c>
      <c r="M1242" s="2">
        <v>505</v>
      </c>
    </row>
    <row r="1243" spans="2:13" ht="12.75">
      <c r="B1243" s="177">
        <v>5000</v>
      </c>
      <c r="C1243" s="1" t="s">
        <v>22</v>
      </c>
      <c r="D1243" s="1" t="s">
        <v>12</v>
      </c>
      <c r="E1243" s="1" t="s">
        <v>587</v>
      </c>
      <c r="F1243" s="116" t="s">
        <v>596</v>
      </c>
      <c r="G1243" s="27" t="s">
        <v>88</v>
      </c>
      <c r="H1243" s="5">
        <f t="shared" si="121"/>
        <v>-25000</v>
      </c>
      <c r="I1243" s="22">
        <v>10</v>
      </c>
      <c r="K1243" t="s">
        <v>22</v>
      </c>
      <c r="M1243" s="2">
        <v>505</v>
      </c>
    </row>
    <row r="1244" spans="2:13" ht="12.75">
      <c r="B1244" s="177">
        <v>2500</v>
      </c>
      <c r="C1244" s="1" t="s">
        <v>22</v>
      </c>
      <c r="D1244" s="1" t="s">
        <v>12</v>
      </c>
      <c r="E1244" s="1" t="s">
        <v>587</v>
      </c>
      <c r="F1244" s="27" t="s">
        <v>597</v>
      </c>
      <c r="G1244" s="27" t="s">
        <v>107</v>
      </c>
      <c r="H1244" s="5">
        <f t="shared" si="121"/>
        <v>-27500</v>
      </c>
      <c r="I1244" s="22">
        <v>5</v>
      </c>
      <c r="K1244" t="s">
        <v>22</v>
      </c>
      <c r="M1244" s="2">
        <v>505</v>
      </c>
    </row>
    <row r="1245" spans="2:13" ht="12.75">
      <c r="B1245" s="177">
        <v>2500</v>
      </c>
      <c r="C1245" s="1" t="s">
        <v>22</v>
      </c>
      <c r="D1245" s="1" t="s">
        <v>12</v>
      </c>
      <c r="E1245" s="1" t="s">
        <v>587</v>
      </c>
      <c r="F1245" s="27" t="s">
        <v>598</v>
      </c>
      <c r="G1245" s="27" t="s">
        <v>109</v>
      </c>
      <c r="H1245" s="5">
        <f t="shared" si="121"/>
        <v>-30000</v>
      </c>
      <c r="I1245" s="22">
        <v>5</v>
      </c>
      <c r="K1245" t="s">
        <v>22</v>
      </c>
      <c r="M1245" s="2">
        <v>505</v>
      </c>
    </row>
    <row r="1246" spans="2:13" ht="12.75">
      <c r="B1246" s="177">
        <v>2500</v>
      </c>
      <c r="C1246" s="1" t="s">
        <v>22</v>
      </c>
      <c r="D1246" s="1" t="s">
        <v>12</v>
      </c>
      <c r="E1246" s="1" t="s">
        <v>587</v>
      </c>
      <c r="F1246" s="27" t="s">
        <v>599</v>
      </c>
      <c r="G1246" s="27" t="s">
        <v>111</v>
      </c>
      <c r="H1246" s="5">
        <f t="shared" si="121"/>
        <v>-32500</v>
      </c>
      <c r="I1246" s="22">
        <v>5</v>
      </c>
      <c r="K1246" t="s">
        <v>22</v>
      </c>
      <c r="M1246" s="2">
        <v>505</v>
      </c>
    </row>
    <row r="1247" spans="2:13" ht="12.75">
      <c r="B1247" s="177">
        <v>2500</v>
      </c>
      <c r="C1247" s="1" t="s">
        <v>22</v>
      </c>
      <c r="D1247" s="1" t="s">
        <v>12</v>
      </c>
      <c r="E1247" s="1" t="s">
        <v>587</v>
      </c>
      <c r="F1247" s="27" t="s">
        <v>600</v>
      </c>
      <c r="G1247" s="27" t="s">
        <v>113</v>
      </c>
      <c r="H1247" s="5">
        <f t="shared" si="121"/>
        <v>-35000</v>
      </c>
      <c r="I1247" s="22">
        <v>5</v>
      </c>
      <c r="K1247" t="s">
        <v>22</v>
      </c>
      <c r="M1247" s="2">
        <v>505</v>
      </c>
    </row>
    <row r="1248" spans="2:13" ht="12.75">
      <c r="B1248" s="176">
        <v>2500</v>
      </c>
      <c r="C1248" s="1" t="s">
        <v>22</v>
      </c>
      <c r="D1248" s="1" t="s">
        <v>12</v>
      </c>
      <c r="E1248" s="1" t="s">
        <v>587</v>
      </c>
      <c r="F1248" s="27" t="s">
        <v>601</v>
      </c>
      <c r="G1248" s="27" t="s">
        <v>182</v>
      </c>
      <c r="H1248" s="5">
        <f t="shared" si="121"/>
        <v>-37500</v>
      </c>
      <c r="I1248" s="22">
        <v>5</v>
      </c>
      <c r="K1248" t="s">
        <v>22</v>
      </c>
      <c r="M1248" s="2">
        <v>505</v>
      </c>
    </row>
    <row r="1249" spans="2:13" ht="12.75">
      <c r="B1249" s="179">
        <v>2500</v>
      </c>
      <c r="C1249" s="1" t="s">
        <v>22</v>
      </c>
      <c r="D1249" s="1" t="s">
        <v>12</v>
      </c>
      <c r="E1249" s="1" t="s">
        <v>587</v>
      </c>
      <c r="F1249" s="27" t="s">
        <v>602</v>
      </c>
      <c r="G1249" s="27" t="s">
        <v>193</v>
      </c>
      <c r="H1249" s="5">
        <f t="shared" si="121"/>
        <v>-40000</v>
      </c>
      <c r="I1249" s="22">
        <v>5</v>
      </c>
      <c r="K1249" t="s">
        <v>22</v>
      </c>
      <c r="M1249" s="2">
        <v>505</v>
      </c>
    </row>
    <row r="1250" spans="2:13" ht="12.75">
      <c r="B1250" s="177">
        <v>2500</v>
      </c>
      <c r="C1250" s="1" t="s">
        <v>22</v>
      </c>
      <c r="D1250" s="1" t="s">
        <v>12</v>
      </c>
      <c r="E1250" s="1" t="s">
        <v>587</v>
      </c>
      <c r="F1250" s="27" t="s">
        <v>603</v>
      </c>
      <c r="G1250" s="27" t="s">
        <v>203</v>
      </c>
      <c r="H1250" s="5">
        <f t="shared" si="121"/>
        <v>-42500</v>
      </c>
      <c r="I1250" s="22">
        <v>5</v>
      </c>
      <c r="K1250" t="s">
        <v>22</v>
      </c>
      <c r="M1250" s="2">
        <v>505</v>
      </c>
    </row>
    <row r="1251" spans="2:13" ht="12.75">
      <c r="B1251" s="177">
        <v>2500</v>
      </c>
      <c r="C1251" s="1" t="s">
        <v>22</v>
      </c>
      <c r="D1251" s="1" t="s">
        <v>12</v>
      </c>
      <c r="E1251" s="1" t="s">
        <v>587</v>
      </c>
      <c r="F1251" s="27" t="s">
        <v>604</v>
      </c>
      <c r="G1251" s="27" t="s">
        <v>236</v>
      </c>
      <c r="H1251" s="5">
        <f t="shared" si="121"/>
        <v>-45000</v>
      </c>
      <c r="I1251" s="22">
        <v>5</v>
      </c>
      <c r="K1251" t="s">
        <v>22</v>
      </c>
      <c r="M1251" s="2">
        <v>505</v>
      </c>
    </row>
    <row r="1252" spans="2:13" ht="12.75">
      <c r="B1252" s="177">
        <v>2500</v>
      </c>
      <c r="C1252" s="1" t="s">
        <v>22</v>
      </c>
      <c r="D1252" s="1" t="s">
        <v>12</v>
      </c>
      <c r="E1252" s="1" t="s">
        <v>587</v>
      </c>
      <c r="F1252" s="27" t="s">
        <v>605</v>
      </c>
      <c r="G1252" s="27" t="s">
        <v>243</v>
      </c>
      <c r="H1252" s="5">
        <f t="shared" si="121"/>
        <v>-47500</v>
      </c>
      <c r="I1252" s="22">
        <v>5</v>
      </c>
      <c r="K1252" t="s">
        <v>22</v>
      </c>
      <c r="M1252" s="2">
        <v>505</v>
      </c>
    </row>
    <row r="1253" spans="2:13" ht="12.75">
      <c r="B1253" s="177">
        <v>2500</v>
      </c>
      <c r="C1253" s="1" t="s">
        <v>22</v>
      </c>
      <c r="D1253" s="1" t="s">
        <v>12</v>
      </c>
      <c r="E1253" s="1" t="s">
        <v>587</v>
      </c>
      <c r="F1253" s="27" t="s">
        <v>606</v>
      </c>
      <c r="G1253" s="27" t="s">
        <v>245</v>
      </c>
      <c r="H1253" s="5">
        <f t="shared" si="121"/>
        <v>-50000</v>
      </c>
      <c r="I1253" s="22">
        <v>5</v>
      </c>
      <c r="K1253" t="s">
        <v>22</v>
      </c>
      <c r="M1253" s="2">
        <v>505</v>
      </c>
    </row>
    <row r="1254" spans="2:13" ht="12.75">
      <c r="B1254" s="177">
        <v>2500</v>
      </c>
      <c r="C1254" s="1" t="s">
        <v>22</v>
      </c>
      <c r="D1254" s="1" t="s">
        <v>12</v>
      </c>
      <c r="E1254" s="1" t="s">
        <v>587</v>
      </c>
      <c r="F1254" s="27" t="s">
        <v>607</v>
      </c>
      <c r="G1254" s="27" t="s">
        <v>247</v>
      </c>
      <c r="H1254" s="5">
        <f t="shared" si="121"/>
        <v>-52500</v>
      </c>
      <c r="I1254" s="22">
        <v>5</v>
      </c>
      <c r="K1254" t="s">
        <v>22</v>
      </c>
      <c r="M1254" s="2">
        <v>505</v>
      </c>
    </row>
    <row r="1255" spans="2:13" ht="12.75">
      <c r="B1255" s="177">
        <v>2500</v>
      </c>
      <c r="C1255" s="1" t="s">
        <v>22</v>
      </c>
      <c r="D1255" s="1" t="s">
        <v>12</v>
      </c>
      <c r="E1255" s="1" t="s">
        <v>587</v>
      </c>
      <c r="F1255" s="27" t="s">
        <v>608</v>
      </c>
      <c r="G1255" s="27" t="s">
        <v>267</v>
      </c>
      <c r="H1255" s="5">
        <f t="shared" si="121"/>
        <v>-55000</v>
      </c>
      <c r="I1255" s="22">
        <v>5</v>
      </c>
      <c r="K1255" t="s">
        <v>22</v>
      </c>
      <c r="M1255" s="2">
        <v>505</v>
      </c>
    </row>
    <row r="1256" spans="2:13" ht="12.75">
      <c r="B1256" s="177">
        <v>2500</v>
      </c>
      <c r="C1256" s="1" t="s">
        <v>22</v>
      </c>
      <c r="D1256" s="1" t="s">
        <v>12</v>
      </c>
      <c r="E1256" s="1" t="s">
        <v>587</v>
      </c>
      <c r="F1256" s="27" t="s">
        <v>609</v>
      </c>
      <c r="G1256" s="27" t="s">
        <v>188</v>
      </c>
      <c r="H1256" s="5">
        <f t="shared" si="121"/>
        <v>-57500</v>
      </c>
      <c r="I1256" s="22">
        <v>5</v>
      </c>
      <c r="K1256" t="s">
        <v>22</v>
      </c>
      <c r="M1256" s="2">
        <v>505</v>
      </c>
    </row>
    <row r="1257" spans="2:13" ht="12.75">
      <c r="B1257" s="177">
        <v>2500</v>
      </c>
      <c r="C1257" s="1" t="s">
        <v>22</v>
      </c>
      <c r="D1257" s="1" t="s">
        <v>12</v>
      </c>
      <c r="E1257" s="1" t="s">
        <v>587</v>
      </c>
      <c r="F1257" s="27" t="s">
        <v>610</v>
      </c>
      <c r="G1257" s="27" t="s">
        <v>270</v>
      </c>
      <c r="H1257" s="5">
        <f t="shared" si="121"/>
        <v>-60000</v>
      </c>
      <c r="I1257" s="22">
        <v>5</v>
      </c>
      <c r="K1257" t="s">
        <v>22</v>
      </c>
      <c r="M1257" s="2">
        <v>505</v>
      </c>
    </row>
    <row r="1258" spans="2:13" ht="12.75">
      <c r="B1258" s="177">
        <v>2500</v>
      </c>
      <c r="C1258" s="1" t="s">
        <v>22</v>
      </c>
      <c r="D1258" s="1" t="s">
        <v>12</v>
      </c>
      <c r="E1258" s="1" t="s">
        <v>587</v>
      </c>
      <c r="F1258" s="27" t="s">
        <v>611</v>
      </c>
      <c r="G1258" s="27" t="s">
        <v>150</v>
      </c>
      <c r="H1258" s="5">
        <f t="shared" si="121"/>
        <v>-62500</v>
      </c>
      <c r="I1258" s="22">
        <v>5</v>
      </c>
      <c r="K1258" t="s">
        <v>22</v>
      </c>
      <c r="M1258" s="2">
        <v>505</v>
      </c>
    </row>
    <row r="1259" spans="2:13" ht="12.75">
      <c r="B1259" s="177">
        <v>2500</v>
      </c>
      <c r="C1259" s="1" t="s">
        <v>22</v>
      </c>
      <c r="D1259" s="1" t="s">
        <v>12</v>
      </c>
      <c r="E1259" s="1" t="s">
        <v>587</v>
      </c>
      <c r="F1259" s="27" t="s">
        <v>612</v>
      </c>
      <c r="G1259" s="27" t="s">
        <v>378</v>
      </c>
      <c r="H1259" s="5">
        <f t="shared" si="121"/>
        <v>-65000</v>
      </c>
      <c r="I1259" s="22">
        <v>5</v>
      </c>
      <c r="K1259" t="s">
        <v>22</v>
      </c>
      <c r="M1259" s="2">
        <v>505</v>
      </c>
    </row>
    <row r="1260" spans="2:13" ht="12.75">
      <c r="B1260" s="177">
        <v>2500</v>
      </c>
      <c r="C1260" s="1" t="s">
        <v>22</v>
      </c>
      <c r="D1260" s="1" t="s">
        <v>12</v>
      </c>
      <c r="E1260" s="1" t="s">
        <v>587</v>
      </c>
      <c r="F1260" s="27" t="s">
        <v>613</v>
      </c>
      <c r="G1260" s="27" t="s">
        <v>195</v>
      </c>
      <c r="H1260" s="5">
        <f t="shared" si="121"/>
        <v>-67500</v>
      </c>
      <c r="I1260" s="22">
        <v>5</v>
      </c>
      <c r="K1260" t="s">
        <v>22</v>
      </c>
      <c r="M1260" s="2">
        <v>505</v>
      </c>
    </row>
    <row r="1261" spans="2:13" ht="12.75">
      <c r="B1261" s="177">
        <v>2500</v>
      </c>
      <c r="C1261" s="1" t="s">
        <v>22</v>
      </c>
      <c r="D1261" s="1" t="s">
        <v>12</v>
      </c>
      <c r="E1261" s="1" t="s">
        <v>587</v>
      </c>
      <c r="F1261" s="27" t="s">
        <v>614</v>
      </c>
      <c r="G1261" s="27" t="s">
        <v>306</v>
      </c>
      <c r="H1261" s="5">
        <f t="shared" si="121"/>
        <v>-70000</v>
      </c>
      <c r="I1261" s="22">
        <v>5</v>
      </c>
      <c r="K1261" t="s">
        <v>22</v>
      </c>
      <c r="M1261" s="2">
        <v>505</v>
      </c>
    </row>
    <row r="1262" spans="2:13" ht="12.75">
      <c r="B1262" s="177">
        <v>2500</v>
      </c>
      <c r="C1262" s="1" t="s">
        <v>22</v>
      </c>
      <c r="D1262" s="1" t="s">
        <v>12</v>
      </c>
      <c r="E1262" s="1" t="s">
        <v>587</v>
      </c>
      <c r="F1262" s="27" t="s">
        <v>615</v>
      </c>
      <c r="G1262" s="27" t="s">
        <v>339</v>
      </c>
      <c r="H1262" s="5">
        <f t="shared" si="121"/>
        <v>-72500</v>
      </c>
      <c r="I1262" s="22">
        <v>5</v>
      </c>
      <c r="K1262" t="s">
        <v>22</v>
      </c>
      <c r="M1262" s="2">
        <v>505</v>
      </c>
    </row>
    <row r="1263" spans="1:13" ht="12.75">
      <c r="A1263" s="12"/>
      <c r="B1263" s="176">
        <v>2500</v>
      </c>
      <c r="C1263" s="1" t="s">
        <v>22</v>
      </c>
      <c r="D1263" s="12" t="s">
        <v>12</v>
      </c>
      <c r="E1263" s="12" t="s">
        <v>616</v>
      </c>
      <c r="F1263" s="27" t="s">
        <v>617</v>
      </c>
      <c r="G1263" s="31" t="s">
        <v>25</v>
      </c>
      <c r="H1263" s="5">
        <f t="shared" si="121"/>
        <v>-75000</v>
      </c>
      <c r="I1263" s="22">
        <v>5</v>
      </c>
      <c r="J1263" s="15"/>
      <c r="K1263" t="s">
        <v>22</v>
      </c>
      <c r="L1263" s="15"/>
      <c r="M1263" s="2">
        <v>505</v>
      </c>
    </row>
    <row r="1264" spans="2:13" ht="12.75">
      <c r="B1264" s="177">
        <v>2500</v>
      </c>
      <c r="C1264" s="1" t="s">
        <v>22</v>
      </c>
      <c r="D1264" s="12" t="s">
        <v>12</v>
      </c>
      <c r="E1264" s="1" t="s">
        <v>616</v>
      </c>
      <c r="F1264" s="27" t="s">
        <v>618</v>
      </c>
      <c r="G1264" s="27" t="s">
        <v>29</v>
      </c>
      <c r="H1264" s="5">
        <f t="shared" si="121"/>
        <v>-77500</v>
      </c>
      <c r="I1264" s="22">
        <v>5</v>
      </c>
      <c r="K1264" t="s">
        <v>22</v>
      </c>
      <c r="M1264" s="2">
        <v>505</v>
      </c>
    </row>
    <row r="1265" spans="2:13" ht="12.75">
      <c r="B1265" s="178">
        <v>2500</v>
      </c>
      <c r="C1265" s="1" t="s">
        <v>22</v>
      </c>
      <c r="D1265" s="12" t="s">
        <v>12</v>
      </c>
      <c r="E1265" s="1" t="s">
        <v>616</v>
      </c>
      <c r="F1265" s="27" t="s">
        <v>619</v>
      </c>
      <c r="G1265" s="27" t="s">
        <v>32</v>
      </c>
      <c r="H1265" s="5">
        <f t="shared" si="121"/>
        <v>-80000</v>
      </c>
      <c r="I1265" s="22">
        <v>5</v>
      </c>
      <c r="K1265" t="s">
        <v>22</v>
      </c>
      <c r="M1265" s="2">
        <v>505</v>
      </c>
    </row>
    <row r="1266" spans="2:13" ht="12.75">
      <c r="B1266" s="178">
        <v>2500</v>
      </c>
      <c r="C1266" s="1" t="s">
        <v>22</v>
      </c>
      <c r="D1266" s="12" t="s">
        <v>12</v>
      </c>
      <c r="E1266" s="1" t="s">
        <v>616</v>
      </c>
      <c r="F1266" s="27" t="s">
        <v>620</v>
      </c>
      <c r="G1266" s="27" t="s">
        <v>34</v>
      </c>
      <c r="H1266" s="5">
        <f t="shared" si="121"/>
        <v>-82500</v>
      </c>
      <c r="I1266" s="22">
        <v>5</v>
      </c>
      <c r="K1266" t="s">
        <v>22</v>
      </c>
      <c r="M1266" s="2">
        <v>505</v>
      </c>
    </row>
    <row r="1267" spans="2:13" ht="12.75">
      <c r="B1267" s="177">
        <v>2500</v>
      </c>
      <c r="C1267" s="1" t="s">
        <v>22</v>
      </c>
      <c r="D1267" s="1" t="s">
        <v>12</v>
      </c>
      <c r="E1267" s="1" t="s">
        <v>616</v>
      </c>
      <c r="F1267" s="27" t="s">
        <v>621</v>
      </c>
      <c r="G1267" s="27" t="s">
        <v>36</v>
      </c>
      <c r="H1267" s="5">
        <f t="shared" si="121"/>
        <v>-85000</v>
      </c>
      <c r="I1267" s="22">
        <v>5</v>
      </c>
      <c r="K1267" t="s">
        <v>22</v>
      </c>
      <c r="M1267" s="2">
        <v>505</v>
      </c>
    </row>
    <row r="1268" spans="2:13" ht="12.75">
      <c r="B1268" s="177">
        <v>2500</v>
      </c>
      <c r="C1268" s="1" t="s">
        <v>22</v>
      </c>
      <c r="D1268" s="1" t="s">
        <v>12</v>
      </c>
      <c r="E1268" s="1" t="s">
        <v>616</v>
      </c>
      <c r="F1268" s="27" t="s">
        <v>622</v>
      </c>
      <c r="G1268" s="27" t="s">
        <v>38</v>
      </c>
      <c r="H1268" s="5">
        <f t="shared" si="121"/>
        <v>-87500</v>
      </c>
      <c r="I1268" s="22">
        <v>5</v>
      </c>
      <c r="K1268" t="s">
        <v>22</v>
      </c>
      <c r="M1268" s="2">
        <v>505</v>
      </c>
    </row>
    <row r="1269" spans="2:13" ht="12.75">
      <c r="B1269" s="177">
        <v>2500</v>
      </c>
      <c r="C1269" s="1" t="s">
        <v>22</v>
      </c>
      <c r="D1269" s="1" t="s">
        <v>12</v>
      </c>
      <c r="E1269" s="1" t="s">
        <v>616</v>
      </c>
      <c r="F1269" s="27" t="s">
        <v>623</v>
      </c>
      <c r="G1269" s="27" t="s">
        <v>40</v>
      </c>
      <c r="H1269" s="5">
        <f t="shared" si="121"/>
        <v>-90000</v>
      </c>
      <c r="I1269" s="22">
        <v>5</v>
      </c>
      <c r="K1269" t="s">
        <v>22</v>
      </c>
      <c r="M1269" s="2">
        <v>505</v>
      </c>
    </row>
    <row r="1270" spans="2:13" ht="12.75">
      <c r="B1270" s="177">
        <v>5000</v>
      </c>
      <c r="C1270" s="1" t="s">
        <v>22</v>
      </c>
      <c r="D1270" s="1" t="s">
        <v>12</v>
      </c>
      <c r="E1270" s="1" t="s">
        <v>616</v>
      </c>
      <c r="F1270" s="27" t="s">
        <v>624</v>
      </c>
      <c r="G1270" s="27" t="s">
        <v>58</v>
      </c>
      <c r="H1270" s="5">
        <f t="shared" si="121"/>
        <v>-95000</v>
      </c>
      <c r="I1270" s="22">
        <v>10</v>
      </c>
      <c r="K1270" t="s">
        <v>22</v>
      </c>
      <c r="M1270" s="2">
        <v>505</v>
      </c>
    </row>
    <row r="1271" spans="2:13" ht="12.75">
      <c r="B1271" s="177">
        <v>2500</v>
      </c>
      <c r="C1271" s="1" t="s">
        <v>22</v>
      </c>
      <c r="D1271" s="1" t="s">
        <v>12</v>
      </c>
      <c r="E1271" s="1" t="s">
        <v>616</v>
      </c>
      <c r="F1271" s="27" t="s">
        <v>625</v>
      </c>
      <c r="G1271" s="27" t="s">
        <v>86</v>
      </c>
      <c r="H1271" s="5">
        <f t="shared" si="121"/>
        <v>-97500</v>
      </c>
      <c r="I1271" s="22">
        <v>5</v>
      </c>
      <c r="K1271" t="s">
        <v>22</v>
      </c>
      <c r="M1271" s="2">
        <v>505</v>
      </c>
    </row>
    <row r="1272" spans="2:13" ht="12.75">
      <c r="B1272" s="177">
        <v>2500</v>
      </c>
      <c r="C1272" s="1" t="s">
        <v>22</v>
      </c>
      <c r="D1272" s="1" t="s">
        <v>12</v>
      </c>
      <c r="E1272" s="1" t="s">
        <v>616</v>
      </c>
      <c r="F1272" s="27" t="s">
        <v>626</v>
      </c>
      <c r="G1272" s="27" t="s">
        <v>88</v>
      </c>
      <c r="H1272" s="5">
        <f t="shared" si="121"/>
        <v>-100000</v>
      </c>
      <c r="I1272" s="22">
        <v>5</v>
      </c>
      <c r="K1272" t="s">
        <v>22</v>
      </c>
      <c r="M1272" s="2">
        <v>505</v>
      </c>
    </row>
    <row r="1273" spans="2:13" ht="12.75">
      <c r="B1273" s="177">
        <v>2500</v>
      </c>
      <c r="C1273" s="1" t="s">
        <v>22</v>
      </c>
      <c r="D1273" s="1" t="s">
        <v>12</v>
      </c>
      <c r="E1273" s="1" t="s">
        <v>616</v>
      </c>
      <c r="F1273" s="27" t="s">
        <v>627</v>
      </c>
      <c r="G1273" s="27" t="s">
        <v>107</v>
      </c>
      <c r="H1273" s="5">
        <f t="shared" si="121"/>
        <v>-102500</v>
      </c>
      <c r="I1273" s="22">
        <v>5</v>
      </c>
      <c r="K1273" t="s">
        <v>22</v>
      </c>
      <c r="M1273" s="2">
        <v>505</v>
      </c>
    </row>
    <row r="1274" spans="2:13" ht="12.75">
      <c r="B1274" s="177">
        <v>2500</v>
      </c>
      <c r="C1274" s="1" t="s">
        <v>22</v>
      </c>
      <c r="D1274" s="1" t="s">
        <v>12</v>
      </c>
      <c r="E1274" s="1" t="s">
        <v>616</v>
      </c>
      <c r="F1274" s="27" t="s">
        <v>628</v>
      </c>
      <c r="G1274" s="27" t="s">
        <v>109</v>
      </c>
      <c r="H1274" s="5">
        <f t="shared" si="121"/>
        <v>-105000</v>
      </c>
      <c r="I1274" s="22">
        <v>5</v>
      </c>
      <c r="K1274" t="s">
        <v>22</v>
      </c>
      <c r="M1274" s="2">
        <v>505</v>
      </c>
    </row>
    <row r="1275" spans="2:13" ht="12.75">
      <c r="B1275" s="177">
        <v>2500</v>
      </c>
      <c r="C1275" s="1" t="s">
        <v>22</v>
      </c>
      <c r="D1275" s="1" t="s">
        <v>12</v>
      </c>
      <c r="E1275" s="1" t="s">
        <v>616</v>
      </c>
      <c r="F1275" s="27" t="s">
        <v>629</v>
      </c>
      <c r="G1275" s="27" t="s">
        <v>111</v>
      </c>
      <c r="H1275" s="5">
        <f t="shared" si="121"/>
        <v>-107500</v>
      </c>
      <c r="I1275" s="22">
        <v>5</v>
      </c>
      <c r="K1275" t="s">
        <v>22</v>
      </c>
      <c r="M1275" s="2">
        <v>505</v>
      </c>
    </row>
    <row r="1276" spans="2:13" ht="12.75">
      <c r="B1276" s="177">
        <v>2500</v>
      </c>
      <c r="C1276" s="1" t="s">
        <v>22</v>
      </c>
      <c r="D1276" s="1" t="s">
        <v>12</v>
      </c>
      <c r="E1276" s="1" t="s">
        <v>616</v>
      </c>
      <c r="F1276" s="27" t="s">
        <v>630</v>
      </c>
      <c r="G1276" s="27" t="s">
        <v>113</v>
      </c>
      <c r="H1276" s="5">
        <f t="shared" si="121"/>
        <v>-110000</v>
      </c>
      <c r="I1276" s="22">
        <v>5</v>
      </c>
      <c r="K1276" t="s">
        <v>22</v>
      </c>
      <c r="M1276" s="2">
        <v>505</v>
      </c>
    </row>
    <row r="1277" spans="2:13" ht="12.75">
      <c r="B1277" s="176">
        <v>2500</v>
      </c>
      <c r="C1277" s="1" t="s">
        <v>22</v>
      </c>
      <c r="D1277" s="1" t="s">
        <v>12</v>
      </c>
      <c r="E1277" s="1" t="s">
        <v>616</v>
      </c>
      <c r="F1277" s="27" t="s">
        <v>631</v>
      </c>
      <c r="G1277" s="27" t="s">
        <v>182</v>
      </c>
      <c r="H1277" s="5">
        <f t="shared" si="121"/>
        <v>-112500</v>
      </c>
      <c r="I1277" s="22">
        <v>5</v>
      </c>
      <c r="K1277" t="s">
        <v>22</v>
      </c>
      <c r="M1277" s="2">
        <v>505</v>
      </c>
    </row>
    <row r="1278" spans="2:13" ht="12.75">
      <c r="B1278" s="179">
        <v>2500</v>
      </c>
      <c r="C1278" s="1" t="s">
        <v>22</v>
      </c>
      <c r="D1278" s="1" t="s">
        <v>12</v>
      </c>
      <c r="E1278" s="1" t="s">
        <v>616</v>
      </c>
      <c r="F1278" s="27" t="s">
        <v>632</v>
      </c>
      <c r="G1278" s="27" t="s">
        <v>193</v>
      </c>
      <c r="H1278" s="5">
        <f t="shared" si="121"/>
        <v>-115000</v>
      </c>
      <c r="I1278" s="22">
        <v>5</v>
      </c>
      <c r="K1278" t="s">
        <v>22</v>
      </c>
      <c r="M1278" s="2">
        <v>505</v>
      </c>
    </row>
    <row r="1279" spans="2:13" ht="12.75">
      <c r="B1279" s="177">
        <v>2500</v>
      </c>
      <c r="C1279" s="1" t="s">
        <v>22</v>
      </c>
      <c r="D1279" s="1" t="s">
        <v>12</v>
      </c>
      <c r="E1279" s="1" t="s">
        <v>616</v>
      </c>
      <c r="F1279" s="27" t="s">
        <v>633</v>
      </c>
      <c r="G1279" s="27" t="s">
        <v>203</v>
      </c>
      <c r="H1279" s="5">
        <f t="shared" si="121"/>
        <v>-117500</v>
      </c>
      <c r="I1279" s="22">
        <v>5</v>
      </c>
      <c r="K1279" t="s">
        <v>22</v>
      </c>
      <c r="M1279" s="2">
        <v>505</v>
      </c>
    </row>
    <row r="1280" spans="2:13" ht="12.75">
      <c r="B1280" s="177">
        <v>2500</v>
      </c>
      <c r="C1280" s="1" t="s">
        <v>22</v>
      </c>
      <c r="D1280" s="1" t="s">
        <v>12</v>
      </c>
      <c r="E1280" s="1" t="s">
        <v>616</v>
      </c>
      <c r="F1280" s="27" t="s">
        <v>634</v>
      </c>
      <c r="G1280" s="27" t="s">
        <v>236</v>
      </c>
      <c r="H1280" s="5">
        <f t="shared" si="121"/>
        <v>-120000</v>
      </c>
      <c r="I1280" s="22">
        <v>5</v>
      </c>
      <c r="K1280" t="s">
        <v>22</v>
      </c>
      <c r="M1280" s="2">
        <v>505</v>
      </c>
    </row>
    <row r="1281" spans="2:13" ht="12.75">
      <c r="B1281" s="177">
        <v>2500</v>
      </c>
      <c r="C1281" s="1" t="s">
        <v>22</v>
      </c>
      <c r="D1281" s="1" t="s">
        <v>12</v>
      </c>
      <c r="E1281" s="1" t="s">
        <v>616</v>
      </c>
      <c r="F1281" s="27" t="s">
        <v>635</v>
      </c>
      <c r="G1281" s="27" t="s">
        <v>245</v>
      </c>
      <c r="H1281" s="5">
        <f t="shared" si="121"/>
        <v>-122500</v>
      </c>
      <c r="I1281" s="22">
        <v>5</v>
      </c>
      <c r="K1281" t="s">
        <v>22</v>
      </c>
      <c r="M1281" s="2">
        <v>505</v>
      </c>
    </row>
    <row r="1282" spans="1:13" s="43" customFormat="1" ht="12.75">
      <c r="A1282" s="1"/>
      <c r="B1282" s="177">
        <v>5000</v>
      </c>
      <c r="C1282" s="1" t="s">
        <v>22</v>
      </c>
      <c r="D1282" s="1" t="s">
        <v>12</v>
      </c>
      <c r="E1282" s="1" t="s">
        <v>616</v>
      </c>
      <c r="F1282" s="27" t="s">
        <v>636</v>
      </c>
      <c r="G1282" s="27" t="s">
        <v>247</v>
      </c>
      <c r="H1282" s="5">
        <f t="shared" si="121"/>
        <v>-127500</v>
      </c>
      <c r="I1282" s="22">
        <v>10</v>
      </c>
      <c r="J1282"/>
      <c r="K1282" t="s">
        <v>22</v>
      </c>
      <c r="L1282"/>
      <c r="M1282" s="2">
        <v>505</v>
      </c>
    </row>
    <row r="1283" spans="2:13" ht="12.75">
      <c r="B1283" s="177">
        <v>2500</v>
      </c>
      <c r="C1283" s="1" t="s">
        <v>22</v>
      </c>
      <c r="D1283" s="1" t="s">
        <v>12</v>
      </c>
      <c r="E1283" s="1" t="s">
        <v>616</v>
      </c>
      <c r="F1283" s="27" t="s">
        <v>637</v>
      </c>
      <c r="G1283" s="27" t="s">
        <v>267</v>
      </c>
      <c r="H1283" s="5">
        <f t="shared" si="121"/>
        <v>-130000</v>
      </c>
      <c r="I1283" s="22">
        <v>5</v>
      </c>
      <c r="K1283" t="s">
        <v>22</v>
      </c>
      <c r="M1283" s="2">
        <v>505</v>
      </c>
    </row>
    <row r="1284" spans="2:13" ht="12.75">
      <c r="B1284" s="177">
        <v>2500</v>
      </c>
      <c r="C1284" s="1" t="s">
        <v>22</v>
      </c>
      <c r="D1284" s="1" t="s">
        <v>12</v>
      </c>
      <c r="E1284" s="1" t="s">
        <v>616</v>
      </c>
      <c r="F1284" s="27" t="s">
        <v>638</v>
      </c>
      <c r="G1284" s="27" t="s">
        <v>188</v>
      </c>
      <c r="H1284" s="5">
        <f t="shared" si="121"/>
        <v>-132500</v>
      </c>
      <c r="I1284" s="22">
        <v>5</v>
      </c>
      <c r="K1284" t="s">
        <v>22</v>
      </c>
      <c r="M1284" s="2">
        <v>505</v>
      </c>
    </row>
    <row r="1285" spans="2:13" ht="12.75">
      <c r="B1285" s="177">
        <v>2500</v>
      </c>
      <c r="C1285" s="1" t="s">
        <v>22</v>
      </c>
      <c r="D1285" s="1" t="s">
        <v>12</v>
      </c>
      <c r="E1285" s="1" t="s">
        <v>616</v>
      </c>
      <c r="F1285" s="27" t="s">
        <v>639</v>
      </c>
      <c r="G1285" s="27" t="s">
        <v>270</v>
      </c>
      <c r="H1285" s="5">
        <f t="shared" si="121"/>
        <v>-135000</v>
      </c>
      <c r="I1285" s="22">
        <v>5</v>
      </c>
      <c r="K1285" t="s">
        <v>22</v>
      </c>
      <c r="M1285" s="2">
        <v>505</v>
      </c>
    </row>
    <row r="1286" spans="2:13" ht="12.75">
      <c r="B1286" s="177">
        <v>2500</v>
      </c>
      <c r="C1286" s="1" t="s">
        <v>22</v>
      </c>
      <c r="D1286" s="1" t="s">
        <v>12</v>
      </c>
      <c r="E1286" s="1" t="s">
        <v>616</v>
      </c>
      <c r="F1286" s="27" t="s">
        <v>640</v>
      </c>
      <c r="G1286" s="27" t="s">
        <v>150</v>
      </c>
      <c r="H1286" s="5">
        <f t="shared" si="121"/>
        <v>-137500</v>
      </c>
      <c r="I1286" s="22">
        <v>5</v>
      </c>
      <c r="K1286" t="s">
        <v>22</v>
      </c>
      <c r="M1286" s="2">
        <v>505</v>
      </c>
    </row>
    <row r="1287" spans="2:13" ht="12.75">
      <c r="B1287" s="177">
        <v>2500</v>
      </c>
      <c r="C1287" s="1" t="s">
        <v>22</v>
      </c>
      <c r="D1287" s="1" t="s">
        <v>12</v>
      </c>
      <c r="E1287" s="1" t="s">
        <v>616</v>
      </c>
      <c r="F1287" s="27" t="s">
        <v>641</v>
      </c>
      <c r="G1287" s="27" t="s">
        <v>195</v>
      </c>
      <c r="H1287" s="5">
        <f t="shared" si="121"/>
        <v>-140000</v>
      </c>
      <c r="I1287" s="22">
        <v>5</v>
      </c>
      <c r="K1287" t="s">
        <v>22</v>
      </c>
      <c r="M1287" s="2">
        <v>505</v>
      </c>
    </row>
    <row r="1288" spans="2:13" ht="12.75">
      <c r="B1288" s="177">
        <v>2500</v>
      </c>
      <c r="C1288" s="1" t="s">
        <v>22</v>
      </c>
      <c r="D1288" s="1" t="s">
        <v>12</v>
      </c>
      <c r="E1288" s="1" t="s">
        <v>616</v>
      </c>
      <c r="F1288" s="27" t="s">
        <v>642</v>
      </c>
      <c r="G1288" s="27" t="s">
        <v>306</v>
      </c>
      <c r="H1288" s="5">
        <f t="shared" si="121"/>
        <v>-142500</v>
      </c>
      <c r="I1288" s="22">
        <v>5</v>
      </c>
      <c r="K1288" t="s">
        <v>22</v>
      </c>
      <c r="M1288" s="2">
        <v>505</v>
      </c>
    </row>
    <row r="1289" spans="2:13" ht="12.75">
      <c r="B1289" s="177">
        <v>2500</v>
      </c>
      <c r="C1289" s="1" t="s">
        <v>22</v>
      </c>
      <c r="D1289" s="1" t="s">
        <v>12</v>
      </c>
      <c r="E1289" s="1" t="s">
        <v>616</v>
      </c>
      <c r="F1289" s="27" t="s">
        <v>643</v>
      </c>
      <c r="G1289" s="27" t="s">
        <v>339</v>
      </c>
      <c r="H1289" s="5">
        <f t="shared" si="121"/>
        <v>-145000</v>
      </c>
      <c r="I1289" s="22">
        <v>5</v>
      </c>
      <c r="K1289" t="s">
        <v>22</v>
      </c>
      <c r="M1289" s="2">
        <v>505</v>
      </c>
    </row>
    <row r="1290" spans="2:13" ht="12.75">
      <c r="B1290" s="176">
        <v>2500</v>
      </c>
      <c r="C1290" s="1" t="s">
        <v>22</v>
      </c>
      <c r="D1290" s="12" t="s">
        <v>12</v>
      </c>
      <c r="E1290" s="1" t="s">
        <v>644</v>
      </c>
      <c r="F1290" s="27" t="s">
        <v>645</v>
      </c>
      <c r="G1290" s="31" t="s">
        <v>25</v>
      </c>
      <c r="H1290" s="5">
        <f t="shared" si="121"/>
        <v>-147500</v>
      </c>
      <c r="I1290" s="22">
        <v>5</v>
      </c>
      <c r="K1290" t="s">
        <v>22</v>
      </c>
      <c r="M1290" s="2">
        <v>505</v>
      </c>
    </row>
    <row r="1291" spans="2:13" ht="12.75">
      <c r="B1291" s="177">
        <v>2500</v>
      </c>
      <c r="C1291" s="1" t="s">
        <v>22</v>
      </c>
      <c r="D1291" s="12" t="s">
        <v>12</v>
      </c>
      <c r="E1291" s="1" t="s">
        <v>644</v>
      </c>
      <c r="F1291" s="27" t="s">
        <v>646</v>
      </c>
      <c r="G1291" s="27" t="s">
        <v>29</v>
      </c>
      <c r="H1291" s="5">
        <f t="shared" si="121"/>
        <v>-150000</v>
      </c>
      <c r="I1291" s="22">
        <v>5</v>
      </c>
      <c r="K1291" t="s">
        <v>22</v>
      </c>
      <c r="M1291" s="2">
        <v>505</v>
      </c>
    </row>
    <row r="1292" spans="2:13" ht="12.75">
      <c r="B1292" s="178">
        <v>2500</v>
      </c>
      <c r="C1292" s="1" t="s">
        <v>22</v>
      </c>
      <c r="D1292" s="12" t="s">
        <v>12</v>
      </c>
      <c r="E1292" s="1" t="s">
        <v>644</v>
      </c>
      <c r="F1292" s="27" t="s">
        <v>647</v>
      </c>
      <c r="G1292" s="27" t="s">
        <v>32</v>
      </c>
      <c r="H1292" s="5">
        <f t="shared" si="121"/>
        <v>-152500</v>
      </c>
      <c r="I1292" s="22">
        <v>5</v>
      </c>
      <c r="K1292" t="s">
        <v>22</v>
      </c>
      <c r="M1292" s="2">
        <v>505</v>
      </c>
    </row>
    <row r="1293" spans="2:13" ht="12.75">
      <c r="B1293" s="177">
        <v>2500</v>
      </c>
      <c r="C1293" s="1" t="s">
        <v>22</v>
      </c>
      <c r="D1293" s="12" t="s">
        <v>12</v>
      </c>
      <c r="E1293" s="1" t="s">
        <v>644</v>
      </c>
      <c r="F1293" s="27" t="s">
        <v>648</v>
      </c>
      <c r="G1293" s="27" t="s">
        <v>36</v>
      </c>
      <c r="H1293" s="5">
        <f t="shared" si="121"/>
        <v>-155000</v>
      </c>
      <c r="I1293" s="22">
        <v>5</v>
      </c>
      <c r="K1293" t="s">
        <v>22</v>
      </c>
      <c r="M1293" s="2">
        <v>505</v>
      </c>
    </row>
    <row r="1294" spans="2:13" ht="12.75">
      <c r="B1294" s="177">
        <v>2500</v>
      </c>
      <c r="C1294" s="1" t="s">
        <v>22</v>
      </c>
      <c r="D1294" s="1" t="s">
        <v>12</v>
      </c>
      <c r="E1294" s="1" t="s">
        <v>644</v>
      </c>
      <c r="F1294" s="27" t="s">
        <v>649</v>
      </c>
      <c r="G1294" s="27" t="s">
        <v>38</v>
      </c>
      <c r="H1294" s="5">
        <f t="shared" si="121"/>
        <v>-157500</v>
      </c>
      <c r="I1294" s="22">
        <v>5</v>
      </c>
      <c r="K1294" t="s">
        <v>22</v>
      </c>
      <c r="M1294" s="2">
        <v>505</v>
      </c>
    </row>
    <row r="1295" spans="2:13" ht="12.75">
      <c r="B1295" s="177">
        <v>2500</v>
      </c>
      <c r="C1295" s="1" t="s">
        <v>22</v>
      </c>
      <c r="D1295" s="1" t="s">
        <v>12</v>
      </c>
      <c r="E1295" s="1" t="s">
        <v>644</v>
      </c>
      <c r="F1295" s="27" t="s">
        <v>650</v>
      </c>
      <c r="G1295" s="27" t="s">
        <v>40</v>
      </c>
      <c r="H1295" s="5">
        <f t="shared" si="121"/>
        <v>-160000</v>
      </c>
      <c r="I1295" s="22">
        <v>5</v>
      </c>
      <c r="K1295" t="s">
        <v>22</v>
      </c>
      <c r="M1295" s="2">
        <v>505</v>
      </c>
    </row>
    <row r="1296" spans="2:13" ht="12.75">
      <c r="B1296" s="177">
        <v>2500</v>
      </c>
      <c r="C1296" s="1" t="s">
        <v>22</v>
      </c>
      <c r="D1296" s="1" t="s">
        <v>12</v>
      </c>
      <c r="E1296" s="1" t="s">
        <v>644</v>
      </c>
      <c r="F1296" s="27" t="s">
        <v>651</v>
      </c>
      <c r="G1296" s="27" t="s">
        <v>58</v>
      </c>
      <c r="H1296" s="5">
        <f t="shared" si="121"/>
        <v>-162500</v>
      </c>
      <c r="I1296" s="22">
        <v>5</v>
      </c>
      <c r="K1296" t="s">
        <v>22</v>
      </c>
      <c r="M1296" s="2">
        <v>505</v>
      </c>
    </row>
    <row r="1297" spans="2:13" ht="12.75">
      <c r="B1297" s="177">
        <v>2500</v>
      </c>
      <c r="C1297" s="1" t="s">
        <v>22</v>
      </c>
      <c r="D1297" s="1" t="s">
        <v>12</v>
      </c>
      <c r="E1297" s="1" t="s">
        <v>644</v>
      </c>
      <c r="F1297" s="27" t="s">
        <v>652</v>
      </c>
      <c r="G1297" s="27" t="s">
        <v>88</v>
      </c>
      <c r="H1297" s="5">
        <f aca="true" t="shared" si="122" ref="H1297:H1360">H1296-B1297</f>
        <v>-165000</v>
      </c>
      <c r="I1297" s="22">
        <v>5</v>
      </c>
      <c r="K1297" t="s">
        <v>22</v>
      </c>
      <c r="M1297" s="2">
        <v>505</v>
      </c>
    </row>
    <row r="1298" spans="2:13" ht="12.75">
      <c r="B1298" s="177">
        <v>2500</v>
      </c>
      <c r="C1298" s="1" t="s">
        <v>22</v>
      </c>
      <c r="D1298" s="1" t="s">
        <v>12</v>
      </c>
      <c r="E1298" s="1" t="s">
        <v>644</v>
      </c>
      <c r="F1298" s="27" t="s">
        <v>653</v>
      </c>
      <c r="G1298" s="27" t="s">
        <v>107</v>
      </c>
      <c r="H1298" s="5">
        <f t="shared" si="122"/>
        <v>-167500</v>
      </c>
      <c r="I1298" s="22">
        <v>5</v>
      </c>
      <c r="K1298" t="s">
        <v>22</v>
      </c>
      <c r="M1298" s="2">
        <v>505</v>
      </c>
    </row>
    <row r="1299" spans="2:13" ht="12.75">
      <c r="B1299" s="177">
        <v>2500</v>
      </c>
      <c r="C1299" s="1" t="s">
        <v>22</v>
      </c>
      <c r="D1299" s="1" t="s">
        <v>12</v>
      </c>
      <c r="E1299" s="1" t="s">
        <v>644</v>
      </c>
      <c r="F1299" s="27" t="s">
        <v>654</v>
      </c>
      <c r="G1299" s="27" t="s">
        <v>140</v>
      </c>
      <c r="H1299" s="5">
        <f t="shared" si="122"/>
        <v>-170000</v>
      </c>
      <c r="I1299" s="22">
        <v>5</v>
      </c>
      <c r="K1299" t="s">
        <v>22</v>
      </c>
      <c r="M1299" s="2">
        <v>505</v>
      </c>
    </row>
    <row r="1300" spans="2:13" ht="12.75">
      <c r="B1300" s="177">
        <v>2500</v>
      </c>
      <c r="C1300" s="1" t="s">
        <v>22</v>
      </c>
      <c r="D1300" s="1" t="s">
        <v>12</v>
      </c>
      <c r="E1300" s="1" t="s">
        <v>644</v>
      </c>
      <c r="F1300" s="27" t="s">
        <v>655</v>
      </c>
      <c r="G1300" s="27" t="s">
        <v>111</v>
      </c>
      <c r="H1300" s="5">
        <f t="shared" si="122"/>
        <v>-172500</v>
      </c>
      <c r="I1300" s="22">
        <v>5</v>
      </c>
      <c r="K1300" t="s">
        <v>22</v>
      </c>
      <c r="M1300" s="2">
        <v>505</v>
      </c>
    </row>
    <row r="1301" spans="2:13" ht="12.75">
      <c r="B1301" s="177">
        <v>2500</v>
      </c>
      <c r="C1301" s="1" t="s">
        <v>22</v>
      </c>
      <c r="D1301" s="1" t="s">
        <v>12</v>
      </c>
      <c r="E1301" s="1" t="s">
        <v>644</v>
      </c>
      <c r="F1301" s="27" t="s">
        <v>656</v>
      </c>
      <c r="G1301" s="27" t="s">
        <v>113</v>
      </c>
      <c r="H1301" s="5">
        <f t="shared" si="122"/>
        <v>-175000</v>
      </c>
      <c r="I1301" s="22">
        <v>5</v>
      </c>
      <c r="K1301" t="s">
        <v>22</v>
      </c>
      <c r="M1301" s="2">
        <v>505</v>
      </c>
    </row>
    <row r="1302" spans="2:13" ht="12.75">
      <c r="B1302" s="179">
        <v>2500</v>
      </c>
      <c r="C1302" s="1" t="s">
        <v>22</v>
      </c>
      <c r="D1302" s="1" t="s">
        <v>12</v>
      </c>
      <c r="E1302" s="1" t="s">
        <v>644</v>
      </c>
      <c r="F1302" s="27" t="s">
        <v>657</v>
      </c>
      <c r="G1302" s="27" t="s">
        <v>193</v>
      </c>
      <c r="H1302" s="5">
        <f t="shared" si="122"/>
        <v>-177500</v>
      </c>
      <c r="I1302" s="22">
        <v>5</v>
      </c>
      <c r="K1302" t="s">
        <v>22</v>
      </c>
      <c r="M1302" s="2">
        <v>505</v>
      </c>
    </row>
    <row r="1303" spans="2:13" ht="12.75">
      <c r="B1303" s="177">
        <v>2500</v>
      </c>
      <c r="C1303" s="1" t="s">
        <v>22</v>
      </c>
      <c r="D1303" s="1" t="s">
        <v>12</v>
      </c>
      <c r="E1303" s="1" t="s">
        <v>644</v>
      </c>
      <c r="F1303" s="27" t="s">
        <v>658</v>
      </c>
      <c r="G1303" s="27" t="s">
        <v>203</v>
      </c>
      <c r="H1303" s="5">
        <f t="shared" si="122"/>
        <v>-180000</v>
      </c>
      <c r="I1303" s="22">
        <v>5</v>
      </c>
      <c r="K1303" t="s">
        <v>22</v>
      </c>
      <c r="M1303" s="2">
        <v>505</v>
      </c>
    </row>
    <row r="1304" spans="2:13" ht="12.75">
      <c r="B1304" s="177">
        <v>2500</v>
      </c>
      <c r="C1304" s="1" t="s">
        <v>22</v>
      </c>
      <c r="D1304" s="1" t="s">
        <v>12</v>
      </c>
      <c r="E1304" s="1" t="s">
        <v>644</v>
      </c>
      <c r="F1304" s="27" t="s">
        <v>659</v>
      </c>
      <c r="G1304" s="27" t="s">
        <v>245</v>
      </c>
      <c r="H1304" s="5">
        <f t="shared" si="122"/>
        <v>-182500</v>
      </c>
      <c r="I1304" s="22">
        <v>5</v>
      </c>
      <c r="K1304" t="s">
        <v>22</v>
      </c>
      <c r="M1304" s="2">
        <v>505</v>
      </c>
    </row>
    <row r="1305" spans="2:13" ht="12.75">
      <c r="B1305" s="177">
        <v>2500</v>
      </c>
      <c r="C1305" s="1" t="s">
        <v>22</v>
      </c>
      <c r="D1305" s="1" t="s">
        <v>12</v>
      </c>
      <c r="E1305" s="1" t="s">
        <v>644</v>
      </c>
      <c r="F1305" s="27" t="s">
        <v>660</v>
      </c>
      <c r="G1305" s="27" t="s">
        <v>247</v>
      </c>
      <c r="H1305" s="5">
        <f t="shared" si="122"/>
        <v>-185000</v>
      </c>
      <c r="I1305" s="22">
        <v>5</v>
      </c>
      <c r="K1305" t="s">
        <v>22</v>
      </c>
      <c r="M1305" s="2">
        <v>505</v>
      </c>
    </row>
    <row r="1306" spans="2:13" ht="12.75">
      <c r="B1306" s="177">
        <v>2500</v>
      </c>
      <c r="C1306" s="1" t="s">
        <v>22</v>
      </c>
      <c r="D1306" s="1" t="s">
        <v>12</v>
      </c>
      <c r="E1306" s="1" t="s">
        <v>644</v>
      </c>
      <c r="F1306" s="27" t="s">
        <v>661</v>
      </c>
      <c r="G1306" s="27" t="s">
        <v>188</v>
      </c>
      <c r="H1306" s="5">
        <f t="shared" si="122"/>
        <v>-187500</v>
      </c>
      <c r="I1306" s="22">
        <v>5</v>
      </c>
      <c r="K1306" t="s">
        <v>22</v>
      </c>
      <c r="M1306" s="2">
        <v>505</v>
      </c>
    </row>
    <row r="1307" spans="2:13" ht="12.75">
      <c r="B1307" s="176">
        <v>2500</v>
      </c>
      <c r="C1307" s="1" t="s">
        <v>22</v>
      </c>
      <c r="D1307" s="12" t="s">
        <v>12</v>
      </c>
      <c r="E1307" s="1" t="s">
        <v>662</v>
      </c>
      <c r="F1307" s="27" t="s">
        <v>663</v>
      </c>
      <c r="G1307" s="31" t="s">
        <v>25</v>
      </c>
      <c r="H1307" s="5">
        <f t="shared" si="122"/>
        <v>-190000</v>
      </c>
      <c r="I1307" s="22">
        <v>5</v>
      </c>
      <c r="K1307" t="s">
        <v>22</v>
      </c>
      <c r="M1307" s="2">
        <v>505</v>
      </c>
    </row>
    <row r="1308" spans="2:13" ht="12.75">
      <c r="B1308" s="177">
        <v>2500</v>
      </c>
      <c r="C1308" s="1" t="s">
        <v>22</v>
      </c>
      <c r="D1308" s="12" t="s">
        <v>12</v>
      </c>
      <c r="E1308" s="1" t="s">
        <v>662</v>
      </c>
      <c r="F1308" s="27" t="s">
        <v>664</v>
      </c>
      <c r="G1308" s="27" t="s">
        <v>29</v>
      </c>
      <c r="H1308" s="5">
        <f t="shared" si="122"/>
        <v>-192500</v>
      </c>
      <c r="I1308" s="22">
        <v>5</v>
      </c>
      <c r="K1308" t="s">
        <v>22</v>
      </c>
      <c r="M1308" s="2">
        <v>505</v>
      </c>
    </row>
    <row r="1309" spans="2:13" ht="12.75">
      <c r="B1309" s="178">
        <v>2500</v>
      </c>
      <c r="C1309" s="1" t="s">
        <v>22</v>
      </c>
      <c r="D1309" s="12" t="s">
        <v>12</v>
      </c>
      <c r="E1309" s="1" t="s">
        <v>662</v>
      </c>
      <c r="F1309" s="27" t="s">
        <v>665</v>
      </c>
      <c r="G1309" s="27" t="s">
        <v>32</v>
      </c>
      <c r="H1309" s="5">
        <f t="shared" si="122"/>
        <v>-195000</v>
      </c>
      <c r="I1309" s="22">
        <v>5</v>
      </c>
      <c r="K1309" t="s">
        <v>22</v>
      </c>
      <c r="M1309" s="2">
        <v>505</v>
      </c>
    </row>
    <row r="1310" spans="2:13" ht="12.75">
      <c r="B1310" s="178">
        <v>2500</v>
      </c>
      <c r="C1310" s="1" t="s">
        <v>22</v>
      </c>
      <c r="D1310" s="12" t="s">
        <v>12</v>
      </c>
      <c r="E1310" s="1" t="s">
        <v>662</v>
      </c>
      <c r="F1310" s="27" t="s">
        <v>666</v>
      </c>
      <c r="G1310" s="27" t="s">
        <v>34</v>
      </c>
      <c r="H1310" s="5">
        <f t="shared" si="122"/>
        <v>-197500</v>
      </c>
      <c r="I1310" s="22">
        <v>5</v>
      </c>
      <c r="K1310" t="s">
        <v>22</v>
      </c>
      <c r="M1310" s="2">
        <v>505</v>
      </c>
    </row>
    <row r="1311" spans="2:13" ht="12.75">
      <c r="B1311" s="177">
        <v>2500</v>
      </c>
      <c r="C1311" s="1" t="s">
        <v>22</v>
      </c>
      <c r="D1311" s="1" t="s">
        <v>12</v>
      </c>
      <c r="E1311" s="1" t="s">
        <v>662</v>
      </c>
      <c r="F1311" s="27" t="s">
        <v>667</v>
      </c>
      <c r="G1311" s="27" t="s">
        <v>36</v>
      </c>
      <c r="H1311" s="5">
        <f t="shared" si="122"/>
        <v>-200000</v>
      </c>
      <c r="I1311" s="22">
        <v>5</v>
      </c>
      <c r="K1311" t="s">
        <v>22</v>
      </c>
      <c r="M1311" s="2">
        <v>505</v>
      </c>
    </row>
    <row r="1312" spans="2:13" ht="12.75">
      <c r="B1312" s="177">
        <v>2500</v>
      </c>
      <c r="C1312" s="1" t="s">
        <v>22</v>
      </c>
      <c r="D1312" s="1" t="s">
        <v>12</v>
      </c>
      <c r="E1312" s="1" t="s">
        <v>662</v>
      </c>
      <c r="F1312" s="27" t="s">
        <v>668</v>
      </c>
      <c r="G1312" s="27" t="s">
        <v>40</v>
      </c>
      <c r="H1312" s="5">
        <f t="shared" si="122"/>
        <v>-202500</v>
      </c>
      <c r="I1312" s="22">
        <v>5</v>
      </c>
      <c r="K1312" t="s">
        <v>22</v>
      </c>
      <c r="M1312" s="2">
        <v>505</v>
      </c>
    </row>
    <row r="1313" spans="2:13" ht="12.75">
      <c r="B1313" s="177">
        <v>2500</v>
      </c>
      <c r="C1313" s="1" t="s">
        <v>22</v>
      </c>
      <c r="D1313" s="1" t="s">
        <v>12</v>
      </c>
      <c r="E1313" s="1" t="s">
        <v>662</v>
      </c>
      <c r="F1313" s="27" t="s">
        <v>669</v>
      </c>
      <c r="G1313" s="27" t="s">
        <v>58</v>
      </c>
      <c r="H1313" s="5">
        <f t="shared" si="122"/>
        <v>-205000</v>
      </c>
      <c r="I1313" s="22">
        <v>5</v>
      </c>
      <c r="K1313" t="s">
        <v>22</v>
      </c>
      <c r="M1313" s="2">
        <v>505</v>
      </c>
    </row>
    <row r="1314" spans="2:13" ht="12.75">
      <c r="B1314" s="177">
        <v>2500</v>
      </c>
      <c r="C1314" s="1" t="s">
        <v>22</v>
      </c>
      <c r="D1314" s="1" t="s">
        <v>12</v>
      </c>
      <c r="E1314" s="1" t="s">
        <v>662</v>
      </c>
      <c r="F1314" s="27" t="s">
        <v>670</v>
      </c>
      <c r="G1314" s="27" t="s">
        <v>86</v>
      </c>
      <c r="H1314" s="5">
        <f t="shared" si="122"/>
        <v>-207500</v>
      </c>
      <c r="I1314" s="22">
        <v>5</v>
      </c>
      <c r="K1314" t="s">
        <v>22</v>
      </c>
      <c r="M1314" s="2">
        <v>505</v>
      </c>
    </row>
    <row r="1315" spans="2:13" ht="12.75">
      <c r="B1315" s="177">
        <v>5000</v>
      </c>
      <c r="C1315" s="1" t="s">
        <v>22</v>
      </c>
      <c r="D1315" s="1" t="s">
        <v>12</v>
      </c>
      <c r="E1315" s="1" t="s">
        <v>662</v>
      </c>
      <c r="F1315" s="27" t="s">
        <v>671</v>
      </c>
      <c r="G1315" s="27" t="s">
        <v>88</v>
      </c>
      <c r="H1315" s="5">
        <f t="shared" si="122"/>
        <v>-212500</v>
      </c>
      <c r="I1315" s="22">
        <v>10</v>
      </c>
      <c r="K1315" t="s">
        <v>22</v>
      </c>
      <c r="M1315" s="2">
        <v>505</v>
      </c>
    </row>
    <row r="1316" spans="2:13" ht="12.75">
      <c r="B1316" s="177">
        <v>2500</v>
      </c>
      <c r="C1316" s="1" t="s">
        <v>22</v>
      </c>
      <c r="D1316" s="1" t="s">
        <v>12</v>
      </c>
      <c r="E1316" s="1" t="s">
        <v>662</v>
      </c>
      <c r="F1316" s="27" t="s">
        <v>672</v>
      </c>
      <c r="G1316" s="27" t="s">
        <v>107</v>
      </c>
      <c r="H1316" s="5">
        <f t="shared" si="122"/>
        <v>-215000</v>
      </c>
      <c r="I1316" s="22">
        <v>5</v>
      </c>
      <c r="K1316" t="s">
        <v>22</v>
      </c>
      <c r="M1316" s="2">
        <v>505</v>
      </c>
    </row>
    <row r="1317" spans="2:13" ht="12.75">
      <c r="B1317" s="177">
        <v>2500</v>
      </c>
      <c r="C1317" s="1" t="s">
        <v>22</v>
      </c>
      <c r="D1317" s="1" t="s">
        <v>12</v>
      </c>
      <c r="E1317" s="1" t="s">
        <v>662</v>
      </c>
      <c r="F1317" s="27" t="s">
        <v>673</v>
      </c>
      <c r="G1317" s="27" t="s">
        <v>109</v>
      </c>
      <c r="H1317" s="5">
        <f t="shared" si="122"/>
        <v>-217500</v>
      </c>
      <c r="I1317" s="22">
        <v>5</v>
      </c>
      <c r="K1317" t="s">
        <v>22</v>
      </c>
      <c r="M1317" s="2">
        <v>505</v>
      </c>
    </row>
    <row r="1318" spans="2:13" ht="12.75">
      <c r="B1318" s="177">
        <v>2500</v>
      </c>
      <c r="C1318" s="1" t="s">
        <v>22</v>
      </c>
      <c r="D1318" s="1" t="s">
        <v>12</v>
      </c>
      <c r="E1318" s="1" t="s">
        <v>662</v>
      </c>
      <c r="F1318" s="27" t="s">
        <v>674</v>
      </c>
      <c r="G1318" s="27" t="s">
        <v>140</v>
      </c>
      <c r="H1318" s="5">
        <f t="shared" si="122"/>
        <v>-220000</v>
      </c>
      <c r="I1318" s="22">
        <v>5</v>
      </c>
      <c r="K1318" t="s">
        <v>22</v>
      </c>
      <c r="M1318" s="2">
        <v>505</v>
      </c>
    </row>
    <row r="1319" spans="2:13" ht="12.75">
      <c r="B1319" s="177">
        <v>2500</v>
      </c>
      <c r="C1319" s="1" t="s">
        <v>22</v>
      </c>
      <c r="D1319" s="1" t="s">
        <v>12</v>
      </c>
      <c r="E1319" s="1" t="s">
        <v>662</v>
      </c>
      <c r="F1319" s="27" t="s">
        <v>675</v>
      </c>
      <c r="G1319" s="27" t="s">
        <v>111</v>
      </c>
      <c r="H1319" s="5">
        <f t="shared" si="122"/>
        <v>-222500</v>
      </c>
      <c r="I1319" s="22">
        <v>5</v>
      </c>
      <c r="K1319" t="s">
        <v>22</v>
      </c>
      <c r="M1319" s="2">
        <v>505</v>
      </c>
    </row>
    <row r="1320" spans="2:13" ht="12.75">
      <c r="B1320" s="177">
        <v>2500</v>
      </c>
      <c r="C1320" s="1" t="s">
        <v>22</v>
      </c>
      <c r="D1320" s="1" t="s">
        <v>12</v>
      </c>
      <c r="E1320" s="1" t="s">
        <v>662</v>
      </c>
      <c r="F1320" s="27" t="s">
        <v>676</v>
      </c>
      <c r="G1320" s="27" t="s">
        <v>113</v>
      </c>
      <c r="H1320" s="5">
        <f t="shared" si="122"/>
        <v>-225000</v>
      </c>
      <c r="I1320" s="22">
        <v>5</v>
      </c>
      <c r="K1320" t="s">
        <v>22</v>
      </c>
      <c r="M1320" s="2">
        <v>505</v>
      </c>
    </row>
    <row r="1321" spans="2:13" ht="12.75">
      <c r="B1321" s="176">
        <v>2500</v>
      </c>
      <c r="C1321" s="1" t="s">
        <v>22</v>
      </c>
      <c r="D1321" s="1" t="s">
        <v>12</v>
      </c>
      <c r="E1321" s="1" t="s">
        <v>662</v>
      </c>
      <c r="F1321" s="27" t="s">
        <v>677</v>
      </c>
      <c r="G1321" s="27" t="s">
        <v>182</v>
      </c>
      <c r="H1321" s="5">
        <f t="shared" si="122"/>
        <v>-227500</v>
      </c>
      <c r="I1321" s="22">
        <v>5</v>
      </c>
      <c r="K1321" t="s">
        <v>22</v>
      </c>
      <c r="M1321" s="2">
        <v>505</v>
      </c>
    </row>
    <row r="1322" spans="2:13" ht="12.75">
      <c r="B1322" s="179">
        <v>2500</v>
      </c>
      <c r="C1322" s="1" t="s">
        <v>22</v>
      </c>
      <c r="D1322" s="1" t="s">
        <v>12</v>
      </c>
      <c r="E1322" s="1" t="s">
        <v>662</v>
      </c>
      <c r="F1322" s="27" t="s">
        <v>678</v>
      </c>
      <c r="G1322" s="27" t="s">
        <v>193</v>
      </c>
      <c r="H1322" s="5">
        <f t="shared" si="122"/>
        <v>-230000</v>
      </c>
      <c r="I1322" s="22">
        <v>5</v>
      </c>
      <c r="K1322" t="s">
        <v>22</v>
      </c>
      <c r="M1322" s="2">
        <v>505</v>
      </c>
    </row>
    <row r="1323" spans="2:13" ht="12.75">
      <c r="B1323" s="177">
        <v>2500</v>
      </c>
      <c r="C1323" s="1" t="s">
        <v>22</v>
      </c>
      <c r="D1323" s="1" t="s">
        <v>12</v>
      </c>
      <c r="E1323" s="1" t="s">
        <v>662</v>
      </c>
      <c r="F1323" s="27" t="s">
        <v>679</v>
      </c>
      <c r="G1323" s="27" t="s">
        <v>203</v>
      </c>
      <c r="H1323" s="5">
        <f t="shared" si="122"/>
        <v>-232500</v>
      </c>
      <c r="I1323" s="22">
        <v>5</v>
      </c>
      <c r="K1323" t="s">
        <v>22</v>
      </c>
      <c r="M1323" s="2">
        <v>505</v>
      </c>
    </row>
    <row r="1324" spans="2:13" ht="12.75">
      <c r="B1324" s="177">
        <v>2500</v>
      </c>
      <c r="C1324" s="1" t="s">
        <v>22</v>
      </c>
      <c r="D1324" s="1" t="s">
        <v>12</v>
      </c>
      <c r="E1324" s="1" t="s">
        <v>662</v>
      </c>
      <c r="F1324" s="27" t="s">
        <v>680</v>
      </c>
      <c r="G1324" s="27" t="s">
        <v>236</v>
      </c>
      <c r="H1324" s="5">
        <f t="shared" si="122"/>
        <v>-235000</v>
      </c>
      <c r="I1324" s="22">
        <v>5</v>
      </c>
      <c r="K1324" t="s">
        <v>22</v>
      </c>
      <c r="M1324" s="2">
        <v>505</v>
      </c>
    </row>
    <row r="1325" spans="2:13" ht="12.75">
      <c r="B1325" s="177">
        <v>2500</v>
      </c>
      <c r="C1325" s="1" t="s">
        <v>22</v>
      </c>
      <c r="D1325" s="1" t="s">
        <v>12</v>
      </c>
      <c r="E1325" s="1" t="s">
        <v>662</v>
      </c>
      <c r="F1325" s="27" t="s">
        <v>681</v>
      </c>
      <c r="G1325" s="27" t="s">
        <v>245</v>
      </c>
      <c r="H1325" s="5">
        <f t="shared" si="122"/>
        <v>-237500</v>
      </c>
      <c r="I1325" s="22">
        <v>5</v>
      </c>
      <c r="K1325" t="s">
        <v>22</v>
      </c>
      <c r="M1325" s="2">
        <v>505</v>
      </c>
    </row>
    <row r="1326" spans="2:13" ht="12.75">
      <c r="B1326" s="177">
        <v>2500</v>
      </c>
      <c r="C1326" s="1" t="s">
        <v>22</v>
      </c>
      <c r="D1326" s="1" t="s">
        <v>12</v>
      </c>
      <c r="E1326" s="1" t="s">
        <v>662</v>
      </c>
      <c r="F1326" s="27" t="s">
        <v>682</v>
      </c>
      <c r="G1326" s="27" t="s">
        <v>247</v>
      </c>
      <c r="H1326" s="5">
        <f t="shared" si="122"/>
        <v>-240000</v>
      </c>
      <c r="I1326" s="22">
        <v>5</v>
      </c>
      <c r="K1326" t="s">
        <v>22</v>
      </c>
      <c r="M1326" s="2">
        <v>505</v>
      </c>
    </row>
    <row r="1327" spans="2:13" ht="12.75">
      <c r="B1327" s="177">
        <v>2500</v>
      </c>
      <c r="C1327" s="1" t="s">
        <v>22</v>
      </c>
      <c r="D1327" s="1" t="s">
        <v>12</v>
      </c>
      <c r="E1327" s="1" t="s">
        <v>662</v>
      </c>
      <c r="F1327" s="27" t="s">
        <v>683</v>
      </c>
      <c r="G1327" s="27" t="s">
        <v>267</v>
      </c>
      <c r="H1327" s="5">
        <f t="shared" si="122"/>
        <v>-242500</v>
      </c>
      <c r="I1327" s="22">
        <v>5</v>
      </c>
      <c r="K1327" t="s">
        <v>22</v>
      </c>
      <c r="M1327" s="2">
        <v>505</v>
      </c>
    </row>
    <row r="1328" spans="2:13" ht="12.75">
      <c r="B1328" s="177">
        <v>2500</v>
      </c>
      <c r="C1328" s="1" t="s">
        <v>22</v>
      </c>
      <c r="D1328" s="1" t="s">
        <v>12</v>
      </c>
      <c r="E1328" s="1" t="s">
        <v>662</v>
      </c>
      <c r="F1328" s="27" t="s">
        <v>684</v>
      </c>
      <c r="G1328" s="27" t="s">
        <v>188</v>
      </c>
      <c r="H1328" s="5">
        <f t="shared" si="122"/>
        <v>-245000</v>
      </c>
      <c r="I1328" s="22">
        <v>5</v>
      </c>
      <c r="K1328" t="s">
        <v>22</v>
      </c>
      <c r="M1328" s="2">
        <v>505</v>
      </c>
    </row>
    <row r="1329" spans="2:13" ht="12.75">
      <c r="B1329" s="177">
        <v>2500</v>
      </c>
      <c r="C1329" s="1" t="s">
        <v>22</v>
      </c>
      <c r="D1329" s="1" t="s">
        <v>12</v>
      </c>
      <c r="E1329" s="1" t="s">
        <v>662</v>
      </c>
      <c r="F1329" s="27" t="s">
        <v>685</v>
      </c>
      <c r="G1329" s="27" t="s">
        <v>270</v>
      </c>
      <c r="H1329" s="5">
        <f t="shared" si="122"/>
        <v>-247500</v>
      </c>
      <c r="I1329" s="22">
        <v>5</v>
      </c>
      <c r="K1329" t="s">
        <v>22</v>
      </c>
      <c r="M1329" s="2">
        <v>505</v>
      </c>
    </row>
    <row r="1330" spans="2:13" ht="12.75">
      <c r="B1330" s="177">
        <v>2500</v>
      </c>
      <c r="C1330" s="1" t="s">
        <v>22</v>
      </c>
      <c r="D1330" s="1" t="s">
        <v>12</v>
      </c>
      <c r="E1330" s="1" t="s">
        <v>662</v>
      </c>
      <c r="F1330" s="27" t="s">
        <v>686</v>
      </c>
      <c r="G1330" s="27" t="s">
        <v>150</v>
      </c>
      <c r="H1330" s="5">
        <f t="shared" si="122"/>
        <v>-250000</v>
      </c>
      <c r="I1330" s="22">
        <v>5</v>
      </c>
      <c r="K1330" t="s">
        <v>22</v>
      </c>
      <c r="M1330" s="2">
        <v>505</v>
      </c>
    </row>
    <row r="1331" spans="2:13" ht="12.75">
      <c r="B1331" s="177">
        <v>2500</v>
      </c>
      <c r="C1331" s="1" t="s">
        <v>22</v>
      </c>
      <c r="D1331" s="1" t="s">
        <v>12</v>
      </c>
      <c r="E1331" s="1" t="s">
        <v>662</v>
      </c>
      <c r="F1331" s="27" t="s">
        <v>687</v>
      </c>
      <c r="G1331" s="27" t="s">
        <v>195</v>
      </c>
      <c r="H1331" s="5">
        <f t="shared" si="122"/>
        <v>-252500</v>
      </c>
      <c r="I1331" s="22">
        <v>5</v>
      </c>
      <c r="K1331" t="s">
        <v>22</v>
      </c>
      <c r="M1331" s="2">
        <v>505</v>
      </c>
    </row>
    <row r="1332" spans="2:13" ht="12.75">
      <c r="B1332" s="177">
        <v>2500</v>
      </c>
      <c r="C1332" s="1" t="s">
        <v>22</v>
      </c>
      <c r="D1332" s="1" t="s">
        <v>12</v>
      </c>
      <c r="E1332" s="1" t="s">
        <v>662</v>
      </c>
      <c r="F1332" s="27" t="s">
        <v>688</v>
      </c>
      <c r="G1332" s="27" t="s">
        <v>306</v>
      </c>
      <c r="H1332" s="5">
        <f t="shared" si="122"/>
        <v>-255000</v>
      </c>
      <c r="I1332" s="22">
        <v>5</v>
      </c>
      <c r="K1332" t="s">
        <v>22</v>
      </c>
      <c r="M1332" s="2">
        <v>505</v>
      </c>
    </row>
    <row r="1333" spans="2:13" ht="12.75">
      <c r="B1333" s="177">
        <v>2500</v>
      </c>
      <c r="C1333" s="1" t="s">
        <v>22</v>
      </c>
      <c r="D1333" s="1" t="s">
        <v>12</v>
      </c>
      <c r="E1333" s="1" t="s">
        <v>662</v>
      </c>
      <c r="F1333" s="27" t="s">
        <v>689</v>
      </c>
      <c r="G1333" s="27" t="s">
        <v>339</v>
      </c>
      <c r="H1333" s="5">
        <f t="shared" si="122"/>
        <v>-257500</v>
      </c>
      <c r="I1333" s="22">
        <v>5</v>
      </c>
      <c r="K1333" t="s">
        <v>22</v>
      </c>
      <c r="M1333" s="2">
        <v>505</v>
      </c>
    </row>
    <row r="1334" spans="2:13" ht="12.75">
      <c r="B1334" s="177">
        <v>2500</v>
      </c>
      <c r="C1334" s="1" t="s">
        <v>22</v>
      </c>
      <c r="D1334" s="1" t="s">
        <v>12</v>
      </c>
      <c r="E1334" s="1" t="s">
        <v>690</v>
      </c>
      <c r="F1334" s="27" t="s">
        <v>691</v>
      </c>
      <c r="G1334" s="27" t="s">
        <v>58</v>
      </c>
      <c r="H1334" s="5">
        <f t="shared" si="122"/>
        <v>-260000</v>
      </c>
      <c r="I1334" s="22">
        <f>+B1334/M1334</f>
        <v>4.9504950495049505</v>
      </c>
      <c r="K1334" t="s">
        <v>22</v>
      </c>
      <c r="M1334" s="2">
        <v>505</v>
      </c>
    </row>
    <row r="1335" spans="2:13" ht="12.75">
      <c r="B1335" s="178">
        <v>2500</v>
      </c>
      <c r="C1335" s="1" t="s">
        <v>22</v>
      </c>
      <c r="D1335" s="12" t="s">
        <v>12</v>
      </c>
      <c r="E1335" s="1" t="s">
        <v>692</v>
      </c>
      <c r="F1335" s="27" t="s">
        <v>693</v>
      </c>
      <c r="G1335" s="27" t="s">
        <v>29</v>
      </c>
      <c r="H1335" s="5">
        <f t="shared" si="122"/>
        <v>-262500</v>
      </c>
      <c r="I1335" s="22">
        <v>5</v>
      </c>
      <c r="K1335" t="s">
        <v>22</v>
      </c>
      <c r="M1335" s="2">
        <v>505</v>
      </c>
    </row>
    <row r="1336" spans="2:13" ht="12.75">
      <c r="B1336" s="177">
        <v>2500</v>
      </c>
      <c r="C1336" s="1" t="s">
        <v>22</v>
      </c>
      <c r="D1336" s="1" t="s">
        <v>12</v>
      </c>
      <c r="E1336" s="1" t="s">
        <v>692</v>
      </c>
      <c r="F1336" s="27" t="s">
        <v>694</v>
      </c>
      <c r="G1336" s="27" t="s">
        <v>86</v>
      </c>
      <c r="H1336" s="5">
        <f t="shared" si="122"/>
        <v>-265000</v>
      </c>
      <c r="I1336" s="22">
        <v>5</v>
      </c>
      <c r="K1336" t="s">
        <v>22</v>
      </c>
      <c r="M1336" s="2">
        <v>505</v>
      </c>
    </row>
    <row r="1337" spans="2:13" ht="12.75">
      <c r="B1337" s="178">
        <v>2500</v>
      </c>
      <c r="C1337" s="1" t="s">
        <v>22</v>
      </c>
      <c r="D1337" s="12" t="s">
        <v>12</v>
      </c>
      <c r="E1337" s="1" t="s">
        <v>695</v>
      </c>
      <c r="F1337" s="27" t="s">
        <v>696</v>
      </c>
      <c r="G1337" s="27" t="s">
        <v>29</v>
      </c>
      <c r="H1337" s="5">
        <f t="shared" si="122"/>
        <v>-267500</v>
      </c>
      <c r="I1337" s="22">
        <v>5</v>
      </c>
      <c r="K1337" t="s">
        <v>22</v>
      </c>
      <c r="M1337" s="2">
        <v>505</v>
      </c>
    </row>
    <row r="1338" spans="2:13" ht="12.75">
      <c r="B1338" s="177">
        <v>2500</v>
      </c>
      <c r="C1338" s="1" t="s">
        <v>22</v>
      </c>
      <c r="D1338" s="1" t="s">
        <v>12</v>
      </c>
      <c r="E1338" s="1" t="s">
        <v>695</v>
      </c>
      <c r="F1338" s="27" t="s">
        <v>697</v>
      </c>
      <c r="G1338" s="27" t="s">
        <v>88</v>
      </c>
      <c r="H1338" s="5">
        <f t="shared" si="122"/>
        <v>-270000</v>
      </c>
      <c r="I1338" s="22">
        <v>5</v>
      </c>
      <c r="K1338" t="s">
        <v>22</v>
      </c>
      <c r="M1338" s="2">
        <v>505</v>
      </c>
    </row>
    <row r="1339" spans="1:13" s="90" customFormat="1" ht="12.75">
      <c r="A1339" s="11"/>
      <c r="B1339" s="180">
        <f>SUM(B1235:B1338)</f>
        <v>270000</v>
      </c>
      <c r="C1339" s="11" t="s">
        <v>22</v>
      </c>
      <c r="D1339" s="11"/>
      <c r="E1339" s="11"/>
      <c r="F1339" s="18"/>
      <c r="G1339" s="18"/>
      <c r="H1339" s="86">
        <v>0</v>
      </c>
      <c r="I1339" s="89">
        <f aca="true" t="shared" si="123" ref="I1339:I1402">+B1339/M1339</f>
        <v>534.6534653465346</v>
      </c>
      <c r="M1339" s="2">
        <v>505</v>
      </c>
    </row>
    <row r="1340" spans="8:13" ht="12.75">
      <c r="H1340" s="5">
        <f t="shared" si="122"/>
        <v>0</v>
      </c>
      <c r="I1340" s="22">
        <f t="shared" si="123"/>
        <v>0</v>
      </c>
      <c r="M1340" s="2">
        <v>505</v>
      </c>
    </row>
    <row r="1341" spans="8:13" ht="12.75">
      <c r="H1341" s="5">
        <f t="shared" si="122"/>
        <v>0</v>
      </c>
      <c r="I1341" s="22">
        <f t="shared" si="123"/>
        <v>0</v>
      </c>
      <c r="M1341" s="2">
        <v>505</v>
      </c>
    </row>
    <row r="1342" spans="1:13" s="105" customFormat="1" ht="12.75">
      <c r="A1342" s="33"/>
      <c r="B1342" s="155">
        <v>2000</v>
      </c>
      <c r="C1342" s="33" t="s">
        <v>810</v>
      </c>
      <c r="D1342" s="33" t="s">
        <v>12</v>
      </c>
      <c r="E1342" s="33" t="s">
        <v>452</v>
      </c>
      <c r="F1342" s="31" t="s">
        <v>698</v>
      </c>
      <c r="G1342" s="31" t="s">
        <v>40</v>
      </c>
      <c r="H1342" s="41">
        <f t="shared" si="122"/>
        <v>-2000</v>
      </c>
      <c r="I1342" s="108">
        <f t="shared" si="123"/>
        <v>3.9603960396039604</v>
      </c>
      <c r="K1342" s="96" t="s">
        <v>444</v>
      </c>
      <c r="M1342" s="2">
        <v>505</v>
      </c>
    </row>
    <row r="1343" spans="1:13" s="105" customFormat="1" ht="12.75">
      <c r="A1343" s="33"/>
      <c r="B1343" s="155">
        <v>2500</v>
      </c>
      <c r="C1343" s="33" t="s">
        <v>699</v>
      </c>
      <c r="D1343" s="33" t="s">
        <v>12</v>
      </c>
      <c r="E1343" s="33" t="s">
        <v>452</v>
      </c>
      <c r="F1343" s="31" t="s">
        <v>700</v>
      </c>
      <c r="G1343" s="31" t="s">
        <v>58</v>
      </c>
      <c r="H1343" s="41">
        <f t="shared" si="122"/>
        <v>-4500</v>
      </c>
      <c r="I1343" s="108">
        <f t="shared" si="123"/>
        <v>4.9504950495049505</v>
      </c>
      <c r="K1343" s="96" t="s">
        <v>444</v>
      </c>
      <c r="M1343" s="2">
        <v>505</v>
      </c>
    </row>
    <row r="1344" spans="1:13" s="15" customFormat="1" ht="12.75">
      <c r="A1344" s="95"/>
      <c r="B1344" s="155">
        <v>2500</v>
      </c>
      <c r="C1344" s="33" t="s">
        <v>701</v>
      </c>
      <c r="D1344" s="33" t="s">
        <v>12</v>
      </c>
      <c r="E1344" s="33" t="s">
        <v>452</v>
      </c>
      <c r="F1344" s="31" t="s">
        <v>702</v>
      </c>
      <c r="G1344" s="92" t="s">
        <v>58</v>
      </c>
      <c r="H1344" s="41">
        <f t="shared" si="122"/>
        <v>-7000</v>
      </c>
      <c r="I1344" s="108">
        <f t="shared" si="123"/>
        <v>4.9504950495049505</v>
      </c>
      <c r="J1344" s="96"/>
      <c r="K1344" s="96" t="s">
        <v>444</v>
      </c>
      <c r="L1344" s="96"/>
      <c r="M1344" s="2">
        <v>505</v>
      </c>
    </row>
    <row r="1345" spans="1:13" s="105" customFormat="1" ht="12.75">
      <c r="A1345" s="33"/>
      <c r="B1345" s="155">
        <v>2000</v>
      </c>
      <c r="C1345" s="33" t="s">
        <v>720</v>
      </c>
      <c r="D1345" s="33" t="s">
        <v>12</v>
      </c>
      <c r="E1345" s="33" t="s">
        <v>452</v>
      </c>
      <c r="F1345" s="31" t="s">
        <v>703</v>
      </c>
      <c r="G1345" s="31" t="s">
        <v>86</v>
      </c>
      <c r="H1345" s="41">
        <f t="shared" si="122"/>
        <v>-9000</v>
      </c>
      <c r="I1345" s="108">
        <f t="shared" si="123"/>
        <v>3.9603960396039604</v>
      </c>
      <c r="K1345" s="96" t="s">
        <v>444</v>
      </c>
      <c r="M1345" s="2">
        <v>505</v>
      </c>
    </row>
    <row r="1346" spans="1:13" s="105" customFormat="1" ht="12.75">
      <c r="A1346" s="33"/>
      <c r="B1346" s="155">
        <v>2000</v>
      </c>
      <c r="C1346" s="33" t="s">
        <v>810</v>
      </c>
      <c r="D1346" s="33" t="s">
        <v>12</v>
      </c>
      <c r="E1346" s="33" t="s">
        <v>452</v>
      </c>
      <c r="F1346" s="31" t="s">
        <v>704</v>
      </c>
      <c r="G1346" s="31" t="s">
        <v>111</v>
      </c>
      <c r="H1346" s="41">
        <f t="shared" si="122"/>
        <v>-11000</v>
      </c>
      <c r="I1346" s="108">
        <f t="shared" si="123"/>
        <v>3.9603960396039604</v>
      </c>
      <c r="K1346" s="96" t="s">
        <v>444</v>
      </c>
      <c r="M1346" s="2">
        <v>505</v>
      </c>
    </row>
    <row r="1347" spans="1:13" s="105" customFormat="1" ht="12.75">
      <c r="A1347" s="33"/>
      <c r="B1347" s="155">
        <v>1500</v>
      </c>
      <c r="C1347" s="33" t="s">
        <v>810</v>
      </c>
      <c r="D1347" s="33" t="s">
        <v>12</v>
      </c>
      <c r="E1347" s="33" t="s">
        <v>452</v>
      </c>
      <c r="F1347" s="31" t="s">
        <v>705</v>
      </c>
      <c r="G1347" s="31" t="s">
        <v>111</v>
      </c>
      <c r="H1347" s="41">
        <f t="shared" si="122"/>
        <v>-12500</v>
      </c>
      <c r="I1347" s="108">
        <f t="shared" si="123"/>
        <v>2.9702970297029703</v>
      </c>
      <c r="K1347" s="96" t="s">
        <v>444</v>
      </c>
      <c r="M1347" s="2">
        <v>505</v>
      </c>
    </row>
    <row r="1348" spans="1:13" s="105" customFormat="1" ht="12.75">
      <c r="A1348" s="33"/>
      <c r="B1348" s="155">
        <v>2500</v>
      </c>
      <c r="C1348" s="33" t="s">
        <v>699</v>
      </c>
      <c r="D1348" s="33" t="s">
        <v>12</v>
      </c>
      <c r="E1348" s="33" t="s">
        <v>452</v>
      </c>
      <c r="F1348" s="31" t="s">
        <v>706</v>
      </c>
      <c r="G1348" s="31" t="s">
        <v>113</v>
      </c>
      <c r="H1348" s="41">
        <f t="shared" si="122"/>
        <v>-15000</v>
      </c>
      <c r="I1348" s="108">
        <f t="shared" si="123"/>
        <v>4.9504950495049505</v>
      </c>
      <c r="K1348" s="96" t="s">
        <v>444</v>
      </c>
      <c r="M1348" s="2">
        <v>505</v>
      </c>
    </row>
    <row r="1349" spans="1:13" s="15" customFormat="1" ht="12.75">
      <c r="A1349" s="95"/>
      <c r="B1349" s="155">
        <v>2500</v>
      </c>
      <c r="C1349" s="33" t="s">
        <v>701</v>
      </c>
      <c r="D1349" s="33" t="s">
        <v>12</v>
      </c>
      <c r="E1349" s="33" t="s">
        <v>452</v>
      </c>
      <c r="F1349" s="31" t="s">
        <v>707</v>
      </c>
      <c r="G1349" s="31" t="s">
        <v>113</v>
      </c>
      <c r="H1349" s="41">
        <f t="shared" si="122"/>
        <v>-17500</v>
      </c>
      <c r="I1349" s="108">
        <f t="shared" si="123"/>
        <v>4.9504950495049505</v>
      </c>
      <c r="J1349" s="96"/>
      <c r="K1349" s="96" t="s">
        <v>444</v>
      </c>
      <c r="L1349" s="96"/>
      <c r="M1349" s="2">
        <v>505</v>
      </c>
    </row>
    <row r="1350" spans="1:13" s="105" customFormat="1" ht="12.75">
      <c r="A1350" s="33"/>
      <c r="B1350" s="155">
        <v>2000</v>
      </c>
      <c r="C1350" s="33" t="s">
        <v>720</v>
      </c>
      <c r="D1350" s="33" t="s">
        <v>12</v>
      </c>
      <c r="E1350" s="33" t="s">
        <v>452</v>
      </c>
      <c r="F1350" s="31" t="s">
        <v>708</v>
      </c>
      <c r="G1350" s="31" t="s">
        <v>182</v>
      </c>
      <c r="H1350" s="41">
        <f t="shared" si="122"/>
        <v>-19500</v>
      </c>
      <c r="I1350" s="108">
        <f t="shared" si="123"/>
        <v>3.9603960396039604</v>
      </c>
      <c r="K1350" s="96" t="s">
        <v>444</v>
      </c>
      <c r="M1350" s="2">
        <v>505</v>
      </c>
    </row>
    <row r="1351" spans="1:13" s="105" customFormat="1" ht="12.75">
      <c r="A1351" s="33"/>
      <c r="B1351" s="155">
        <v>3000</v>
      </c>
      <c r="C1351" s="33" t="s">
        <v>957</v>
      </c>
      <c r="D1351" s="33" t="s">
        <v>12</v>
      </c>
      <c r="E1351" s="33" t="s">
        <v>452</v>
      </c>
      <c r="F1351" s="31" t="s">
        <v>709</v>
      </c>
      <c r="G1351" s="31" t="s">
        <v>243</v>
      </c>
      <c r="H1351" s="41">
        <f t="shared" si="122"/>
        <v>-22500</v>
      </c>
      <c r="I1351" s="108">
        <f t="shared" si="123"/>
        <v>5.9405940594059405</v>
      </c>
      <c r="K1351" s="96" t="s">
        <v>444</v>
      </c>
      <c r="M1351" s="2">
        <v>505</v>
      </c>
    </row>
    <row r="1352" spans="1:13" s="105" customFormat="1" ht="12.75">
      <c r="A1352" s="33"/>
      <c r="B1352" s="155">
        <v>1000</v>
      </c>
      <c r="C1352" s="33" t="s">
        <v>710</v>
      </c>
      <c r="D1352" s="33" t="s">
        <v>12</v>
      </c>
      <c r="E1352" s="33" t="s">
        <v>452</v>
      </c>
      <c r="F1352" s="31" t="s">
        <v>705</v>
      </c>
      <c r="G1352" s="31" t="s">
        <v>245</v>
      </c>
      <c r="H1352" s="41">
        <f t="shared" si="122"/>
        <v>-23500</v>
      </c>
      <c r="I1352" s="108">
        <f t="shared" si="123"/>
        <v>1.9801980198019802</v>
      </c>
      <c r="K1352" s="96" t="s">
        <v>444</v>
      </c>
      <c r="M1352" s="2">
        <v>505</v>
      </c>
    </row>
    <row r="1353" spans="1:13" s="105" customFormat="1" ht="12.75">
      <c r="A1353" s="33"/>
      <c r="B1353" s="155">
        <v>3000</v>
      </c>
      <c r="C1353" s="33" t="s">
        <v>476</v>
      </c>
      <c r="D1353" s="33" t="s">
        <v>12</v>
      </c>
      <c r="E1353" s="33" t="s">
        <v>452</v>
      </c>
      <c r="F1353" s="31" t="s">
        <v>711</v>
      </c>
      <c r="G1353" s="31" t="s">
        <v>245</v>
      </c>
      <c r="H1353" s="41">
        <f t="shared" si="122"/>
        <v>-26500</v>
      </c>
      <c r="I1353" s="108">
        <f t="shared" si="123"/>
        <v>5.9405940594059405</v>
      </c>
      <c r="K1353" s="96" t="s">
        <v>444</v>
      </c>
      <c r="M1353" s="2">
        <v>505</v>
      </c>
    </row>
    <row r="1354" spans="1:13" s="105" customFormat="1" ht="12.75">
      <c r="A1354" s="33"/>
      <c r="B1354" s="155">
        <v>10000</v>
      </c>
      <c r="C1354" s="33" t="s">
        <v>712</v>
      </c>
      <c r="D1354" s="33" t="s">
        <v>12</v>
      </c>
      <c r="E1354" s="33" t="s">
        <v>452</v>
      </c>
      <c r="F1354" s="31" t="s">
        <v>713</v>
      </c>
      <c r="G1354" s="31" t="s">
        <v>150</v>
      </c>
      <c r="H1354" s="41">
        <f t="shared" si="122"/>
        <v>-36500</v>
      </c>
      <c r="I1354" s="108">
        <f t="shared" si="123"/>
        <v>19.801980198019802</v>
      </c>
      <c r="K1354" s="96" t="s">
        <v>444</v>
      </c>
      <c r="M1354" s="2">
        <v>505</v>
      </c>
    </row>
    <row r="1355" spans="1:13" s="15" customFormat="1" ht="12.75">
      <c r="A1355" s="12"/>
      <c r="B1355" s="155">
        <v>2300</v>
      </c>
      <c r="C1355" s="33" t="s">
        <v>958</v>
      </c>
      <c r="D1355" s="33" t="s">
        <v>12</v>
      </c>
      <c r="E1355" s="33" t="s">
        <v>452</v>
      </c>
      <c r="F1355" s="31" t="s">
        <v>714</v>
      </c>
      <c r="G1355" s="31" t="s">
        <v>378</v>
      </c>
      <c r="H1355" s="41">
        <f t="shared" si="122"/>
        <v>-38800</v>
      </c>
      <c r="I1355" s="108">
        <f t="shared" si="123"/>
        <v>4.554455445544554</v>
      </c>
      <c r="K1355" s="96" t="s">
        <v>444</v>
      </c>
      <c r="M1355" s="2">
        <v>505</v>
      </c>
    </row>
    <row r="1356" spans="1:13" s="15" customFormat="1" ht="12.75">
      <c r="A1356" s="12"/>
      <c r="B1356" s="155">
        <v>2000</v>
      </c>
      <c r="C1356" s="33" t="s">
        <v>959</v>
      </c>
      <c r="D1356" s="33" t="s">
        <v>12</v>
      </c>
      <c r="E1356" s="33" t="s">
        <v>452</v>
      </c>
      <c r="F1356" s="31" t="s">
        <v>715</v>
      </c>
      <c r="G1356" s="31" t="s">
        <v>195</v>
      </c>
      <c r="H1356" s="41">
        <f t="shared" si="122"/>
        <v>-40800</v>
      </c>
      <c r="I1356" s="108">
        <f t="shared" si="123"/>
        <v>3.9603960396039604</v>
      </c>
      <c r="K1356" s="96" t="s">
        <v>444</v>
      </c>
      <c r="M1356" s="2">
        <v>505</v>
      </c>
    </row>
    <row r="1357" spans="2:13" ht="12.75">
      <c r="B1357" s="155">
        <v>2000</v>
      </c>
      <c r="C1357" s="33" t="s">
        <v>716</v>
      </c>
      <c r="D1357" s="33" t="s">
        <v>12</v>
      </c>
      <c r="E1357" s="33" t="s">
        <v>452</v>
      </c>
      <c r="F1357" s="31" t="s">
        <v>717</v>
      </c>
      <c r="G1357" s="31" t="s">
        <v>25</v>
      </c>
      <c r="H1357" s="41">
        <f t="shared" si="122"/>
        <v>-42800</v>
      </c>
      <c r="I1357" s="108">
        <f t="shared" si="123"/>
        <v>3.9603960396039604</v>
      </c>
      <c r="K1357" s="96" t="s">
        <v>445</v>
      </c>
      <c r="M1357" s="2">
        <v>505</v>
      </c>
    </row>
    <row r="1358" spans="2:13" ht="12.75">
      <c r="B1358" s="155">
        <v>2500</v>
      </c>
      <c r="C1358" s="33" t="s">
        <v>699</v>
      </c>
      <c r="D1358" s="33" t="s">
        <v>12</v>
      </c>
      <c r="E1358" s="33" t="s">
        <v>452</v>
      </c>
      <c r="F1358" s="31" t="s">
        <v>718</v>
      </c>
      <c r="G1358" s="31" t="s">
        <v>29</v>
      </c>
      <c r="H1358" s="41">
        <f t="shared" si="122"/>
        <v>-45300</v>
      </c>
      <c r="I1358" s="108">
        <f t="shared" si="123"/>
        <v>4.9504950495049505</v>
      </c>
      <c r="K1358" s="96" t="s">
        <v>445</v>
      </c>
      <c r="M1358" s="2">
        <v>505</v>
      </c>
    </row>
    <row r="1359" spans="2:13" ht="12.75">
      <c r="B1359" s="155">
        <v>2500</v>
      </c>
      <c r="C1359" s="33" t="s">
        <v>701</v>
      </c>
      <c r="D1359" s="33" t="s">
        <v>12</v>
      </c>
      <c r="E1359" s="33" t="s">
        <v>452</v>
      </c>
      <c r="F1359" s="31" t="s">
        <v>719</v>
      </c>
      <c r="G1359" s="31" t="s">
        <v>29</v>
      </c>
      <c r="H1359" s="41">
        <f t="shared" si="122"/>
        <v>-47800</v>
      </c>
      <c r="I1359" s="108">
        <f t="shared" si="123"/>
        <v>4.9504950495049505</v>
      </c>
      <c r="K1359" s="96" t="s">
        <v>445</v>
      </c>
      <c r="M1359" s="2">
        <v>505</v>
      </c>
    </row>
    <row r="1360" spans="2:13" ht="12.75">
      <c r="B1360" s="155">
        <v>2000</v>
      </c>
      <c r="C1360" s="33" t="s">
        <v>720</v>
      </c>
      <c r="D1360" s="33" t="s">
        <v>12</v>
      </c>
      <c r="E1360" s="33" t="s">
        <v>452</v>
      </c>
      <c r="F1360" s="31" t="s">
        <v>721</v>
      </c>
      <c r="G1360" s="31" t="s">
        <v>32</v>
      </c>
      <c r="H1360" s="41">
        <f t="shared" si="122"/>
        <v>-49800</v>
      </c>
      <c r="I1360" s="108">
        <f t="shared" si="123"/>
        <v>3.9603960396039604</v>
      </c>
      <c r="K1360" s="96" t="s">
        <v>445</v>
      </c>
      <c r="M1360" s="2">
        <v>505</v>
      </c>
    </row>
    <row r="1361" spans="2:13" ht="12.75">
      <c r="B1361" s="155">
        <v>2300</v>
      </c>
      <c r="C1361" s="33" t="s">
        <v>722</v>
      </c>
      <c r="D1361" s="33" t="s">
        <v>12</v>
      </c>
      <c r="E1361" s="33" t="s">
        <v>452</v>
      </c>
      <c r="F1361" s="31" t="s">
        <v>723</v>
      </c>
      <c r="G1361" s="31" t="s">
        <v>245</v>
      </c>
      <c r="H1361" s="41">
        <f aca="true" t="shared" si="124" ref="H1361:H1424">H1360-B1361</f>
        <v>-52100</v>
      </c>
      <c r="I1361" s="108">
        <f t="shared" si="123"/>
        <v>4.554455445544554</v>
      </c>
      <c r="K1361" s="96" t="s">
        <v>445</v>
      </c>
      <c r="M1361" s="2">
        <v>505</v>
      </c>
    </row>
    <row r="1362" spans="1:13" s="15" customFormat="1" ht="12.75">
      <c r="A1362" s="12"/>
      <c r="B1362" s="155">
        <v>20000</v>
      </c>
      <c r="C1362" s="33" t="s">
        <v>724</v>
      </c>
      <c r="D1362" s="33" t="s">
        <v>12</v>
      </c>
      <c r="E1362" s="33" t="s">
        <v>452</v>
      </c>
      <c r="F1362" s="31" t="s">
        <v>725</v>
      </c>
      <c r="G1362" s="31" t="s">
        <v>247</v>
      </c>
      <c r="H1362" s="41">
        <f t="shared" si="124"/>
        <v>-72100</v>
      </c>
      <c r="I1362" s="108">
        <f t="shared" si="123"/>
        <v>39.603960396039604</v>
      </c>
      <c r="K1362" s="105" t="s">
        <v>445</v>
      </c>
      <c r="M1362" s="2">
        <v>505</v>
      </c>
    </row>
    <row r="1363" spans="1:13" s="15" customFormat="1" ht="12.75">
      <c r="A1363" s="12"/>
      <c r="B1363" s="164">
        <v>2300</v>
      </c>
      <c r="C1363" s="95" t="s">
        <v>726</v>
      </c>
      <c r="D1363" s="95" t="s">
        <v>12</v>
      </c>
      <c r="E1363" s="33" t="s">
        <v>452</v>
      </c>
      <c r="F1363" s="92" t="s">
        <v>727</v>
      </c>
      <c r="G1363" s="92" t="s">
        <v>267</v>
      </c>
      <c r="H1363" s="41">
        <f t="shared" si="124"/>
        <v>-74400</v>
      </c>
      <c r="I1363" s="108">
        <f t="shared" si="123"/>
        <v>4.554455445544554</v>
      </c>
      <c r="K1363" s="105" t="s">
        <v>445</v>
      </c>
      <c r="M1363" s="2">
        <v>505</v>
      </c>
    </row>
    <row r="1364" spans="1:13" s="15" customFormat="1" ht="12.75">
      <c r="A1364" s="12"/>
      <c r="B1364" s="164">
        <v>20000</v>
      </c>
      <c r="C1364" s="95" t="s">
        <v>1160</v>
      </c>
      <c r="D1364" s="95" t="s">
        <v>12</v>
      </c>
      <c r="E1364" s="33" t="s">
        <v>452</v>
      </c>
      <c r="F1364" s="92" t="s">
        <v>728</v>
      </c>
      <c r="G1364" s="92" t="s">
        <v>195</v>
      </c>
      <c r="H1364" s="41">
        <f t="shared" si="124"/>
        <v>-94400</v>
      </c>
      <c r="I1364" s="108">
        <f t="shared" si="123"/>
        <v>39.603960396039604</v>
      </c>
      <c r="K1364" s="105" t="s">
        <v>445</v>
      </c>
      <c r="M1364" s="2">
        <v>505</v>
      </c>
    </row>
    <row r="1365" spans="2:13" ht="12.75">
      <c r="B1365" s="164">
        <v>4000</v>
      </c>
      <c r="C1365" s="95" t="s">
        <v>729</v>
      </c>
      <c r="D1365" s="33" t="s">
        <v>12</v>
      </c>
      <c r="E1365" s="95" t="s">
        <v>452</v>
      </c>
      <c r="F1365" s="31" t="s">
        <v>730</v>
      </c>
      <c r="G1365" s="92" t="s">
        <v>45</v>
      </c>
      <c r="H1365" s="41">
        <f t="shared" si="124"/>
        <v>-98400</v>
      </c>
      <c r="I1365" s="108">
        <f t="shared" si="123"/>
        <v>7.920792079207921</v>
      </c>
      <c r="K1365" s="105" t="s">
        <v>731</v>
      </c>
      <c r="M1365" s="2">
        <v>505</v>
      </c>
    </row>
    <row r="1366" spans="1:13" s="105" customFormat="1" ht="12.75">
      <c r="A1366" s="33"/>
      <c r="B1366" s="155">
        <v>4000</v>
      </c>
      <c r="C1366" s="33" t="s">
        <v>732</v>
      </c>
      <c r="D1366" s="33" t="s">
        <v>12</v>
      </c>
      <c r="E1366" s="33" t="s">
        <v>452</v>
      </c>
      <c r="F1366" s="31" t="s">
        <v>733</v>
      </c>
      <c r="G1366" s="31" t="s">
        <v>58</v>
      </c>
      <c r="H1366" s="41">
        <f t="shared" si="124"/>
        <v>-102400</v>
      </c>
      <c r="I1366" s="108">
        <f t="shared" si="123"/>
        <v>7.920792079207921</v>
      </c>
      <c r="K1366" s="105" t="s">
        <v>731</v>
      </c>
      <c r="M1366" s="2">
        <v>505</v>
      </c>
    </row>
    <row r="1367" spans="1:13" s="105" customFormat="1" ht="12.75">
      <c r="A1367" s="33"/>
      <c r="B1367" s="155">
        <v>2500</v>
      </c>
      <c r="C1367" s="33" t="s">
        <v>734</v>
      </c>
      <c r="D1367" s="33" t="s">
        <v>12</v>
      </c>
      <c r="E1367" s="33" t="s">
        <v>452</v>
      </c>
      <c r="F1367" s="31" t="s">
        <v>735</v>
      </c>
      <c r="G1367" s="31" t="s">
        <v>86</v>
      </c>
      <c r="H1367" s="41">
        <f t="shared" si="124"/>
        <v>-104900</v>
      </c>
      <c r="I1367" s="108">
        <f t="shared" si="123"/>
        <v>4.9504950495049505</v>
      </c>
      <c r="K1367" s="105" t="s">
        <v>731</v>
      </c>
      <c r="M1367" s="2">
        <v>505</v>
      </c>
    </row>
    <row r="1368" spans="1:13" s="105" customFormat="1" ht="12.75">
      <c r="A1368" s="33"/>
      <c r="B1368" s="155">
        <v>3000</v>
      </c>
      <c r="C1368" s="33" t="s">
        <v>460</v>
      </c>
      <c r="D1368" s="33" t="s">
        <v>12</v>
      </c>
      <c r="E1368" s="33" t="s">
        <v>452</v>
      </c>
      <c r="F1368" s="31" t="s">
        <v>736</v>
      </c>
      <c r="G1368" s="31" t="s">
        <v>140</v>
      </c>
      <c r="H1368" s="41">
        <f t="shared" si="124"/>
        <v>-107900</v>
      </c>
      <c r="I1368" s="108">
        <f t="shared" si="123"/>
        <v>5.9405940594059405</v>
      </c>
      <c r="K1368" s="105" t="s">
        <v>731</v>
      </c>
      <c r="M1368" s="2">
        <v>505</v>
      </c>
    </row>
    <row r="1369" spans="1:13" s="15" customFormat="1" ht="12.75">
      <c r="A1369" s="12"/>
      <c r="B1369" s="155">
        <v>3000</v>
      </c>
      <c r="C1369" s="33" t="s">
        <v>461</v>
      </c>
      <c r="D1369" s="33" t="s">
        <v>12</v>
      </c>
      <c r="E1369" s="33" t="s">
        <v>452</v>
      </c>
      <c r="F1369" s="31" t="s">
        <v>737</v>
      </c>
      <c r="G1369" s="31" t="s">
        <v>113</v>
      </c>
      <c r="H1369" s="41">
        <f t="shared" si="124"/>
        <v>-110900</v>
      </c>
      <c r="I1369" s="108">
        <f t="shared" si="123"/>
        <v>5.9405940594059405</v>
      </c>
      <c r="K1369" s="105" t="s">
        <v>731</v>
      </c>
      <c r="M1369" s="2">
        <v>505</v>
      </c>
    </row>
    <row r="1370" spans="1:13" s="105" customFormat="1" ht="12.75">
      <c r="A1370" s="33"/>
      <c r="B1370" s="155">
        <v>2500</v>
      </c>
      <c r="C1370" s="33" t="s">
        <v>738</v>
      </c>
      <c r="D1370" s="33" t="s">
        <v>12</v>
      </c>
      <c r="E1370" s="33" t="s">
        <v>452</v>
      </c>
      <c r="F1370" s="31" t="s">
        <v>739</v>
      </c>
      <c r="G1370" s="31" t="s">
        <v>245</v>
      </c>
      <c r="H1370" s="41">
        <f t="shared" si="124"/>
        <v>-113400</v>
      </c>
      <c r="I1370" s="108">
        <f t="shared" si="123"/>
        <v>4.9504950495049505</v>
      </c>
      <c r="K1370" s="105" t="s">
        <v>731</v>
      </c>
      <c r="M1370" s="2">
        <v>505</v>
      </c>
    </row>
    <row r="1371" spans="1:13" s="105" customFormat="1" ht="12.75">
      <c r="A1371" s="33"/>
      <c r="B1371" s="155">
        <v>30000</v>
      </c>
      <c r="C1371" s="33" t="s">
        <v>740</v>
      </c>
      <c r="D1371" s="33" t="s">
        <v>12</v>
      </c>
      <c r="E1371" s="33" t="s">
        <v>452</v>
      </c>
      <c r="F1371" s="31" t="s">
        <v>741</v>
      </c>
      <c r="G1371" s="31" t="s">
        <v>247</v>
      </c>
      <c r="H1371" s="41">
        <f t="shared" si="124"/>
        <v>-143400</v>
      </c>
      <c r="I1371" s="108">
        <f t="shared" si="123"/>
        <v>59.40594059405941</v>
      </c>
      <c r="K1371" s="105" t="s">
        <v>731</v>
      </c>
      <c r="M1371" s="2">
        <v>505</v>
      </c>
    </row>
    <row r="1372" spans="1:13" s="105" customFormat="1" ht="12.75">
      <c r="A1372" s="33"/>
      <c r="B1372" s="155">
        <v>2500</v>
      </c>
      <c r="C1372" s="33" t="s">
        <v>734</v>
      </c>
      <c r="D1372" s="33" t="s">
        <v>12</v>
      </c>
      <c r="E1372" s="33" t="s">
        <v>452</v>
      </c>
      <c r="F1372" s="31" t="s">
        <v>742</v>
      </c>
      <c r="G1372" s="31" t="s">
        <v>247</v>
      </c>
      <c r="H1372" s="41">
        <f t="shared" si="124"/>
        <v>-145900</v>
      </c>
      <c r="I1372" s="108">
        <f t="shared" si="123"/>
        <v>4.9504950495049505</v>
      </c>
      <c r="K1372" s="105" t="s">
        <v>731</v>
      </c>
      <c r="M1372" s="2">
        <v>505</v>
      </c>
    </row>
    <row r="1373" spans="2:13" ht="12.75">
      <c r="B1373" s="164">
        <v>3000</v>
      </c>
      <c r="C1373" s="1" t="s">
        <v>460</v>
      </c>
      <c r="D1373" s="12" t="s">
        <v>12</v>
      </c>
      <c r="E1373" s="1" t="s">
        <v>452</v>
      </c>
      <c r="F1373" s="27" t="s">
        <v>743</v>
      </c>
      <c r="G1373" s="27" t="s">
        <v>25</v>
      </c>
      <c r="H1373" s="41">
        <f t="shared" si="124"/>
        <v>-148900</v>
      </c>
      <c r="I1373" s="108">
        <f t="shared" si="123"/>
        <v>5.9405940594059405</v>
      </c>
      <c r="K1373" t="s">
        <v>447</v>
      </c>
      <c r="M1373" s="2">
        <v>505</v>
      </c>
    </row>
    <row r="1374" spans="1:13" s="96" customFormat="1" ht="12.75">
      <c r="A1374" s="95"/>
      <c r="B1374" s="155">
        <v>3000</v>
      </c>
      <c r="C1374" s="95" t="s">
        <v>461</v>
      </c>
      <c r="D1374" s="33" t="s">
        <v>12</v>
      </c>
      <c r="E1374" s="95" t="s">
        <v>452</v>
      </c>
      <c r="F1374" s="92" t="s">
        <v>744</v>
      </c>
      <c r="G1374" s="31" t="s">
        <v>29</v>
      </c>
      <c r="H1374" s="41">
        <f t="shared" si="124"/>
        <v>-151900</v>
      </c>
      <c r="I1374" s="108">
        <f t="shared" si="123"/>
        <v>5.9405940594059405</v>
      </c>
      <c r="K1374" t="s">
        <v>447</v>
      </c>
      <c r="M1374" s="2">
        <v>505</v>
      </c>
    </row>
    <row r="1375" spans="1:13" s="105" customFormat="1" ht="12.75">
      <c r="A1375" s="33"/>
      <c r="B1375" s="155">
        <v>3000</v>
      </c>
      <c r="C1375" s="33" t="s">
        <v>460</v>
      </c>
      <c r="D1375" s="33" t="s">
        <v>12</v>
      </c>
      <c r="E1375" s="33" t="s">
        <v>452</v>
      </c>
      <c r="F1375" s="31" t="s">
        <v>745</v>
      </c>
      <c r="G1375" s="31" t="s">
        <v>140</v>
      </c>
      <c r="H1375" s="41">
        <f t="shared" si="124"/>
        <v>-154900</v>
      </c>
      <c r="I1375" s="108">
        <f t="shared" si="123"/>
        <v>5.9405940594059405</v>
      </c>
      <c r="K1375" t="s">
        <v>447</v>
      </c>
      <c r="M1375" s="2">
        <v>505</v>
      </c>
    </row>
    <row r="1376" spans="1:13" s="105" customFormat="1" ht="12.75">
      <c r="A1376" s="33"/>
      <c r="B1376" s="155">
        <v>3000</v>
      </c>
      <c r="C1376" s="33" t="s">
        <v>461</v>
      </c>
      <c r="D1376" s="33" t="s">
        <v>12</v>
      </c>
      <c r="E1376" s="33" t="s">
        <v>452</v>
      </c>
      <c r="F1376" s="31" t="s">
        <v>746</v>
      </c>
      <c r="G1376" s="31" t="s">
        <v>113</v>
      </c>
      <c r="H1376" s="41">
        <f t="shared" si="124"/>
        <v>-157900</v>
      </c>
      <c r="I1376" s="108">
        <f t="shared" si="123"/>
        <v>5.9405940594059405</v>
      </c>
      <c r="K1376" t="s">
        <v>447</v>
      </c>
      <c r="M1376" s="2">
        <v>505</v>
      </c>
    </row>
    <row r="1377" spans="1:13" s="105" customFormat="1" ht="12.75">
      <c r="A1377" s="33"/>
      <c r="B1377" s="155">
        <v>3000</v>
      </c>
      <c r="C1377" s="33" t="s">
        <v>318</v>
      </c>
      <c r="D1377" s="33" t="s">
        <v>12</v>
      </c>
      <c r="E1377" s="33" t="s">
        <v>452</v>
      </c>
      <c r="F1377" s="31" t="s">
        <v>747</v>
      </c>
      <c r="G1377" s="31" t="s">
        <v>245</v>
      </c>
      <c r="H1377" s="41">
        <f t="shared" si="124"/>
        <v>-160900</v>
      </c>
      <c r="I1377" s="108">
        <f t="shared" si="123"/>
        <v>5.9405940594059405</v>
      </c>
      <c r="K1377" t="s">
        <v>447</v>
      </c>
      <c r="M1377" s="2">
        <v>505</v>
      </c>
    </row>
    <row r="1378" spans="1:13" s="105" customFormat="1" ht="12.75">
      <c r="A1378" s="33"/>
      <c r="B1378" s="155">
        <v>2000</v>
      </c>
      <c r="C1378" s="33" t="s">
        <v>748</v>
      </c>
      <c r="D1378" s="33" t="s">
        <v>12</v>
      </c>
      <c r="E1378" s="33" t="s">
        <v>452</v>
      </c>
      <c r="F1378" s="31" t="s">
        <v>749</v>
      </c>
      <c r="G1378" s="31" t="s">
        <v>247</v>
      </c>
      <c r="H1378" s="41">
        <f t="shared" si="124"/>
        <v>-162900</v>
      </c>
      <c r="I1378" s="108">
        <f t="shared" si="123"/>
        <v>3.9603960396039604</v>
      </c>
      <c r="K1378" t="s">
        <v>447</v>
      </c>
      <c r="M1378" s="2">
        <v>505</v>
      </c>
    </row>
    <row r="1379" spans="1:13" s="105" customFormat="1" ht="12.75">
      <c r="A1379" s="33"/>
      <c r="B1379" s="155">
        <v>10000</v>
      </c>
      <c r="C1379" s="33" t="s">
        <v>250</v>
      </c>
      <c r="D1379" s="33" t="s">
        <v>12</v>
      </c>
      <c r="E1379" s="33" t="s">
        <v>452</v>
      </c>
      <c r="F1379" s="31" t="s">
        <v>750</v>
      </c>
      <c r="G1379" s="31" t="s">
        <v>247</v>
      </c>
      <c r="H1379" s="41">
        <f t="shared" si="124"/>
        <v>-172900</v>
      </c>
      <c r="I1379" s="108">
        <f t="shared" si="123"/>
        <v>19.801980198019802</v>
      </c>
      <c r="K1379" t="s">
        <v>447</v>
      </c>
      <c r="M1379" s="2">
        <v>505</v>
      </c>
    </row>
    <row r="1380" spans="1:13" s="105" customFormat="1" ht="12.75">
      <c r="A1380" s="33"/>
      <c r="B1380" s="155">
        <v>10000</v>
      </c>
      <c r="C1380" s="33" t="s">
        <v>254</v>
      </c>
      <c r="D1380" s="33" t="s">
        <v>12</v>
      </c>
      <c r="E1380" s="33" t="s">
        <v>452</v>
      </c>
      <c r="F1380" s="31" t="s">
        <v>751</v>
      </c>
      <c r="G1380" s="31" t="s">
        <v>267</v>
      </c>
      <c r="H1380" s="41">
        <f t="shared" si="124"/>
        <v>-182900</v>
      </c>
      <c r="I1380" s="108">
        <f t="shared" si="123"/>
        <v>19.801980198019802</v>
      </c>
      <c r="K1380" t="s">
        <v>447</v>
      </c>
      <c r="M1380" s="2">
        <v>505</v>
      </c>
    </row>
    <row r="1381" spans="1:13" s="105" customFormat="1" ht="12.75">
      <c r="A1381" s="33"/>
      <c r="B1381" s="155">
        <v>6000</v>
      </c>
      <c r="C1381" s="33" t="s">
        <v>531</v>
      </c>
      <c r="D1381" s="33" t="s">
        <v>12</v>
      </c>
      <c r="E1381" s="33" t="s">
        <v>452</v>
      </c>
      <c r="F1381" s="31" t="s">
        <v>752</v>
      </c>
      <c r="G1381" s="31" t="s">
        <v>188</v>
      </c>
      <c r="H1381" s="41">
        <f t="shared" si="124"/>
        <v>-188900</v>
      </c>
      <c r="I1381" s="108">
        <f t="shared" si="123"/>
        <v>11.881188118811881</v>
      </c>
      <c r="K1381" t="s">
        <v>447</v>
      </c>
      <c r="M1381" s="2">
        <v>505</v>
      </c>
    </row>
    <row r="1382" spans="1:13" s="105" customFormat="1" ht="12.75">
      <c r="A1382" s="33"/>
      <c r="B1382" s="155">
        <v>2000</v>
      </c>
      <c r="C1382" s="33" t="s">
        <v>753</v>
      </c>
      <c r="D1382" s="33" t="s">
        <v>12</v>
      </c>
      <c r="E1382" s="33" t="s">
        <v>452</v>
      </c>
      <c r="F1382" s="31" t="s">
        <v>754</v>
      </c>
      <c r="G1382" s="31" t="s">
        <v>195</v>
      </c>
      <c r="H1382" s="41">
        <f t="shared" si="124"/>
        <v>-190900</v>
      </c>
      <c r="I1382" s="108">
        <f t="shared" si="123"/>
        <v>3.9603960396039604</v>
      </c>
      <c r="K1382" t="s">
        <v>447</v>
      </c>
      <c r="M1382" s="2">
        <v>505</v>
      </c>
    </row>
    <row r="1383" spans="1:13" s="105" customFormat="1" ht="12.75">
      <c r="A1383" s="33"/>
      <c r="B1383" s="155">
        <v>3000</v>
      </c>
      <c r="C1383" s="33" t="s">
        <v>461</v>
      </c>
      <c r="D1383" s="33" t="s">
        <v>12</v>
      </c>
      <c r="E1383" s="33" t="s">
        <v>452</v>
      </c>
      <c r="F1383" s="31" t="s">
        <v>755</v>
      </c>
      <c r="G1383" s="31" t="s">
        <v>306</v>
      </c>
      <c r="H1383" s="41">
        <f t="shared" si="124"/>
        <v>-193900</v>
      </c>
      <c r="I1383" s="108">
        <f t="shared" si="123"/>
        <v>5.9405940594059405</v>
      </c>
      <c r="K1383" t="s">
        <v>447</v>
      </c>
      <c r="M1383" s="2">
        <v>505</v>
      </c>
    </row>
    <row r="1384" spans="1:13" s="90" customFormat="1" ht="12.75">
      <c r="A1384" s="11"/>
      <c r="B1384" s="156">
        <f>SUM(B1342:B1383)</f>
        <v>193900</v>
      </c>
      <c r="C1384" s="93" t="s">
        <v>450</v>
      </c>
      <c r="D1384" s="11"/>
      <c r="E1384" s="11"/>
      <c r="F1384" s="18"/>
      <c r="G1384" s="18"/>
      <c r="H1384" s="98">
        <v>0</v>
      </c>
      <c r="I1384" s="118">
        <f t="shared" si="123"/>
        <v>383.96039603960395</v>
      </c>
      <c r="M1384" s="2">
        <v>505</v>
      </c>
    </row>
    <row r="1385" spans="1:13" s="15" customFormat="1" ht="12.75">
      <c r="A1385" s="12"/>
      <c r="B1385" s="155"/>
      <c r="C1385" s="12"/>
      <c r="D1385" s="12"/>
      <c r="E1385" s="12"/>
      <c r="F1385" s="30"/>
      <c r="G1385" s="30"/>
      <c r="H1385" s="41">
        <f t="shared" si="124"/>
        <v>0</v>
      </c>
      <c r="I1385" s="108">
        <f t="shared" si="123"/>
        <v>0</v>
      </c>
      <c r="M1385" s="2">
        <v>505</v>
      </c>
    </row>
    <row r="1386" spans="1:13" s="15" customFormat="1" ht="12.75">
      <c r="A1386" s="12"/>
      <c r="B1386" s="155"/>
      <c r="C1386" s="12"/>
      <c r="D1386" s="12"/>
      <c r="E1386" s="12"/>
      <c r="F1386" s="31"/>
      <c r="G1386" s="31"/>
      <c r="H1386" s="41">
        <f t="shared" si="124"/>
        <v>0</v>
      </c>
      <c r="I1386" s="108">
        <f t="shared" si="123"/>
        <v>0</v>
      </c>
      <c r="M1386" s="2">
        <v>505</v>
      </c>
    </row>
    <row r="1387" spans="1:13" s="15" customFormat="1" ht="12.75">
      <c r="A1387" s="95"/>
      <c r="B1387" s="155">
        <v>1300</v>
      </c>
      <c r="C1387" s="33" t="s">
        <v>46</v>
      </c>
      <c r="D1387" s="33" t="s">
        <v>12</v>
      </c>
      <c r="E1387" s="33" t="s">
        <v>75</v>
      </c>
      <c r="F1387" s="31" t="s">
        <v>705</v>
      </c>
      <c r="G1387" s="92" t="s">
        <v>25</v>
      </c>
      <c r="H1387" s="41">
        <f t="shared" si="124"/>
        <v>-1300</v>
      </c>
      <c r="I1387" s="108">
        <f t="shared" si="123"/>
        <v>2.5742574257425743</v>
      </c>
      <c r="J1387" s="96"/>
      <c r="K1387" s="96" t="s">
        <v>444</v>
      </c>
      <c r="L1387" s="96"/>
      <c r="M1387" s="2">
        <v>505</v>
      </c>
    </row>
    <row r="1388" spans="1:13" s="15" customFormat="1" ht="12.75">
      <c r="A1388" s="95"/>
      <c r="B1388" s="155">
        <v>1000</v>
      </c>
      <c r="C1388" s="33" t="s">
        <v>46</v>
      </c>
      <c r="D1388" s="33" t="s">
        <v>12</v>
      </c>
      <c r="E1388" s="33" t="s">
        <v>75</v>
      </c>
      <c r="F1388" s="31" t="s">
        <v>705</v>
      </c>
      <c r="G1388" s="92" t="s">
        <v>29</v>
      </c>
      <c r="H1388" s="41">
        <f t="shared" si="124"/>
        <v>-2300</v>
      </c>
      <c r="I1388" s="108">
        <f t="shared" si="123"/>
        <v>1.9801980198019802</v>
      </c>
      <c r="J1388" s="96"/>
      <c r="K1388" s="96" t="s">
        <v>444</v>
      </c>
      <c r="L1388" s="96"/>
      <c r="M1388" s="2">
        <v>505</v>
      </c>
    </row>
    <row r="1389" spans="1:13" s="130" customFormat="1" ht="12.75">
      <c r="A1389" s="95"/>
      <c r="B1389" s="155">
        <v>1400</v>
      </c>
      <c r="C1389" s="33" t="s">
        <v>46</v>
      </c>
      <c r="D1389" s="33" t="s">
        <v>12</v>
      </c>
      <c r="E1389" s="33" t="s">
        <v>75</v>
      </c>
      <c r="F1389" s="31" t="s">
        <v>705</v>
      </c>
      <c r="G1389" s="92" t="s">
        <v>32</v>
      </c>
      <c r="H1389" s="41">
        <f t="shared" si="124"/>
        <v>-3700</v>
      </c>
      <c r="I1389" s="108">
        <f t="shared" si="123"/>
        <v>2.772277227722772</v>
      </c>
      <c r="J1389" s="96"/>
      <c r="K1389" s="96" t="s">
        <v>444</v>
      </c>
      <c r="L1389" s="96"/>
      <c r="M1389" s="2">
        <v>505</v>
      </c>
    </row>
    <row r="1390" spans="1:13" s="15" customFormat="1" ht="12.75">
      <c r="A1390" s="95"/>
      <c r="B1390" s="155">
        <v>1000</v>
      </c>
      <c r="C1390" s="33" t="s">
        <v>46</v>
      </c>
      <c r="D1390" s="33" t="s">
        <v>12</v>
      </c>
      <c r="E1390" s="33" t="s">
        <v>75</v>
      </c>
      <c r="F1390" s="31" t="s">
        <v>705</v>
      </c>
      <c r="G1390" s="92" t="s">
        <v>34</v>
      </c>
      <c r="H1390" s="41">
        <f t="shared" si="124"/>
        <v>-4700</v>
      </c>
      <c r="I1390" s="108">
        <f t="shared" si="123"/>
        <v>1.9801980198019802</v>
      </c>
      <c r="J1390" s="96"/>
      <c r="K1390" s="96" t="s">
        <v>444</v>
      </c>
      <c r="L1390" s="96"/>
      <c r="M1390" s="2">
        <v>505</v>
      </c>
    </row>
    <row r="1391" spans="1:13" s="15" customFormat="1" ht="12.75">
      <c r="A1391" s="33"/>
      <c r="B1391" s="155">
        <v>1000</v>
      </c>
      <c r="C1391" s="33" t="s">
        <v>46</v>
      </c>
      <c r="D1391" s="33" t="s">
        <v>12</v>
      </c>
      <c r="E1391" s="33" t="s">
        <v>75</v>
      </c>
      <c r="F1391" s="31" t="s">
        <v>705</v>
      </c>
      <c r="G1391" s="31" t="s">
        <v>36</v>
      </c>
      <c r="H1391" s="41">
        <f t="shared" si="124"/>
        <v>-5700</v>
      </c>
      <c r="I1391" s="108">
        <f t="shared" si="123"/>
        <v>1.9801980198019802</v>
      </c>
      <c r="J1391" s="105"/>
      <c r="K1391" s="96" t="s">
        <v>444</v>
      </c>
      <c r="L1391" s="105"/>
      <c r="M1391" s="2">
        <v>505</v>
      </c>
    </row>
    <row r="1392" spans="1:13" s="15" customFormat="1" ht="12.75">
      <c r="A1392" s="33"/>
      <c r="B1392" s="155">
        <v>1500</v>
      </c>
      <c r="C1392" s="33" t="s">
        <v>46</v>
      </c>
      <c r="D1392" s="33" t="s">
        <v>12</v>
      </c>
      <c r="E1392" s="33" t="s">
        <v>75</v>
      </c>
      <c r="F1392" s="31" t="s">
        <v>705</v>
      </c>
      <c r="G1392" s="31" t="s">
        <v>40</v>
      </c>
      <c r="H1392" s="41">
        <f t="shared" si="124"/>
        <v>-7200</v>
      </c>
      <c r="I1392" s="108">
        <f t="shared" si="123"/>
        <v>2.9702970297029703</v>
      </c>
      <c r="J1392" s="105"/>
      <c r="K1392" s="96" t="s">
        <v>444</v>
      </c>
      <c r="L1392" s="105"/>
      <c r="M1392" s="2">
        <v>505</v>
      </c>
    </row>
    <row r="1393" spans="1:13" s="15" customFormat="1" ht="12.75">
      <c r="A1393" s="33"/>
      <c r="B1393" s="155">
        <v>1500</v>
      </c>
      <c r="C1393" s="33" t="s">
        <v>46</v>
      </c>
      <c r="D1393" s="33" t="s">
        <v>12</v>
      </c>
      <c r="E1393" s="33" t="s">
        <v>75</v>
      </c>
      <c r="F1393" s="31" t="s">
        <v>705</v>
      </c>
      <c r="G1393" s="31" t="s">
        <v>58</v>
      </c>
      <c r="H1393" s="41">
        <f t="shared" si="124"/>
        <v>-8700</v>
      </c>
      <c r="I1393" s="108">
        <f t="shared" si="123"/>
        <v>2.9702970297029703</v>
      </c>
      <c r="J1393" s="105"/>
      <c r="K1393" s="96" t="s">
        <v>444</v>
      </c>
      <c r="L1393" s="105"/>
      <c r="M1393" s="2">
        <v>505</v>
      </c>
    </row>
    <row r="1394" spans="1:13" s="15" customFormat="1" ht="12.75">
      <c r="A1394" s="33"/>
      <c r="B1394" s="155">
        <v>1500</v>
      </c>
      <c r="C1394" s="33" t="s">
        <v>46</v>
      </c>
      <c r="D1394" s="33" t="s">
        <v>12</v>
      </c>
      <c r="E1394" s="33" t="s">
        <v>75</v>
      </c>
      <c r="F1394" s="31" t="s">
        <v>705</v>
      </c>
      <c r="G1394" s="31" t="s">
        <v>86</v>
      </c>
      <c r="H1394" s="41">
        <f t="shared" si="124"/>
        <v>-10200</v>
      </c>
      <c r="I1394" s="108">
        <f t="shared" si="123"/>
        <v>2.9702970297029703</v>
      </c>
      <c r="J1394" s="105"/>
      <c r="K1394" s="96" t="s">
        <v>444</v>
      </c>
      <c r="L1394" s="105"/>
      <c r="M1394" s="2">
        <v>505</v>
      </c>
    </row>
    <row r="1395" spans="1:13" s="15" customFormat="1" ht="12.75">
      <c r="A1395" s="33"/>
      <c r="B1395" s="155">
        <v>1300</v>
      </c>
      <c r="C1395" s="33" t="s">
        <v>46</v>
      </c>
      <c r="D1395" s="33" t="s">
        <v>12</v>
      </c>
      <c r="E1395" s="33" t="s">
        <v>75</v>
      </c>
      <c r="F1395" s="31" t="s">
        <v>705</v>
      </c>
      <c r="G1395" s="31" t="s">
        <v>88</v>
      </c>
      <c r="H1395" s="41">
        <f t="shared" si="124"/>
        <v>-11500</v>
      </c>
      <c r="I1395" s="108">
        <f t="shared" si="123"/>
        <v>2.5742574257425743</v>
      </c>
      <c r="J1395" s="105"/>
      <c r="K1395" s="96" t="s">
        <v>444</v>
      </c>
      <c r="L1395" s="105"/>
      <c r="M1395" s="2">
        <v>505</v>
      </c>
    </row>
    <row r="1396" spans="1:13" s="105" customFormat="1" ht="12.75">
      <c r="A1396" s="33"/>
      <c r="B1396" s="155">
        <v>1000</v>
      </c>
      <c r="C1396" s="33" t="s">
        <v>46</v>
      </c>
      <c r="D1396" s="33" t="s">
        <v>12</v>
      </c>
      <c r="E1396" s="33" t="s">
        <v>75</v>
      </c>
      <c r="F1396" s="31" t="s">
        <v>705</v>
      </c>
      <c r="G1396" s="31" t="s">
        <v>107</v>
      </c>
      <c r="H1396" s="41">
        <f t="shared" si="124"/>
        <v>-12500</v>
      </c>
      <c r="I1396" s="108">
        <f t="shared" si="123"/>
        <v>1.9801980198019802</v>
      </c>
      <c r="K1396" s="96" t="s">
        <v>444</v>
      </c>
      <c r="M1396" s="2">
        <v>505</v>
      </c>
    </row>
    <row r="1397" spans="1:13" s="105" customFormat="1" ht="12.75">
      <c r="A1397" s="33"/>
      <c r="B1397" s="155">
        <v>1000</v>
      </c>
      <c r="C1397" s="33" t="s">
        <v>46</v>
      </c>
      <c r="D1397" s="33" t="s">
        <v>12</v>
      </c>
      <c r="E1397" s="33" t="s">
        <v>75</v>
      </c>
      <c r="F1397" s="31" t="s">
        <v>705</v>
      </c>
      <c r="G1397" s="31" t="s">
        <v>109</v>
      </c>
      <c r="H1397" s="41">
        <f t="shared" si="124"/>
        <v>-13500</v>
      </c>
      <c r="I1397" s="108">
        <f t="shared" si="123"/>
        <v>1.9801980198019802</v>
      </c>
      <c r="K1397" s="96" t="s">
        <v>444</v>
      </c>
      <c r="M1397" s="2">
        <v>505</v>
      </c>
    </row>
    <row r="1398" spans="1:13" s="15" customFormat="1" ht="12.75">
      <c r="A1398" s="33"/>
      <c r="B1398" s="155">
        <v>1500</v>
      </c>
      <c r="C1398" s="33" t="s">
        <v>46</v>
      </c>
      <c r="D1398" s="33" t="s">
        <v>12</v>
      </c>
      <c r="E1398" s="33" t="s">
        <v>75</v>
      </c>
      <c r="F1398" s="31" t="s">
        <v>705</v>
      </c>
      <c r="G1398" s="31" t="s">
        <v>111</v>
      </c>
      <c r="H1398" s="41">
        <f t="shared" si="124"/>
        <v>-15000</v>
      </c>
      <c r="I1398" s="108">
        <f t="shared" si="123"/>
        <v>2.9702970297029703</v>
      </c>
      <c r="J1398" s="105"/>
      <c r="K1398" s="96" t="s">
        <v>444</v>
      </c>
      <c r="L1398" s="105"/>
      <c r="M1398" s="2">
        <v>505</v>
      </c>
    </row>
    <row r="1399" spans="1:13" s="105" customFormat="1" ht="12.75">
      <c r="A1399" s="33"/>
      <c r="B1399" s="155">
        <v>1500</v>
      </c>
      <c r="C1399" s="33" t="s">
        <v>46</v>
      </c>
      <c r="D1399" s="33" t="s">
        <v>12</v>
      </c>
      <c r="E1399" s="33" t="s">
        <v>75</v>
      </c>
      <c r="F1399" s="31" t="s">
        <v>705</v>
      </c>
      <c r="G1399" s="31" t="s">
        <v>113</v>
      </c>
      <c r="H1399" s="41">
        <f t="shared" si="124"/>
        <v>-16500</v>
      </c>
      <c r="I1399" s="108">
        <f t="shared" si="123"/>
        <v>2.9702970297029703</v>
      </c>
      <c r="K1399" s="96" t="s">
        <v>444</v>
      </c>
      <c r="M1399" s="2">
        <v>505</v>
      </c>
    </row>
    <row r="1400" spans="1:13" s="105" customFormat="1" ht="12.75">
      <c r="A1400" s="33"/>
      <c r="B1400" s="155">
        <v>1500</v>
      </c>
      <c r="C1400" s="33" t="s">
        <v>46</v>
      </c>
      <c r="D1400" s="33" t="s">
        <v>12</v>
      </c>
      <c r="E1400" s="33" t="s">
        <v>75</v>
      </c>
      <c r="F1400" s="31" t="s">
        <v>705</v>
      </c>
      <c r="G1400" s="31" t="s">
        <v>182</v>
      </c>
      <c r="H1400" s="41">
        <f t="shared" si="124"/>
        <v>-18000</v>
      </c>
      <c r="I1400" s="108">
        <f t="shared" si="123"/>
        <v>2.9702970297029703</v>
      </c>
      <c r="K1400" s="96" t="s">
        <v>444</v>
      </c>
      <c r="M1400" s="2">
        <v>505</v>
      </c>
    </row>
    <row r="1401" spans="1:13" s="105" customFormat="1" ht="12.75">
      <c r="A1401" s="33"/>
      <c r="B1401" s="155">
        <v>1400</v>
      </c>
      <c r="C1401" s="33" t="s">
        <v>46</v>
      </c>
      <c r="D1401" s="33" t="s">
        <v>12</v>
      </c>
      <c r="E1401" s="33" t="s">
        <v>75</v>
      </c>
      <c r="F1401" s="31" t="s">
        <v>705</v>
      </c>
      <c r="G1401" s="31" t="s">
        <v>193</v>
      </c>
      <c r="H1401" s="41">
        <f t="shared" si="124"/>
        <v>-19400</v>
      </c>
      <c r="I1401" s="108">
        <f t="shared" si="123"/>
        <v>2.772277227722772</v>
      </c>
      <c r="K1401" s="96" t="s">
        <v>444</v>
      </c>
      <c r="M1401" s="2">
        <v>505</v>
      </c>
    </row>
    <row r="1402" spans="1:13" s="15" customFormat="1" ht="12.75">
      <c r="A1402" s="33"/>
      <c r="B1402" s="155">
        <v>1000</v>
      </c>
      <c r="C1402" s="33" t="s">
        <v>46</v>
      </c>
      <c r="D1402" s="33" t="s">
        <v>12</v>
      </c>
      <c r="E1402" s="33" t="s">
        <v>75</v>
      </c>
      <c r="F1402" s="31" t="s">
        <v>705</v>
      </c>
      <c r="G1402" s="31" t="s">
        <v>203</v>
      </c>
      <c r="H1402" s="41">
        <f t="shared" si="124"/>
        <v>-20400</v>
      </c>
      <c r="I1402" s="108">
        <f t="shared" si="123"/>
        <v>1.9801980198019802</v>
      </c>
      <c r="J1402" s="105"/>
      <c r="K1402" s="96" t="s">
        <v>444</v>
      </c>
      <c r="L1402" s="105"/>
      <c r="M1402" s="2">
        <v>505</v>
      </c>
    </row>
    <row r="1403" spans="1:13" s="15" customFormat="1" ht="12.75">
      <c r="A1403" s="33"/>
      <c r="B1403" s="155">
        <v>1500</v>
      </c>
      <c r="C1403" s="33" t="s">
        <v>46</v>
      </c>
      <c r="D1403" s="33" t="s">
        <v>12</v>
      </c>
      <c r="E1403" s="33" t="s">
        <v>75</v>
      </c>
      <c r="F1403" s="31" t="s">
        <v>705</v>
      </c>
      <c r="G1403" s="31" t="s">
        <v>243</v>
      </c>
      <c r="H1403" s="41">
        <f t="shared" si="124"/>
        <v>-21900</v>
      </c>
      <c r="I1403" s="108">
        <f aca="true" t="shared" si="125" ref="I1403:I1466">+B1403/M1403</f>
        <v>2.9702970297029703</v>
      </c>
      <c r="J1403" s="105"/>
      <c r="K1403" s="96" t="s">
        <v>444</v>
      </c>
      <c r="L1403" s="105"/>
      <c r="M1403" s="2">
        <v>505</v>
      </c>
    </row>
    <row r="1404" spans="1:13" s="15" customFormat="1" ht="12.75">
      <c r="A1404" s="33"/>
      <c r="B1404" s="155">
        <v>1500</v>
      </c>
      <c r="C1404" s="33" t="s">
        <v>46</v>
      </c>
      <c r="D1404" s="33" t="s">
        <v>12</v>
      </c>
      <c r="E1404" s="33" t="s">
        <v>75</v>
      </c>
      <c r="F1404" s="31" t="s">
        <v>705</v>
      </c>
      <c r="G1404" s="31" t="s">
        <v>245</v>
      </c>
      <c r="H1404" s="41">
        <f t="shared" si="124"/>
        <v>-23400</v>
      </c>
      <c r="I1404" s="108">
        <f t="shared" si="125"/>
        <v>2.9702970297029703</v>
      </c>
      <c r="J1404" s="105"/>
      <c r="K1404" s="96" t="s">
        <v>444</v>
      </c>
      <c r="L1404" s="105"/>
      <c r="M1404" s="2">
        <v>505</v>
      </c>
    </row>
    <row r="1405" spans="1:13" s="15" customFormat="1" ht="12.75">
      <c r="A1405" s="33"/>
      <c r="B1405" s="155">
        <v>1500</v>
      </c>
      <c r="C1405" s="33" t="s">
        <v>46</v>
      </c>
      <c r="D1405" s="33" t="s">
        <v>12</v>
      </c>
      <c r="E1405" s="33" t="s">
        <v>75</v>
      </c>
      <c r="F1405" s="31" t="s">
        <v>705</v>
      </c>
      <c r="G1405" s="31" t="s">
        <v>247</v>
      </c>
      <c r="H1405" s="41">
        <f t="shared" si="124"/>
        <v>-24900</v>
      </c>
      <c r="I1405" s="108">
        <f t="shared" si="125"/>
        <v>2.9702970297029703</v>
      </c>
      <c r="J1405" s="105"/>
      <c r="K1405" s="96" t="s">
        <v>444</v>
      </c>
      <c r="L1405" s="105"/>
      <c r="M1405" s="2">
        <v>505</v>
      </c>
    </row>
    <row r="1406" spans="1:13" s="15" customFormat="1" ht="12.75">
      <c r="A1406" s="33"/>
      <c r="B1406" s="155">
        <v>1000</v>
      </c>
      <c r="C1406" s="33" t="s">
        <v>46</v>
      </c>
      <c r="D1406" s="33" t="s">
        <v>12</v>
      </c>
      <c r="E1406" s="33" t="s">
        <v>75</v>
      </c>
      <c r="F1406" s="31" t="s">
        <v>705</v>
      </c>
      <c r="G1406" s="31" t="s">
        <v>267</v>
      </c>
      <c r="H1406" s="41">
        <f t="shared" si="124"/>
        <v>-25900</v>
      </c>
      <c r="I1406" s="108">
        <f t="shared" si="125"/>
        <v>1.9801980198019802</v>
      </c>
      <c r="J1406" s="105"/>
      <c r="K1406" s="96" t="s">
        <v>444</v>
      </c>
      <c r="L1406" s="105"/>
      <c r="M1406" s="2">
        <v>505</v>
      </c>
    </row>
    <row r="1407" spans="1:13" s="15" customFormat="1" ht="12.75">
      <c r="A1407" s="33"/>
      <c r="B1407" s="155">
        <v>2500</v>
      </c>
      <c r="C1407" s="33" t="s">
        <v>46</v>
      </c>
      <c r="D1407" s="33" t="s">
        <v>12</v>
      </c>
      <c r="E1407" s="33" t="s">
        <v>75</v>
      </c>
      <c r="F1407" s="31" t="s">
        <v>705</v>
      </c>
      <c r="G1407" s="31" t="s">
        <v>267</v>
      </c>
      <c r="H1407" s="41">
        <f t="shared" si="124"/>
        <v>-28400</v>
      </c>
      <c r="I1407" s="108">
        <f t="shared" si="125"/>
        <v>4.9504950495049505</v>
      </c>
      <c r="J1407" s="105"/>
      <c r="K1407" s="96" t="s">
        <v>444</v>
      </c>
      <c r="L1407" s="105"/>
      <c r="M1407" s="2">
        <v>505</v>
      </c>
    </row>
    <row r="1408" spans="1:13" s="15" customFormat="1" ht="12.75">
      <c r="A1408" s="12"/>
      <c r="B1408" s="155">
        <v>1300</v>
      </c>
      <c r="C1408" s="33" t="s">
        <v>46</v>
      </c>
      <c r="D1408" s="33" t="s">
        <v>12</v>
      </c>
      <c r="E1408" s="33" t="s">
        <v>75</v>
      </c>
      <c r="F1408" s="31" t="s">
        <v>705</v>
      </c>
      <c r="G1408" s="31" t="s">
        <v>188</v>
      </c>
      <c r="H1408" s="41">
        <f t="shared" si="124"/>
        <v>-29700</v>
      </c>
      <c r="I1408" s="108">
        <f t="shared" si="125"/>
        <v>2.5742574257425743</v>
      </c>
      <c r="K1408" s="96" t="s">
        <v>444</v>
      </c>
      <c r="M1408" s="2">
        <v>505</v>
      </c>
    </row>
    <row r="1409" spans="1:13" s="15" customFormat="1" ht="12.75">
      <c r="A1409" s="33"/>
      <c r="B1409" s="155">
        <v>1000</v>
      </c>
      <c r="C1409" s="33" t="s">
        <v>46</v>
      </c>
      <c r="D1409" s="33" t="s">
        <v>12</v>
      </c>
      <c r="E1409" s="33" t="s">
        <v>75</v>
      </c>
      <c r="F1409" s="31" t="s">
        <v>705</v>
      </c>
      <c r="G1409" s="31" t="s">
        <v>270</v>
      </c>
      <c r="H1409" s="41">
        <f t="shared" si="124"/>
        <v>-30700</v>
      </c>
      <c r="I1409" s="108">
        <f t="shared" si="125"/>
        <v>1.9801980198019802</v>
      </c>
      <c r="J1409" s="105"/>
      <c r="K1409" s="96" t="s">
        <v>444</v>
      </c>
      <c r="L1409" s="105"/>
      <c r="M1409" s="2">
        <v>505</v>
      </c>
    </row>
    <row r="1410" spans="1:13" s="15" customFormat="1" ht="12.75">
      <c r="A1410" s="33"/>
      <c r="B1410" s="155">
        <v>1000</v>
      </c>
      <c r="C1410" s="33" t="s">
        <v>46</v>
      </c>
      <c r="D1410" s="33" t="s">
        <v>12</v>
      </c>
      <c r="E1410" s="33" t="s">
        <v>75</v>
      </c>
      <c r="F1410" s="31" t="s">
        <v>705</v>
      </c>
      <c r="G1410" s="31" t="s">
        <v>150</v>
      </c>
      <c r="H1410" s="41">
        <f t="shared" si="124"/>
        <v>-31700</v>
      </c>
      <c r="I1410" s="108">
        <f t="shared" si="125"/>
        <v>1.9801980198019802</v>
      </c>
      <c r="J1410" s="105"/>
      <c r="K1410" s="96" t="s">
        <v>444</v>
      </c>
      <c r="L1410" s="105"/>
      <c r="M1410" s="2">
        <v>505</v>
      </c>
    </row>
    <row r="1411" spans="1:13" s="15" customFormat="1" ht="12.75">
      <c r="A1411" s="12"/>
      <c r="B1411" s="155">
        <v>1500</v>
      </c>
      <c r="C1411" s="33" t="s">
        <v>46</v>
      </c>
      <c r="D1411" s="33" t="s">
        <v>12</v>
      </c>
      <c r="E1411" s="33" t="s">
        <v>75</v>
      </c>
      <c r="F1411" s="31" t="s">
        <v>705</v>
      </c>
      <c r="G1411" s="31" t="s">
        <v>378</v>
      </c>
      <c r="H1411" s="41">
        <f t="shared" si="124"/>
        <v>-33200</v>
      </c>
      <c r="I1411" s="108">
        <f t="shared" si="125"/>
        <v>2.9702970297029703</v>
      </c>
      <c r="K1411" s="96" t="s">
        <v>444</v>
      </c>
      <c r="M1411" s="2">
        <v>505</v>
      </c>
    </row>
    <row r="1412" spans="1:13" s="15" customFormat="1" ht="12.75">
      <c r="A1412" s="12"/>
      <c r="B1412" s="155">
        <v>1500</v>
      </c>
      <c r="C1412" s="33" t="s">
        <v>46</v>
      </c>
      <c r="D1412" s="33" t="s">
        <v>12</v>
      </c>
      <c r="E1412" s="33" t="s">
        <v>75</v>
      </c>
      <c r="F1412" s="31" t="s">
        <v>705</v>
      </c>
      <c r="G1412" s="31" t="s">
        <v>195</v>
      </c>
      <c r="H1412" s="41">
        <f t="shared" si="124"/>
        <v>-34700</v>
      </c>
      <c r="I1412" s="108">
        <f t="shared" si="125"/>
        <v>2.9702970297029703</v>
      </c>
      <c r="K1412" s="96" t="s">
        <v>444</v>
      </c>
      <c r="M1412" s="2">
        <v>505</v>
      </c>
    </row>
    <row r="1413" spans="1:13" s="15" customFormat="1" ht="12.75">
      <c r="A1413" s="12"/>
      <c r="B1413" s="155">
        <v>1000</v>
      </c>
      <c r="C1413" s="33" t="s">
        <v>46</v>
      </c>
      <c r="D1413" s="33" t="s">
        <v>12</v>
      </c>
      <c r="E1413" s="33" t="s">
        <v>75</v>
      </c>
      <c r="F1413" s="31" t="s">
        <v>705</v>
      </c>
      <c r="G1413" s="31" t="s">
        <v>306</v>
      </c>
      <c r="H1413" s="41">
        <f t="shared" si="124"/>
        <v>-35700</v>
      </c>
      <c r="I1413" s="108">
        <f t="shared" si="125"/>
        <v>1.9801980198019802</v>
      </c>
      <c r="K1413" s="96" t="s">
        <v>444</v>
      </c>
      <c r="M1413" s="2">
        <v>505</v>
      </c>
    </row>
    <row r="1414" spans="1:13" s="15" customFormat="1" ht="12.75">
      <c r="A1414" s="12"/>
      <c r="B1414" s="155">
        <v>1400</v>
      </c>
      <c r="C1414" s="33" t="s">
        <v>46</v>
      </c>
      <c r="D1414" s="33" t="s">
        <v>12</v>
      </c>
      <c r="E1414" s="33" t="s">
        <v>75</v>
      </c>
      <c r="F1414" s="31" t="s">
        <v>705</v>
      </c>
      <c r="G1414" s="31" t="s">
        <v>339</v>
      </c>
      <c r="H1414" s="41">
        <f t="shared" si="124"/>
        <v>-37100</v>
      </c>
      <c r="I1414" s="108">
        <f t="shared" si="125"/>
        <v>2.772277227722772</v>
      </c>
      <c r="K1414" s="96" t="s">
        <v>444</v>
      </c>
      <c r="M1414" s="2">
        <v>505</v>
      </c>
    </row>
    <row r="1415" spans="1:13" s="15" customFormat="1" ht="12.75">
      <c r="A1415" s="1"/>
      <c r="B1415" s="155">
        <v>1500</v>
      </c>
      <c r="C1415" s="33" t="s">
        <v>46</v>
      </c>
      <c r="D1415" s="33" t="s">
        <v>12</v>
      </c>
      <c r="E1415" s="33" t="s">
        <v>75</v>
      </c>
      <c r="F1415" s="31" t="s">
        <v>757</v>
      </c>
      <c r="G1415" s="31" t="s">
        <v>25</v>
      </c>
      <c r="H1415" s="41">
        <f t="shared" si="124"/>
        <v>-38600</v>
      </c>
      <c r="I1415" s="108">
        <f t="shared" si="125"/>
        <v>2.9702970297029703</v>
      </c>
      <c r="J1415"/>
      <c r="K1415" s="96" t="s">
        <v>445</v>
      </c>
      <c r="L1415"/>
      <c r="M1415" s="2">
        <v>505</v>
      </c>
    </row>
    <row r="1416" spans="1:13" s="15" customFormat="1" ht="12.75">
      <c r="A1416" s="1"/>
      <c r="B1416" s="155">
        <v>1500</v>
      </c>
      <c r="C1416" s="33" t="s">
        <v>46</v>
      </c>
      <c r="D1416" s="33" t="s">
        <v>12</v>
      </c>
      <c r="E1416" s="33" t="s">
        <v>75</v>
      </c>
      <c r="F1416" s="31" t="s">
        <v>757</v>
      </c>
      <c r="G1416" s="31" t="s">
        <v>29</v>
      </c>
      <c r="H1416" s="41">
        <f t="shared" si="124"/>
        <v>-40100</v>
      </c>
      <c r="I1416" s="108">
        <f t="shared" si="125"/>
        <v>2.9702970297029703</v>
      </c>
      <c r="J1416" s="37"/>
      <c r="K1416" s="96" t="s">
        <v>445</v>
      </c>
      <c r="L1416" s="37"/>
      <c r="M1416" s="2">
        <v>505</v>
      </c>
    </row>
    <row r="1417" spans="1:13" s="15" customFormat="1" ht="12.75">
      <c r="A1417" s="1"/>
      <c r="B1417" s="155">
        <v>1500</v>
      </c>
      <c r="C1417" s="33" t="s">
        <v>46</v>
      </c>
      <c r="D1417" s="33" t="s">
        <v>12</v>
      </c>
      <c r="E1417" s="33" t="s">
        <v>75</v>
      </c>
      <c r="F1417" s="31" t="s">
        <v>757</v>
      </c>
      <c r="G1417" s="31" t="s">
        <v>32</v>
      </c>
      <c r="H1417" s="41">
        <f t="shared" si="124"/>
        <v>-41600</v>
      </c>
      <c r="I1417" s="108">
        <f t="shared" si="125"/>
        <v>2.9702970297029703</v>
      </c>
      <c r="J1417"/>
      <c r="K1417" s="96" t="s">
        <v>445</v>
      </c>
      <c r="L1417"/>
      <c r="M1417" s="2">
        <v>505</v>
      </c>
    </row>
    <row r="1418" spans="1:13" s="15" customFormat="1" ht="12.75">
      <c r="A1418" s="1"/>
      <c r="B1418" s="155">
        <v>1300</v>
      </c>
      <c r="C1418" s="33" t="s">
        <v>46</v>
      </c>
      <c r="D1418" s="33" t="s">
        <v>12</v>
      </c>
      <c r="E1418" s="33" t="s">
        <v>75</v>
      </c>
      <c r="F1418" s="31" t="s">
        <v>757</v>
      </c>
      <c r="G1418" s="31" t="s">
        <v>34</v>
      </c>
      <c r="H1418" s="41">
        <f t="shared" si="124"/>
        <v>-42900</v>
      </c>
      <c r="I1418" s="108">
        <f t="shared" si="125"/>
        <v>2.5742574257425743</v>
      </c>
      <c r="J1418"/>
      <c r="K1418" s="96" t="s">
        <v>445</v>
      </c>
      <c r="L1418"/>
      <c r="M1418" s="2">
        <v>505</v>
      </c>
    </row>
    <row r="1419" spans="1:13" s="15" customFormat="1" ht="12.75">
      <c r="A1419" s="1"/>
      <c r="B1419" s="155">
        <v>1400</v>
      </c>
      <c r="C1419" s="33" t="s">
        <v>46</v>
      </c>
      <c r="D1419" s="33" t="s">
        <v>12</v>
      </c>
      <c r="E1419" s="33" t="s">
        <v>75</v>
      </c>
      <c r="F1419" s="31" t="s">
        <v>757</v>
      </c>
      <c r="G1419" s="31" t="s">
        <v>36</v>
      </c>
      <c r="H1419" s="41">
        <f t="shared" si="124"/>
        <v>-44300</v>
      </c>
      <c r="I1419" s="108">
        <f t="shared" si="125"/>
        <v>2.772277227722772</v>
      </c>
      <c r="J1419"/>
      <c r="K1419" s="96" t="s">
        <v>445</v>
      </c>
      <c r="L1419"/>
      <c r="M1419" s="2">
        <v>505</v>
      </c>
    </row>
    <row r="1420" spans="1:13" s="15" customFormat="1" ht="12.75">
      <c r="A1420" s="1"/>
      <c r="B1420" s="155">
        <v>800</v>
      </c>
      <c r="C1420" s="33" t="s">
        <v>46</v>
      </c>
      <c r="D1420" s="33" t="s">
        <v>12</v>
      </c>
      <c r="E1420" s="33" t="s">
        <v>75</v>
      </c>
      <c r="F1420" s="31" t="s">
        <v>757</v>
      </c>
      <c r="G1420" s="31" t="s">
        <v>38</v>
      </c>
      <c r="H1420" s="41">
        <f t="shared" si="124"/>
        <v>-45100</v>
      </c>
      <c r="I1420" s="108">
        <f t="shared" si="125"/>
        <v>1.5841584158415842</v>
      </c>
      <c r="J1420"/>
      <c r="K1420" s="96" t="s">
        <v>445</v>
      </c>
      <c r="L1420"/>
      <c r="M1420" s="2">
        <v>505</v>
      </c>
    </row>
    <row r="1421" spans="1:13" s="15" customFormat="1" ht="12.75">
      <c r="A1421" s="1"/>
      <c r="B1421" s="155">
        <v>1200</v>
      </c>
      <c r="C1421" s="33" t="s">
        <v>46</v>
      </c>
      <c r="D1421" s="33" t="s">
        <v>12</v>
      </c>
      <c r="E1421" s="33" t="s">
        <v>75</v>
      </c>
      <c r="F1421" s="31" t="s">
        <v>757</v>
      </c>
      <c r="G1421" s="31" t="s">
        <v>40</v>
      </c>
      <c r="H1421" s="41">
        <f t="shared" si="124"/>
        <v>-46300</v>
      </c>
      <c r="I1421" s="108">
        <f t="shared" si="125"/>
        <v>2.376237623762376</v>
      </c>
      <c r="J1421"/>
      <c r="K1421" s="96" t="s">
        <v>445</v>
      </c>
      <c r="L1421"/>
      <c r="M1421" s="2">
        <v>505</v>
      </c>
    </row>
    <row r="1422" spans="1:13" s="130" customFormat="1" ht="12.75">
      <c r="A1422" s="1"/>
      <c r="B1422" s="155">
        <v>1400</v>
      </c>
      <c r="C1422" s="33" t="s">
        <v>46</v>
      </c>
      <c r="D1422" s="33" t="s">
        <v>12</v>
      </c>
      <c r="E1422" s="33" t="s">
        <v>75</v>
      </c>
      <c r="F1422" s="31" t="s">
        <v>757</v>
      </c>
      <c r="G1422" s="31" t="s">
        <v>58</v>
      </c>
      <c r="H1422" s="41">
        <f t="shared" si="124"/>
        <v>-47700</v>
      </c>
      <c r="I1422" s="108">
        <f t="shared" si="125"/>
        <v>2.772277227722772</v>
      </c>
      <c r="J1422"/>
      <c r="K1422" s="96" t="s">
        <v>445</v>
      </c>
      <c r="L1422"/>
      <c r="M1422" s="2">
        <v>505</v>
      </c>
    </row>
    <row r="1423" spans="1:13" s="15" customFormat="1" ht="12.75">
      <c r="A1423" s="1"/>
      <c r="B1423" s="155">
        <v>1200</v>
      </c>
      <c r="C1423" s="33" t="s">
        <v>46</v>
      </c>
      <c r="D1423" s="33" t="s">
        <v>12</v>
      </c>
      <c r="E1423" s="33" t="s">
        <v>75</v>
      </c>
      <c r="F1423" s="31" t="s">
        <v>757</v>
      </c>
      <c r="G1423" s="31" t="s">
        <v>86</v>
      </c>
      <c r="H1423" s="41">
        <f t="shared" si="124"/>
        <v>-48900</v>
      </c>
      <c r="I1423" s="108">
        <f t="shared" si="125"/>
        <v>2.376237623762376</v>
      </c>
      <c r="J1423"/>
      <c r="K1423" s="96" t="s">
        <v>445</v>
      </c>
      <c r="L1423"/>
      <c r="M1423" s="2">
        <v>505</v>
      </c>
    </row>
    <row r="1424" spans="1:13" s="15" customFormat="1" ht="12.75">
      <c r="A1424" s="1"/>
      <c r="B1424" s="155">
        <v>1400</v>
      </c>
      <c r="C1424" s="33" t="s">
        <v>46</v>
      </c>
      <c r="D1424" s="33" t="s">
        <v>12</v>
      </c>
      <c r="E1424" s="33" t="s">
        <v>75</v>
      </c>
      <c r="F1424" s="31" t="s">
        <v>757</v>
      </c>
      <c r="G1424" s="31" t="s">
        <v>88</v>
      </c>
      <c r="H1424" s="41">
        <f t="shared" si="124"/>
        <v>-50300</v>
      </c>
      <c r="I1424" s="108">
        <f t="shared" si="125"/>
        <v>2.772277227722772</v>
      </c>
      <c r="J1424"/>
      <c r="K1424" s="96" t="s">
        <v>445</v>
      </c>
      <c r="L1424"/>
      <c r="M1424" s="2">
        <v>505</v>
      </c>
    </row>
    <row r="1425" spans="1:13" s="15" customFormat="1" ht="12.75">
      <c r="A1425" s="1"/>
      <c r="B1425" s="155">
        <v>1000</v>
      </c>
      <c r="C1425" s="33" t="s">
        <v>46</v>
      </c>
      <c r="D1425" s="33" t="s">
        <v>12</v>
      </c>
      <c r="E1425" s="33" t="s">
        <v>75</v>
      </c>
      <c r="F1425" s="31" t="s">
        <v>757</v>
      </c>
      <c r="G1425" s="31" t="s">
        <v>107</v>
      </c>
      <c r="H1425" s="41">
        <f aca="true" t="shared" si="126" ref="H1425:H1487">H1424-B1425</f>
        <v>-51300</v>
      </c>
      <c r="I1425" s="108">
        <f t="shared" si="125"/>
        <v>1.9801980198019802</v>
      </c>
      <c r="J1425"/>
      <c r="K1425" s="96" t="s">
        <v>445</v>
      </c>
      <c r="L1425"/>
      <c r="M1425" s="2">
        <v>505</v>
      </c>
    </row>
    <row r="1426" spans="1:13" s="15" customFormat="1" ht="12.75">
      <c r="A1426" s="1"/>
      <c r="B1426" s="155">
        <v>800</v>
      </c>
      <c r="C1426" s="33" t="s">
        <v>46</v>
      </c>
      <c r="D1426" s="33" t="s">
        <v>12</v>
      </c>
      <c r="E1426" s="33" t="s">
        <v>75</v>
      </c>
      <c r="F1426" s="31" t="s">
        <v>757</v>
      </c>
      <c r="G1426" s="31" t="s">
        <v>109</v>
      </c>
      <c r="H1426" s="41">
        <f t="shared" si="126"/>
        <v>-52100</v>
      </c>
      <c r="I1426" s="108">
        <f t="shared" si="125"/>
        <v>1.5841584158415842</v>
      </c>
      <c r="J1426"/>
      <c r="K1426" s="96" t="s">
        <v>445</v>
      </c>
      <c r="L1426"/>
      <c r="M1426" s="2">
        <v>505</v>
      </c>
    </row>
    <row r="1427" spans="1:13" s="15" customFormat="1" ht="12.75">
      <c r="A1427" s="1"/>
      <c r="B1427" s="155">
        <v>2500</v>
      </c>
      <c r="C1427" s="33" t="s">
        <v>756</v>
      </c>
      <c r="D1427" s="33" t="s">
        <v>12</v>
      </c>
      <c r="E1427" s="33" t="s">
        <v>75</v>
      </c>
      <c r="F1427" s="31" t="s">
        <v>757</v>
      </c>
      <c r="G1427" s="31" t="s">
        <v>111</v>
      </c>
      <c r="H1427" s="41">
        <f t="shared" si="126"/>
        <v>-54600</v>
      </c>
      <c r="I1427" s="108">
        <f t="shared" si="125"/>
        <v>4.9504950495049505</v>
      </c>
      <c r="J1427"/>
      <c r="K1427" s="96" t="s">
        <v>445</v>
      </c>
      <c r="L1427"/>
      <c r="M1427" s="2">
        <v>505</v>
      </c>
    </row>
    <row r="1428" spans="1:13" s="105" customFormat="1" ht="12.75">
      <c r="A1428" s="1"/>
      <c r="B1428" s="155">
        <v>1400</v>
      </c>
      <c r="C1428" s="33" t="s">
        <v>46</v>
      </c>
      <c r="D1428" s="33" t="s">
        <v>12</v>
      </c>
      <c r="E1428" s="33" t="s">
        <v>75</v>
      </c>
      <c r="F1428" s="31" t="s">
        <v>757</v>
      </c>
      <c r="G1428" s="31" t="s">
        <v>113</v>
      </c>
      <c r="H1428" s="41">
        <f t="shared" si="126"/>
        <v>-56000</v>
      </c>
      <c r="I1428" s="108">
        <f t="shared" si="125"/>
        <v>2.772277227722772</v>
      </c>
      <c r="J1428"/>
      <c r="K1428" s="96" t="s">
        <v>445</v>
      </c>
      <c r="L1428"/>
      <c r="M1428" s="2">
        <v>505</v>
      </c>
    </row>
    <row r="1429" spans="1:13" s="105" customFormat="1" ht="12.75">
      <c r="A1429" s="1"/>
      <c r="B1429" s="155">
        <v>1000</v>
      </c>
      <c r="C1429" s="33" t="s">
        <v>46</v>
      </c>
      <c r="D1429" s="33" t="s">
        <v>12</v>
      </c>
      <c r="E1429" s="33" t="s">
        <v>75</v>
      </c>
      <c r="F1429" s="31" t="s">
        <v>757</v>
      </c>
      <c r="G1429" s="31" t="s">
        <v>182</v>
      </c>
      <c r="H1429" s="41">
        <f t="shared" si="126"/>
        <v>-57000</v>
      </c>
      <c r="I1429" s="108">
        <f t="shared" si="125"/>
        <v>1.9801980198019802</v>
      </c>
      <c r="J1429"/>
      <c r="K1429" s="96" t="s">
        <v>445</v>
      </c>
      <c r="L1429"/>
      <c r="M1429" s="2">
        <v>505</v>
      </c>
    </row>
    <row r="1430" spans="1:13" s="15" customFormat="1" ht="12.75">
      <c r="A1430" s="1"/>
      <c r="B1430" s="155">
        <v>1200</v>
      </c>
      <c r="C1430" s="33" t="s">
        <v>46</v>
      </c>
      <c r="D1430" s="33" t="s">
        <v>12</v>
      </c>
      <c r="E1430" s="33" t="s">
        <v>75</v>
      </c>
      <c r="F1430" s="31" t="s">
        <v>757</v>
      </c>
      <c r="G1430" s="31" t="s">
        <v>193</v>
      </c>
      <c r="H1430" s="41">
        <f t="shared" si="126"/>
        <v>-58200</v>
      </c>
      <c r="I1430" s="108">
        <f t="shared" si="125"/>
        <v>2.376237623762376</v>
      </c>
      <c r="J1430"/>
      <c r="K1430" s="96" t="s">
        <v>445</v>
      </c>
      <c r="L1430"/>
      <c r="M1430" s="2">
        <v>505</v>
      </c>
    </row>
    <row r="1431" spans="1:13" s="15" customFormat="1" ht="12.75">
      <c r="A1431" s="1"/>
      <c r="B1431" s="155">
        <v>1400</v>
      </c>
      <c r="C1431" s="33" t="s">
        <v>46</v>
      </c>
      <c r="D1431" s="33" t="s">
        <v>12</v>
      </c>
      <c r="E1431" s="33" t="s">
        <v>75</v>
      </c>
      <c r="F1431" s="31" t="s">
        <v>757</v>
      </c>
      <c r="G1431" s="31" t="s">
        <v>203</v>
      </c>
      <c r="H1431" s="41">
        <f t="shared" si="126"/>
        <v>-59600</v>
      </c>
      <c r="I1431" s="108">
        <f t="shared" si="125"/>
        <v>2.772277227722772</v>
      </c>
      <c r="J1431"/>
      <c r="K1431" s="96" t="s">
        <v>445</v>
      </c>
      <c r="L1431"/>
      <c r="M1431" s="2">
        <v>505</v>
      </c>
    </row>
    <row r="1432" spans="1:13" s="15" customFormat="1" ht="12.75">
      <c r="A1432" s="1"/>
      <c r="B1432" s="155">
        <v>1200</v>
      </c>
      <c r="C1432" s="33" t="s">
        <v>756</v>
      </c>
      <c r="D1432" s="33" t="s">
        <v>12</v>
      </c>
      <c r="E1432" s="33" t="s">
        <v>75</v>
      </c>
      <c r="F1432" s="31" t="s">
        <v>757</v>
      </c>
      <c r="G1432" s="31" t="s">
        <v>236</v>
      </c>
      <c r="H1432" s="41">
        <f t="shared" si="126"/>
        <v>-60800</v>
      </c>
      <c r="I1432" s="108">
        <f t="shared" si="125"/>
        <v>2.376237623762376</v>
      </c>
      <c r="J1432"/>
      <c r="K1432" s="96" t="s">
        <v>445</v>
      </c>
      <c r="L1432"/>
      <c r="M1432" s="2">
        <v>505</v>
      </c>
    </row>
    <row r="1433" spans="1:13" s="15" customFormat="1" ht="12.75">
      <c r="A1433" s="1"/>
      <c r="B1433" s="155">
        <v>1500</v>
      </c>
      <c r="C1433" s="33" t="s">
        <v>46</v>
      </c>
      <c r="D1433" s="33" t="s">
        <v>12</v>
      </c>
      <c r="E1433" s="33" t="s">
        <v>75</v>
      </c>
      <c r="F1433" s="31" t="s">
        <v>757</v>
      </c>
      <c r="G1433" s="31" t="s">
        <v>245</v>
      </c>
      <c r="H1433" s="41">
        <f t="shared" si="126"/>
        <v>-62300</v>
      </c>
      <c r="I1433" s="108">
        <f t="shared" si="125"/>
        <v>2.9702970297029703</v>
      </c>
      <c r="J1433"/>
      <c r="K1433" s="96" t="s">
        <v>445</v>
      </c>
      <c r="L1433"/>
      <c r="M1433" s="2">
        <v>505</v>
      </c>
    </row>
    <row r="1434" spans="1:13" s="15" customFormat="1" ht="12.75">
      <c r="A1434" s="1"/>
      <c r="B1434" s="155">
        <v>1500</v>
      </c>
      <c r="C1434" s="33" t="s">
        <v>46</v>
      </c>
      <c r="D1434" s="33" t="s">
        <v>12</v>
      </c>
      <c r="E1434" s="33" t="s">
        <v>75</v>
      </c>
      <c r="F1434" s="31" t="s">
        <v>757</v>
      </c>
      <c r="G1434" s="31" t="s">
        <v>245</v>
      </c>
      <c r="H1434" s="41">
        <f t="shared" si="126"/>
        <v>-63800</v>
      </c>
      <c r="I1434" s="108">
        <f t="shared" si="125"/>
        <v>2.9702970297029703</v>
      </c>
      <c r="J1434"/>
      <c r="K1434" s="96" t="s">
        <v>445</v>
      </c>
      <c r="L1434"/>
      <c r="M1434" s="2">
        <v>505</v>
      </c>
    </row>
    <row r="1435" spans="1:13" s="105" customFormat="1" ht="12.75">
      <c r="A1435" s="1"/>
      <c r="B1435" s="155">
        <v>1500</v>
      </c>
      <c r="C1435" s="33" t="s">
        <v>46</v>
      </c>
      <c r="D1435" s="33" t="s">
        <v>12</v>
      </c>
      <c r="E1435" s="33" t="s">
        <v>75</v>
      </c>
      <c r="F1435" s="31" t="s">
        <v>757</v>
      </c>
      <c r="G1435" s="31" t="s">
        <v>245</v>
      </c>
      <c r="H1435" s="41">
        <f t="shared" si="126"/>
        <v>-65300</v>
      </c>
      <c r="I1435" s="108">
        <f t="shared" si="125"/>
        <v>2.9702970297029703</v>
      </c>
      <c r="J1435"/>
      <c r="K1435" s="96" t="s">
        <v>445</v>
      </c>
      <c r="L1435"/>
      <c r="M1435" s="2">
        <v>505</v>
      </c>
    </row>
    <row r="1436" spans="1:13" s="105" customFormat="1" ht="12.75">
      <c r="A1436" s="131"/>
      <c r="B1436" s="155">
        <v>1500</v>
      </c>
      <c r="C1436" s="33" t="s">
        <v>46</v>
      </c>
      <c r="D1436" s="33" t="s">
        <v>12</v>
      </c>
      <c r="E1436" s="33" t="s">
        <v>75</v>
      </c>
      <c r="F1436" s="31" t="s">
        <v>757</v>
      </c>
      <c r="G1436" s="31" t="s">
        <v>247</v>
      </c>
      <c r="H1436" s="41">
        <f t="shared" si="126"/>
        <v>-66800</v>
      </c>
      <c r="I1436" s="108">
        <f t="shared" si="125"/>
        <v>2.9702970297029703</v>
      </c>
      <c r="J1436" s="130"/>
      <c r="K1436" s="105" t="s">
        <v>445</v>
      </c>
      <c r="L1436" s="130"/>
      <c r="M1436" s="2">
        <v>505</v>
      </c>
    </row>
    <row r="1437" spans="1:13" s="105" customFormat="1" ht="12.75">
      <c r="A1437" s="12"/>
      <c r="B1437" s="164">
        <v>1500</v>
      </c>
      <c r="C1437" s="33" t="s">
        <v>46</v>
      </c>
      <c r="D1437" s="95" t="s">
        <v>12</v>
      </c>
      <c r="E1437" s="95" t="s">
        <v>75</v>
      </c>
      <c r="F1437" s="92" t="s">
        <v>757</v>
      </c>
      <c r="G1437" s="92" t="s">
        <v>267</v>
      </c>
      <c r="H1437" s="41">
        <f t="shared" si="126"/>
        <v>-68300</v>
      </c>
      <c r="I1437" s="108">
        <f t="shared" si="125"/>
        <v>2.9702970297029703</v>
      </c>
      <c r="J1437" s="15"/>
      <c r="K1437" s="105" t="s">
        <v>445</v>
      </c>
      <c r="L1437" s="15"/>
      <c r="M1437" s="2">
        <v>505</v>
      </c>
    </row>
    <row r="1438" spans="1:13" s="105" customFormat="1" ht="12.75">
      <c r="A1438" s="12"/>
      <c r="B1438" s="164">
        <v>1200</v>
      </c>
      <c r="C1438" s="33" t="s">
        <v>46</v>
      </c>
      <c r="D1438" s="95" t="s">
        <v>12</v>
      </c>
      <c r="E1438" s="95" t="s">
        <v>75</v>
      </c>
      <c r="F1438" s="92" t="s">
        <v>757</v>
      </c>
      <c r="G1438" s="92" t="s">
        <v>188</v>
      </c>
      <c r="H1438" s="41">
        <f t="shared" si="126"/>
        <v>-69500</v>
      </c>
      <c r="I1438" s="108">
        <f t="shared" si="125"/>
        <v>2.376237623762376</v>
      </c>
      <c r="J1438" s="15"/>
      <c r="K1438" s="105" t="s">
        <v>445</v>
      </c>
      <c r="L1438" s="15"/>
      <c r="M1438" s="2">
        <v>505</v>
      </c>
    </row>
    <row r="1439" spans="1:13" s="105" customFormat="1" ht="12.75">
      <c r="A1439" s="12"/>
      <c r="B1439" s="164">
        <v>1300</v>
      </c>
      <c r="C1439" s="33" t="s">
        <v>46</v>
      </c>
      <c r="D1439" s="95" t="s">
        <v>12</v>
      </c>
      <c r="E1439" s="95" t="s">
        <v>75</v>
      </c>
      <c r="F1439" s="92" t="s">
        <v>757</v>
      </c>
      <c r="G1439" s="92" t="s">
        <v>270</v>
      </c>
      <c r="H1439" s="41">
        <f t="shared" si="126"/>
        <v>-70800</v>
      </c>
      <c r="I1439" s="108">
        <f t="shared" si="125"/>
        <v>2.5742574257425743</v>
      </c>
      <c r="J1439" s="15"/>
      <c r="K1439" s="105" t="s">
        <v>445</v>
      </c>
      <c r="L1439" s="15"/>
      <c r="M1439" s="2">
        <v>505</v>
      </c>
    </row>
    <row r="1440" spans="1:13" s="105" customFormat="1" ht="12.75">
      <c r="A1440" s="12"/>
      <c r="B1440" s="164">
        <v>800</v>
      </c>
      <c r="C1440" s="33" t="s">
        <v>46</v>
      </c>
      <c r="D1440" s="95" t="s">
        <v>12</v>
      </c>
      <c r="E1440" s="95" t="s">
        <v>75</v>
      </c>
      <c r="F1440" s="92" t="s">
        <v>757</v>
      </c>
      <c r="G1440" s="92" t="s">
        <v>150</v>
      </c>
      <c r="H1440" s="41">
        <f t="shared" si="126"/>
        <v>-71600</v>
      </c>
      <c r="I1440" s="108">
        <f t="shared" si="125"/>
        <v>1.5841584158415842</v>
      </c>
      <c r="J1440" s="15"/>
      <c r="K1440" s="105" t="s">
        <v>445</v>
      </c>
      <c r="L1440" s="15"/>
      <c r="M1440" s="2">
        <v>505</v>
      </c>
    </row>
    <row r="1441" spans="1:13" s="105" customFormat="1" ht="12.75">
      <c r="A1441" s="12"/>
      <c r="B1441" s="164">
        <v>1400</v>
      </c>
      <c r="C1441" s="33" t="s">
        <v>46</v>
      </c>
      <c r="D1441" s="95" t="s">
        <v>12</v>
      </c>
      <c r="E1441" s="95" t="s">
        <v>75</v>
      </c>
      <c r="F1441" s="92" t="s">
        <v>757</v>
      </c>
      <c r="G1441" s="92" t="s">
        <v>195</v>
      </c>
      <c r="H1441" s="41">
        <f t="shared" si="126"/>
        <v>-73000</v>
      </c>
      <c r="I1441" s="108">
        <f t="shared" si="125"/>
        <v>2.772277227722772</v>
      </c>
      <c r="J1441" s="15"/>
      <c r="K1441" s="105" t="s">
        <v>445</v>
      </c>
      <c r="L1441" s="15"/>
      <c r="M1441" s="2">
        <v>505</v>
      </c>
    </row>
    <row r="1442" spans="1:13" s="105" customFormat="1" ht="12.75">
      <c r="A1442" s="12"/>
      <c r="B1442" s="164">
        <v>1000</v>
      </c>
      <c r="C1442" s="33" t="s">
        <v>46</v>
      </c>
      <c r="D1442" s="95" t="s">
        <v>12</v>
      </c>
      <c r="E1442" s="95" t="s">
        <v>75</v>
      </c>
      <c r="F1442" s="92" t="s">
        <v>757</v>
      </c>
      <c r="G1442" s="92" t="s">
        <v>306</v>
      </c>
      <c r="H1442" s="41">
        <f t="shared" si="126"/>
        <v>-74000</v>
      </c>
      <c r="I1442" s="108">
        <f t="shared" si="125"/>
        <v>1.9801980198019802</v>
      </c>
      <c r="J1442" s="15"/>
      <c r="K1442" s="105" t="s">
        <v>445</v>
      </c>
      <c r="L1442" s="15"/>
      <c r="M1442" s="2">
        <v>505</v>
      </c>
    </row>
    <row r="1443" spans="1:13" s="105" customFormat="1" ht="12.75">
      <c r="A1443" s="12"/>
      <c r="B1443" s="164">
        <v>1200</v>
      </c>
      <c r="C1443" s="33" t="s">
        <v>46</v>
      </c>
      <c r="D1443" s="95" t="s">
        <v>12</v>
      </c>
      <c r="E1443" s="95" t="s">
        <v>75</v>
      </c>
      <c r="F1443" s="92" t="s">
        <v>757</v>
      </c>
      <c r="G1443" s="92" t="s">
        <v>339</v>
      </c>
      <c r="H1443" s="41">
        <f t="shared" si="126"/>
        <v>-75200</v>
      </c>
      <c r="I1443" s="108">
        <f t="shared" si="125"/>
        <v>2.376237623762376</v>
      </c>
      <c r="J1443" s="15"/>
      <c r="K1443" s="105" t="s">
        <v>445</v>
      </c>
      <c r="L1443" s="15"/>
      <c r="M1443" s="2">
        <v>505</v>
      </c>
    </row>
    <row r="1444" spans="1:13" s="105" customFormat="1" ht="12.75">
      <c r="A1444" s="33"/>
      <c r="B1444" s="155">
        <v>700</v>
      </c>
      <c r="C1444" s="33" t="s">
        <v>46</v>
      </c>
      <c r="D1444" s="33" t="s">
        <v>12</v>
      </c>
      <c r="E1444" s="33" t="s">
        <v>75</v>
      </c>
      <c r="F1444" s="31" t="s">
        <v>758</v>
      </c>
      <c r="G1444" s="31" t="s">
        <v>25</v>
      </c>
      <c r="H1444" s="41">
        <f t="shared" si="126"/>
        <v>-75900</v>
      </c>
      <c r="I1444" s="108">
        <f t="shared" si="125"/>
        <v>1.386138613861386</v>
      </c>
      <c r="K1444" s="105" t="s">
        <v>731</v>
      </c>
      <c r="M1444" s="2">
        <v>505</v>
      </c>
    </row>
    <row r="1445" spans="1:13" s="105" customFormat="1" ht="12.75">
      <c r="A1445" s="33"/>
      <c r="B1445" s="155">
        <v>1000</v>
      </c>
      <c r="C1445" s="33" t="s">
        <v>46</v>
      </c>
      <c r="D1445" s="33" t="s">
        <v>12</v>
      </c>
      <c r="E1445" s="33" t="s">
        <v>75</v>
      </c>
      <c r="F1445" s="31" t="s">
        <v>758</v>
      </c>
      <c r="G1445" s="31" t="s">
        <v>29</v>
      </c>
      <c r="H1445" s="41">
        <f t="shared" si="126"/>
        <v>-76900</v>
      </c>
      <c r="I1445" s="108">
        <f t="shared" si="125"/>
        <v>1.9801980198019802</v>
      </c>
      <c r="K1445" s="105" t="s">
        <v>731</v>
      </c>
      <c r="M1445" s="2">
        <v>505</v>
      </c>
    </row>
    <row r="1446" spans="1:13" s="105" customFormat="1" ht="12.75">
      <c r="A1446" s="33"/>
      <c r="B1446" s="155">
        <v>1000</v>
      </c>
      <c r="C1446" s="33" t="s">
        <v>46</v>
      </c>
      <c r="D1446" s="33" t="s">
        <v>12</v>
      </c>
      <c r="E1446" s="33" t="s">
        <v>75</v>
      </c>
      <c r="F1446" s="31" t="s">
        <v>758</v>
      </c>
      <c r="G1446" s="31" t="s">
        <v>32</v>
      </c>
      <c r="H1446" s="41">
        <f t="shared" si="126"/>
        <v>-77900</v>
      </c>
      <c r="I1446" s="108">
        <f t="shared" si="125"/>
        <v>1.9801980198019802</v>
      </c>
      <c r="K1446" s="105" t="s">
        <v>731</v>
      </c>
      <c r="M1446" s="2">
        <v>505</v>
      </c>
    </row>
    <row r="1447" spans="1:13" s="105" customFormat="1" ht="12.75">
      <c r="A1447" s="1"/>
      <c r="B1447" s="164">
        <v>1500</v>
      </c>
      <c r="C1447" s="33" t="s">
        <v>46</v>
      </c>
      <c r="D1447" s="33" t="s">
        <v>12</v>
      </c>
      <c r="E1447" s="95" t="s">
        <v>75</v>
      </c>
      <c r="F1447" s="31" t="s">
        <v>758</v>
      </c>
      <c r="G1447" s="92" t="s">
        <v>34</v>
      </c>
      <c r="H1447" s="41">
        <f t="shared" si="126"/>
        <v>-79400</v>
      </c>
      <c r="I1447" s="108">
        <f t="shared" si="125"/>
        <v>2.9702970297029703</v>
      </c>
      <c r="J1447"/>
      <c r="K1447" s="105" t="s">
        <v>731</v>
      </c>
      <c r="L1447"/>
      <c r="M1447" s="2">
        <v>505</v>
      </c>
    </row>
    <row r="1448" spans="1:13" s="105" customFormat="1" ht="12.75">
      <c r="A1448" s="1"/>
      <c r="B1448" s="164">
        <v>2400</v>
      </c>
      <c r="C1448" s="33" t="s">
        <v>46</v>
      </c>
      <c r="D1448" s="33" t="s">
        <v>12</v>
      </c>
      <c r="E1448" s="95" t="s">
        <v>75</v>
      </c>
      <c r="F1448" s="31" t="s">
        <v>758</v>
      </c>
      <c r="G1448" s="92" t="s">
        <v>759</v>
      </c>
      <c r="H1448" s="41">
        <f t="shared" si="126"/>
        <v>-81800</v>
      </c>
      <c r="I1448" s="108">
        <f t="shared" si="125"/>
        <v>4.752475247524752</v>
      </c>
      <c r="J1448"/>
      <c r="K1448" s="105" t="s">
        <v>731</v>
      </c>
      <c r="L1448"/>
      <c r="M1448" s="2">
        <v>505</v>
      </c>
    </row>
    <row r="1449" spans="1:13" s="105" customFormat="1" ht="12.75">
      <c r="A1449" s="1"/>
      <c r="B1449" s="164">
        <v>1500</v>
      </c>
      <c r="C1449" s="33" t="s">
        <v>46</v>
      </c>
      <c r="D1449" s="33" t="s">
        <v>12</v>
      </c>
      <c r="E1449" s="95" t="s">
        <v>75</v>
      </c>
      <c r="F1449" s="31" t="s">
        <v>758</v>
      </c>
      <c r="G1449" s="92" t="s">
        <v>45</v>
      </c>
      <c r="H1449" s="41">
        <f t="shared" si="126"/>
        <v>-83300</v>
      </c>
      <c r="I1449" s="108">
        <f t="shared" si="125"/>
        <v>2.9702970297029703</v>
      </c>
      <c r="J1449"/>
      <c r="K1449" s="105" t="s">
        <v>731</v>
      </c>
      <c r="L1449"/>
      <c r="M1449" s="2">
        <v>505</v>
      </c>
    </row>
    <row r="1450" spans="1:13" s="15" customFormat="1" ht="12.75">
      <c r="A1450" s="12"/>
      <c r="B1450" s="155">
        <v>1500</v>
      </c>
      <c r="C1450" s="33" t="s">
        <v>46</v>
      </c>
      <c r="D1450" s="33" t="s">
        <v>12</v>
      </c>
      <c r="E1450" s="33" t="s">
        <v>75</v>
      </c>
      <c r="F1450" s="31" t="s">
        <v>758</v>
      </c>
      <c r="G1450" s="31" t="s">
        <v>40</v>
      </c>
      <c r="H1450" s="41">
        <f t="shared" si="126"/>
        <v>-84800</v>
      </c>
      <c r="I1450" s="108">
        <f t="shared" si="125"/>
        <v>2.9702970297029703</v>
      </c>
      <c r="K1450" s="105" t="s">
        <v>731</v>
      </c>
      <c r="M1450" s="2">
        <v>505</v>
      </c>
    </row>
    <row r="1451" spans="1:13" s="105" customFormat="1" ht="12.75">
      <c r="A1451" s="12"/>
      <c r="B1451" s="155">
        <v>1500</v>
      </c>
      <c r="C1451" s="33" t="s">
        <v>46</v>
      </c>
      <c r="D1451" s="33" t="s">
        <v>12</v>
      </c>
      <c r="E1451" s="33" t="s">
        <v>75</v>
      </c>
      <c r="F1451" s="31" t="s">
        <v>758</v>
      </c>
      <c r="G1451" s="31" t="s">
        <v>58</v>
      </c>
      <c r="H1451" s="41">
        <f t="shared" si="126"/>
        <v>-86300</v>
      </c>
      <c r="I1451" s="108">
        <f t="shared" si="125"/>
        <v>2.9702970297029703</v>
      </c>
      <c r="J1451" s="15"/>
      <c r="K1451" s="105" t="s">
        <v>731</v>
      </c>
      <c r="L1451" s="15"/>
      <c r="M1451" s="2">
        <v>505</v>
      </c>
    </row>
    <row r="1452" spans="1:13" s="105" customFormat="1" ht="12.75">
      <c r="A1452" s="33"/>
      <c r="B1452" s="155">
        <v>1500</v>
      </c>
      <c r="C1452" s="33" t="s">
        <v>46</v>
      </c>
      <c r="D1452" s="33" t="s">
        <v>12</v>
      </c>
      <c r="E1452" s="33" t="s">
        <v>75</v>
      </c>
      <c r="F1452" s="31" t="s">
        <v>758</v>
      </c>
      <c r="G1452" s="31" t="s">
        <v>86</v>
      </c>
      <c r="H1452" s="41">
        <f t="shared" si="126"/>
        <v>-87800</v>
      </c>
      <c r="I1452" s="108">
        <f t="shared" si="125"/>
        <v>2.9702970297029703</v>
      </c>
      <c r="K1452" s="105" t="s">
        <v>731</v>
      </c>
      <c r="M1452" s="2">
        <v>505</v>
      </c>
    </row>
    <row r="1453" spans="1:13" s="105" customFormat="1" ht="12.75">
      <c r="A1453" s="33"/>
      <c r="B1453" s="155">
        <v>1500</v>
      </c>
      <c r="C1453" s="33" t="s">
        <v>46</v>
      </c>
      <c r="D1453" s="33" t="s">
        <v>12</v>
      </c>
      <c r="E1453" s="33" t="s">
        <v>75</v>
      </c>
      <c r="F1453" s="31" t="s">
        <v>758</v>
      </c>
      <c r="G1453" s="31" t="s">
        <v>88</v>
      </c>
      <c r="H1453" s="41">
        <f t="shared" si="126"/>
        <v>-89300</v>
      </c>
      <c r="I1453" s="108">
        <f t="shared" si="125"/>
        <v>2.9702970297029703</v>
      </c>
      <c r="K1453" s="105" t="s">
        <v>731</v>
      </c>
      <c r="M1453" s="2">
        <v>505</v>
      </c>
    </row>
    <row r="1454" spans="1:13" s="105" customFormat="1" ht="12.75">
      <c r="A1454" s="33"/>
      <c r="B1454" s="155">
        <v>1500</v>
      </c>
      <c r="C1454" s="33" t="s">
        <v>46</v>
      </c>
      <c r="D1454" s="33" t="s">
        <v>12</v>
      </c>
      <c r="E1454" s="33" t="s">
        <v>75</v>
      </c>
      <c r="F1454" s="31" t="s">
        <v>758</v>
      </c>
      <c r="G1454" s="31" t="s">
        <v>107</v>
      </c>
      <c r="H1454" s="41">
        <f t="shared" si="126"/>
        <v>-90800</v>
      </c>
      <c r="I1454" s="108">
        <f t="shared" si="125"/>
        <v>2.9702970297029703</v>
      </c>
      <c r="K1454" s="105" t="s">
        <v>731</v>
      </c>
      <c r="M1454" s="2">
        <v>505</v>
      </c>
    </row>
    <row r="1455" spans="1:13" s="105" customFormat="1" ht="12.75">
      <c r="A1455" s="33"/>
      <c r="B1455" s="155">
        <v>1000</v>
      </c>
      <c r="C1455" s="33" t="s">
        <v>46</v>
      </c>
      <c r="D1455" s="33" t="s">
        <v>12</v>
      </c>
      <c r="E1455" s="33" t="s">
        <v>75</v>
      </c>
      <c r="F1455" s="31" t="s">
        <v>758</v>
      </c>
      <c r="G1455" s="31" t="s">
        <v>109</v>
      </c>
      <c r="H1455" s="41">
        <f t="shared" si="126"/>
        <v>-91800</v>
      </c>
      <c r="I1455" s="108">
        <f t="shared" si="125"/>
        <v>1.9801980198019802</v>
      </c>
      <c r="K1455" s="105" t="s">
        <v>731</v>
      </c>
      <c r="M1455" s="2">
        <v>505</v>
      </c>
    </row>
    <row r="1456" spans="1:13" s="105" customFormat="1" ht="12.75">
      <c r="A1456" s="33"/>
      <c r="B1456" s="155">
        <v>1500</v>
      </c>
      <c r="C1456" s="33" t="s">
        <v>46</v>
      </c>
      <c r="D1456" s="33" t="s">
        <v>12</v>
      </c>
      <c r="E1456" s="33" t="s">
        <v>75</v>
      </c>
      <c r="F1456" s="31" t="s">
        <v>758</v>
      </c>
      <c r="G1456" s="31" t="s">
        <v>140</v>
      </c>
      <c r="H1456" s="41">
        <f t="shared" si="126"/>
        <v>-93300</v>
      </c>
      <c r="I1456" s="108">
        <f t="shared" si="125"/>
        <v>2.9702970297029703</v>
      </c>
      <c r="K1456" s="105" t="s">
        <v>731</v>
      </c>
      <c r="M1456" s="2">
        <v>505</v>
      </c>
    </row>
    <row r="1457" spans="1:13" s="15" customFormat="1" ht="12.75">
      <c r="A1457" s="33"/>
      <c r="B1457" s="155">
        <v>1500</v>
      </c>
      <c r="C1457" s="33" t="s">
        <v>46</v>
      </c>
      <c r="D1457" s="33" t="s">
        <v>12</v>
      </c>
      <c r="E1457" s="33" t="s">
        <v>75</v>
      </c>
      <c r="F1457" s="31" t="s">
        <v>758</v>
      </c>
      <c r="G1457" s="31" t="s">
        <v>111</v>
      </c>
      <c r="H1457" s="41">
        <f t="shared" si="126"/>
        <v>-94800</v>
      </c>
      <c r="I1457" s="108">
        <f t="shared" si="125"/>
        <v>2.9702970297029703</v>
      </c>
      <c r="J1457" s="105"/>
      <c r="K1457" s="105" t="s">
        <v>731</v>
      </c>
      <c r="L1457" s="105"/>
      <c r="M1457" s="2">
        <v>505</v>
      </c>
    </row>
    <row r="1458" spans="1:13" s="15" customFormat="1" ht="12.75">
      <c r="A1458" s="33"/>
      <c r="B1458" s="155">
        <v>1500</v>
      </c>
      <c r="C1458" s="33" t="s">
        <v>46</v>
      </c>
      <c r="D1458" s="33" t="s">
        <v>12</v>
      </c>
      <c r="E1458" s="33" t="s">
        <v>75</v>
      </c>
      <c r="F1458" s="31" t="s">
        <v>758</v>
      </c>
      <c r="G1458" s="31" t="s">
        <v>113</v>
      </c>
      <c r="H1458" s="41">
        <f t="shared" si="126"/>
        <v>-96300</v>
      </c>
      <c r="I1458" s="108">
        <f t="shared" si="125"/>
        <v>2.9702970297029703</v>
      </c>
      <c r="J1458" s="105"/>
      <c r="K1458" s="105" t="s">
        <v>731</v>
      </c>
      <c r="L1458" s="105"/>
      <c r="M1458" s="2">
        <v>505</v>
      </c>
    </row>
    <row r="1459" spans="1:13" s="15" customFormat="1" ht="12.75">
      <c r="A1459" s="33"/>
      <c r="B1459" s="155">
        <v>1000</v>
      </c>
      <c r="C1459" s="33" t="s">
        <v>46</v>
      </c>
      <c r="D1459" s="33" t="s">
        <v>12</v>
      </c>
      <c r="E1459" s="33" t="s">
        <v>75</v>
      </c>
      <c r="F1459" s="31" t="s">
        <v>758</v>
      </c>
      <c r="G1459" s="31" t="s">
        <v>182</v>
      </c>
      <c r="H1459" s="41">
        <f t="shared" si="126"/>
        <v>-97300</v>
      </c>
      <c r="I1459" s="108">
        <f t="shared" si="125"/>
        <v>1.9801980198019802</v>
      </c>
      <c r="J1459" s="105"/>
      <c r="K1459" s="105" t="s">
        <v>731</v>
      </c>
      <c r="L1459" s="105"/>
      <c r="M1459" s="2">
        <v>505</v>
      </c>
    </row>
    <row r="1460" spans="1:13" s="15" customFormat="1" ht="12.75">
      <c r="A1460" s="33"/>
      <c r="B1460" s="155">
        <v>1300</v>
      </c>
      <c r="C1460" s="33" t="s">
        <v>46</v>
      </c>
      <c r="D1460" s="33" t="s">
        <v>12</v>
      </c>
      <c r="E1460" s="33" t="s">
        <v>75</v>
      </c>
      <c r="F1460" s="31" t="s">
        <v>758</v>
      </c>
      <c r="G1460" s="31" t="s">
        <v>193</v>
      </c>
      <c r="H1460" s="41">
        <f t="shared" si="126"/>
        <v>-98600</v>
      </c>
      <c r="I1460" s="108">
        <f t="shared" si="125"/>
        <v>2.5742574257425743</v>
      </c>
      <c r="J1460" s="105"/>
      <c r="K1460" s="105" t="s">
        <v>731</v>
      </c>
      <c r="L1460" s="105"/>
      <c r="M1460" s="2">
        <v>505</v>
      </c>
    </row>
    <row r="1461" spans="1:13" s="105" customFormat="1" ht="12.75">
      <c r="A1461" s="33"/>
      <c r="B1461" s="155">
        <v>2000</v>
      </c>
      <c r="C1461" s="33" t="s">
        <v>46</v>
      </c>
      <c r="D1461" s="33" t="s">
        <v>12</v>
      </c>
      <c r="E1461" s="33" t="s">
        <v>75</v>
      </c>
      <c r="F1461" s="31" t="s">
        <v>758</v>
      </c>
      <c r="G1461" s="31" t="s">
        <v>203</v>
      </c>
      <c r="H1461" s="41">
        <f t="shared" si="126"/>
        <v>-100600</v>
      </c>
      <c r="I1461" s="108">
        <f t="shared" si="125"/>
        <v>3.9603960396039604</v>
      </c>
      <c r="K1461" s="105" t="s">
        <v>731</v>
      </c>
      <c r="M1461" s="2">
        <v>505</v>
      </c>
    </row>
    <row r="1462" spans="1:13" s="105" customFormat="1" ht="12.75">
      <c r="A1462" s="33"/>
      <c r="B1462" s="155">
        <v>1500</v>
      </c>
      <c r="C1462" s="33" t="s">
        <v>46</v>
      </c>
      <c r="D1462" s="33" t="s">
        <v>12</v>
      </c>
      <c r="E1462" s="33" t="s">
        <v>75</v>
      </c>
      <c r="F1462" s="31" t="s">
        <v>758</v>
      </c>
      <c r="G1462" s="31" t="s">
        <v>236</v>
      </c>
      <c r="H1462" s="41">
        <f t="shared" si="126"/>
        <v>-102100</v>
      </c>
      <c r="I1462" s="108">
        <f t="shared" si="125"/>
        <v>2.9702970297029703</v>
      </c>
      <c r="K1462" s="105" t="s">
        <v>731</v>
      </c>
      <c r="M1462" s="2">
        <v>505</v>
      </c>
    </row>
    <row r="1463" spans="1:13" s="105" customFormat="1" ht="12.75">
      <c r="A1463" s="33"/>
      <c r="B1463" s="155">
        <v>1000</v>
      </c>
      <c r="C1463" s="33" t="s">
        <v>46</v>
      </c>
      <c r="D1463" s="33" t="s">
        <v>12</v>
      </c>
      <c r="E1463" s="33" t="s">
        <v>75</v>
      </c>
      <c r="F1463" s="31" t="s">
        <v>758</v>
      </c>
      <c r="G1463" s="31" t="s">
        <v>243</v>
      </c>
      <c r="H1463" s="41">
        <f t="shared" si="126"/>
        <v>-103100</v>
      </c>
      <c r="I1463" s="108">
        <f t="shared" si="125"/>
        <v>1.9801980198019802</v>
      </c>
      <c r="K1463" s="105" t="s">
        <v>731</v>
      </c>
      <c r="M1463" s="2">
        <v>505</v>
      </c>
    </row>
    <row r="1464" spans="1:13" s="15" customFormat="1" ht="12.75">
      <c r="A1464" s="33"/>
      <c r="B1464" s="155">
        <v>1500</v>
      </c>
      <c r="C1464" s="33" t="s">
        <v>46</v>
      </c>
      <c r="D1464" s="33" t="s">
        <v>12</v>
      </c>
      <c r="E1464" s="33" t="s">
        <v>75</v>
      </c>
      <c r="F1464" s="31" t="s">
        <v>758</v>
      </c>
      <c r="G1464" s="31" t="s">
        <v>245</v>
      </c>
      <c r="H1464" s="41">
        <f t="shared" si="126"/>
        <v>-104600</v>
      </c>
      <c r="I1464" s="108">
        <f t="shared" si="125"/>
        <v>2.9702970297029703</v>
      </c>
      <c r="J1464" s="105"/>
      <c r="K1464" s="105" t="s">
        <v>731</v>
      </c>
      <c r="L1464" s="105"/>
      <c r="M1464" s="2">
        <v>505</v>
      </c>
    </row>
    <row r="1465" spans="1:13" s="15" customFormat="1" ht="12.75">
      <c r="A1465" s="33"/>
      <c r="B1465" s="155">
        <v>1500</v>
      </c>
      <c r="C1465" s="33" t="s">
        <v>46</v>
      </c>
      <c r="D1465" s="33" t="s">
        <v>12</v>
      </c>
      <c r="E1465" s="33" t="s">
        <v>75</v>
      </c>
      <c r="F1465" s="31" t="s">
        <v>758</v>
      </c>
      <c r="G1465" s="31" t="s">
        <v>247</v>
      </c>
      <c r="H1465" s="41">
        <f t="shared" si="126"/>
        <v>-106100</v>
      </c>
      <c r="I1465" s="108">
        <f t="shared" si="125"/>
        <v>2.9702970297029703</v>
      </c>
      <c r="J1465" s="105"/>
      <c r="K1465" s="105" t="s">
        <v>731</v>
      </c>
      <c r="L1465" s="105"/>
      <c r="M1465" s="2">
        <v>505</v>
      </c>
    </row>
    <row r="1466" spans="1:13" s="15" customFormat="1" ht="12.75">
      <c r="A1466" s="33"/>
      <c r="B1466" s="155">
        <v>1000</v>
      </c>
      <c r="C1466" s="33" t="s">
        <v>46</v>
      </c>
      <c r="D1466" s="33" t="s">
        <v>12</v>
      </c>
      <c r="E1466" s="33" t="s">
        <v>75</v>
      </c>
      <c r="F1466" s="31" t="s">
        <v>758</v>
      </c>
      <c r="G1466" s="31" t="s">
        <v>267</v>
      </c>
      <c r="H1466" s="41">
        <f t="shared" si="126"/>
        <v>-107100</v>
      </c>
      <c r="I1466" s="108">
        <f t="shared" si="125"/>
        <v>1.9801980198019802</v>
      </c>
      <c r="J1466" s="105"/>
      <c r="K1466" s="105" t="s">
        <v>731</v>
      </c>
      <c r="L1466" s="105"/>
      <c r="M1466" s="2">
        <v>505</v>
      </c>
    </row>
    <row r="1467" spans="1:13" s="15" customFormat="1" ht="12.75">
      <c r="A1467" s="33"/>
      <c r="B1467" s="155">
        <v>1500</v>
      </c>
      <c r="C1467" s="33" t="s">
        <v>46</v>
      </c>
      <c r="D1467" s="33" t="s">
        <v>12</v>
      </c>
      <c r="E1467" s="33" t="s">
        <v>75</v>
      </c>
      <c r="F1467" s="31" t="s">
        <v>758</v>
      </c>
      <c r="G1467" s="31" t="s">
        <v>188</v>
      </c>
      <c r="H1467" s="41">
        <f t="shared" si="126"/>
        <v>-108600</v>
      </c>
      <c r="I1467" s="108">
        <f aca="true" t="shared" si="127" ref="I1467:I1529">+B1467/M1467</f>
        <v>2.9702970297029703</v>
      </c>
      <c r="J1467" s="105"/>
      <c r="K1467" s="105" t="s">
        <v>731</v>
      </c>
      <c r="L1467" s="105"/>
      <c r="M1467" s="2">
        <v>505</v>
      </c>
    </row>
    <row r="1468" spans="1:13" s="15" customFormat="1" ht="12.75">
      <c r="A1468" s="33"/>
      <c r="B1468" s="155">
        <v>1200</v>
      </c>
      <c r="C1468" s="33" t="s">
        <v>46</v>
      </c>
      <c r="D1468" s="33" t="s">
        <v>12</v>
      </c>
      <c r="E1468" s="33" t="s">
        <v>75</v>
      </c>
      <c r="F1468" s="31" t="s">
        <v>758</v>
      </c>
      <c r="G1468" s="31" t="s">
        <v>270</v>
      </c>
      <c r="H1468" s="41">
        <f t="shared" si="126"/>
        <v>-109800</v>
      </c>
      <c r="I1468" s="108">
        <f t="shared" si="127"/>
        <v>2.376237623762376</v>
      </c>
      <c r="J1468" s="105"/>
      <c r="K1468" s="105" t="s">
        <v>731</v>
      </c>
      <c r="L1468" s="105"/>
      <c r="M1468" s="2">
        <v>505</v>
      </c>
    </row>
    <row r="1469" spans="1:13" s="15" customFormat="1" ht="12.75">
      <c r="A1469" s="33"/>
      <c r="B1469" s="155">
        <v>700</v>
      </c>
      <c r="C1469" s="33" t="s">
        <v>46</v>
      </c>
      <c r="D1469" s="33" t="s">
        <v>12</v>
      </c>
      <c r="E1469" s="33" t="s">
        <v>75</v>
      </c>
      <c r="F1469" s="31" t="s">
        <v>758</v>
      </c>
      <c r="G1469" s="31" t="s">
        <v>150</v>
      </c>
      <c r="H1469" s="41">
        <f t="shared" si="126"/>
        <v>-110500</v>
      </c>
      <c r="I1469" s="108">
        <f t="shared" si="127"/>
        <v>1.386138613861386</v>
      </c>
      <c r="J1469" s="105"/>
      <c r="K1469" s="105" t="s">
        <v>731</v>
      </c>
      <c r="L1469" s="105"/>
      <c r="M1469" s="2">
        <v>505</v>
      </c>
    </row>
    <row r="1470" spans="1:13" s="15" customFormat="1" ht="12.75">
      <c r="A1470" s="95"/>
      <c r="B1470" s="155">
        <v>1500</v>
      </c>
      <c r="C1470" s="33" t="s">
        <v>46</v>
      </c>
      <c r="D1470" s="33" t="s">
        <v>12</v>
      </c>
      <c r="E1470" s="95" t="s">
        <v>75</v>
      </c>
      <c r="F1470" s="92" t="s">
        <v>749</v>
      </c>
      <c r="G1470" s="31" t="s">
        <v>25</v>
      </c>
      <c r="H1470" s="41">
        <f t="shared" si="126"/>
        <v>-112000</v>
      </c>
      <c r="I1470" s="108">
        <f t="shared" si="127"/>
        <v>2.9702970297029703</v>
      </c>
      <c r="J1470" s="96"/>
      <c r="K1470" t="s">
        <v>447</v>
      </c>
      <c r="L1470" s="96"/>
      <c r="M1470" s="2">
        <v>505</v>
      </c>
    </row>
    <row r="1471" spans="1:13" s="15" customFormat="1" ht="12.75">
      <c r="A1471" s="95"/>
      <c r="B1471" s="155">
        <v>1500</v>
      </c>
      <c r="C1471" s="33" t="s">
        <v>46</v>
      </c>
      <c r="D1471" s="33" t="s">
        <v>12</v>
      </c>
      <c r="E1471" s="33" t="s">
        <v>75</v>
      </c>
      <c r="F1471" s="92" t="s">
        <v>749</v>
      </c>
      <c r="G1471" s="31" t="s">
        <v>29</v>
      </c>
      <c r="H1471" s="41">
        <f t="shared" si="126"/>
        <v>-113500</v>
      </c>
      <c r="I1471" s="108">
        <f t="shared" si="127"/>
        <v>2.9702970297029703</v>
      </c>
      <c r="J1471" s="96"/>
      <c r="K1471" t="s">
        <v>447</v>
      </c>
      <c r="L1471" s="96"/>
      <c r="M1471" s="2">
        <v>505</v>
      </c>
    </row>
    <row r="1472" spans="1:13" s="105" customFormat="1" ht="12.75">
      <c r="A1472" s="95"/>
      <c r="B1472" s="155">
        <v>1300</v>
      </c>
      <c r="C1472" s="33" t="s">
        <v>46</v>
      </c>
      <c r="D1472" s="33" t="s">
        <v>12</v>
      </c>
      <c r="E1472" s="33" t="s">
        <v>75</v>
      </c>
      <c r="F1472" s="92" t="s">
        <v>749</v>
      </c>
      <c r="G1472" s="31" t="s">
        <v>32</v>
      </c>
      <c r="H1472" s="41">
        <f t="shared" si="126"/>
        <v>-114800</v>
      </c>
      <c r="I1472" s="108">
        <f t="shared" si="127"/>
        <v>2.5742574257425743</v>
      </c>
      <c r="J1472" s="96"/>
      <c r="K1472" t="s">
        <v>447</v>
      </c>
      <c r="L1472" s="96"/>
      <c r="M1472" s="2">
        <v>505</v>
      </c>
    </row>
    <row r="1473" spans="1:13" s="15" customFormat="1" ht="12.75">
      <c r="A1473" s="95"/>
      <c r="B1473" s="155">
        <v>1250</v>
      </c>
      <c r="C1473" s="33" t="s">
        <v>46</v>
      </c>
      <c r="D1473" s="33" t="s">
        <v>12</v>
      </c>
      <c r="E1473" s="33" t="s">
        <v>75</v>
      </c>
      <c r="F1473" s="92" t="s">
        <v>749</v>
      </c>
      <c r="G1473" s="31" t="s">
        <v>34</v>
      </c>
      <c r="H1473" s="41">
        <f t="shared" si="126"/>
        <v>-116050</v>
      </c>
      <c r="I1473" s="108">
        <f t="shared" si="127"/>
        <v>2.4752475247524752</v>
      </c>
      <c r="J1473" s="96"/>
      <c r="K1473" t="s">
        <v>447</v>
      </c>
      <c r="L1473" s="96"/>
      <c r="M1473" s="2">
        <v>505</v>
      </c>
    </row>
    <row r="1474" spans="1:13" s="15" customFormat="1" ht="12.75">
      <c r="A1474" s="33"/>
      <c r="B1474" s="155">
        <v>800</v>
      </c>
      <c r="C1474" s="33" t="s">
        <v>46</v>
      </c>
      <c r="D1474" s="33" t="s">
        <v>12</v>
      </c>
      <c r="E1474" s="33" t="s">
        <v>75</v>
      </c>
      <c r="F1474" s="92" t="s">
        <v>749</v>
      </c>
      <c r="G1474" s="31" t="s">
        <v>36</v>
      </c>
      <c r="H1474" s="41">
        <f t="shared" si="126"/>
        <v>-116850</v>
      </c>
      <c r="I1474" s="108">
        <f t="shared" si="127"/>
        <v>1.5841584158415842</v>
      </c>
      <c r="J1474" s="105"/>
      <c r="K1474" t="s">
        <v>447</v>
      </c>
      <c r="L1474" s="105"/>
      <c r="M1474" s="2">
        <v>505</v>
      </c>
    </row>
    <row r="1475" spans="1:13" s="15" customFormat="1" ht="12.75">
      <c r="A1475" s="95"/>
      <c r="B1475" s="164">
        <v>1300</v>
      </c>
      <c r="C1475" s="33" t="s">
        <v>46</v>
      </c>
      <c r="D1475" s="33" t="s">
        <v>12</v>
      </c>
      <c r="E1475" s="95" t="s">
        <v>75</v>
      </c>
      <c r="F1475" s="92" t="s">
        <v>749</v>
      </c>
      <c r="G1475" s="92" t="s">
        <v>40</v>
      </c>
      <c r="H1475" s="41">
        <f t="shared" si="126"/>
        <v>-118150</v>
      </c>
      <c r="I1475" s="108">
        <f t="shared" si="127"/>
        <v>2.5742574257425743</v>
      </c>
      <c r="J1475" s="96"/>
      <c r="K1475" t="s">
        <v>447</v>
      </c>
      <c r="L1475" s="96"/>
      <c r="M1475" s="2">
        <v>505</v>
      </c>
    </row>
    <row r="1476" spans="1:13" s="15" customFormat="1" ht="12.75">
      <c r="A1476" s="33"/>
      <c r="B1476" s="155">
        <v>1200</v>
      </c>
      <c r="C1476" s="33" t="s">
        <v>46</v>
      </c>
      <c r="D1476" s="33" t="s">
        <v>12</v>
      </c>
      <c r="E1476" s="33" t="s">
        <v>75</v>
      </c>
      <c r="F1476" s="31" t="s">
        <v>749</v>
      </c>
      <c r="G1476" s="31" t="s">
        <v>58</v>
      </c>
      <c r="H1476" s="41">
        <f t="shared" si="126"/>
        <v>-119350</v>
      </c>
      <c r="I1476" s="108">
        <f t="shared" si="127"/>
        <v>2.376237623762376</v>
      </c>
      <c r="J1476" s="105"/>
      <c r="K1476" t="s">
        <v>447</v>
      </c>
      <c r="L1476" s="105"/>
      <c r="M1476" s="2">
        <v>505</v>
      </c>
    </row>
    <row r="1477" spans="1:13" s="15" customFormat="1" ht="12.75">
      <c r="A1477" s="33"/>
      <c r="B1477" s="155">
        <v>1000</v>
      </c>
      <c r="C1477" s="33" t="s">
        <v>46</v>
      </c>
      <c r="D1477" s="33" t="s">
        <v>12</v>
      </c>
      <c r="E1477" s="33" t="s">
        <v>75</v>
      </c>
      <c r="F1477" s="31" t="s">
        <v>749</v>
      </c>
      <c r="G1477" s="31" t="s">
        <v>86</v>
      </c>
      <c r="H1477" s="41">
        <f t="shared" si="126"/>
        <v>-120350</v>
      </c>
      <c r="I1477" s="108">
        <f t="shared" si="127"/>
        <v>1.9801980198019802</v>
      </c>
      <c r="J1477" s="105"/>
      <c r="K1477" t="s">
        <v>447</v>
      </c>
      <c r="L1477" s="105"/>
      <c r="M1477" s="2">
        <v>505</v>
      </c>
    </row>
    <row r="1478" spans="1:14" s="15" customFormat="1" ht="12.75">
      <c r="A1478" s="33"/>
      <c r="B1478" s="155">
        <v>1400</v>
      </c>
      <c r="C1478" s="33" t="s">
        <v>46</v>
      </c>
      <c r="D1478" s="33" t="s">
        <v>12</v>
      </c>
      <c r="E1478" s="132" t="s">
        <v>75</v>
      </c>
      <c r="F1478" s="31" t="s">
        <v>749</v>
      </c>
      <c r="G1478" s="31" t="s">
        <v>88</v>
      </c>
      <c r="H1478" s="41">
        <f t="shared" si="126"/>
        <v>-121750</v>
      </c>
      <c r="I1478" s="108">
        <f t="shared" si="127"/>
        <v>2.772277227722772</v>
      </c>
      <c r="J1478" s="132"/>
      <c r="K1478" t="s">
        <v>447</v>
      </c>
      <c r="L1478" s="132"/>
      <c r="M1478" s="2">
        <v>505</v>
      </c>
      <c r="N1478" s="122"/>
    </row>
    <row r="1479" spans="1:13" s="15" customFormat="1" ht="12.75">
      <c r="A1479" s="33"/>
      <c r="B1479" s="155">
        <v>700</v>
      </c>
      <c r="C1479" s="33" t="s">
        <v>46</v>
      </c>
      <c r="D1479" s="33" t="s">
        <v>12</v>
      </c>
      <c r="E1479" s="33" t="s">
        <v>75</v>
      </c>
      <c r="F1479" s="31" t="s">
        <v>749</v>
      </c>
      <c r="G1479" s="31" t="s">
        <v>107</v>
      </c>
      <c r="H1479" s="41">
        <f t="shared" si="126"/>
        <v>-122450</v>
      </c>
      <c r="I1479" s="108">
        <f t="shared" si="127"/>
        <v>1.386138613861386</v>
      </c>
      <c r="J1479" s="105"/>
      <c r="K1479" t="s">
        <v>447</v>
      </c>
      <c r="L1479" s="105"/>
      <c r="M1479" s="2">
        <v>505</v>
      </c>
    </row>
    <row r="1480" spans="1:13" s="15" customFormat="1" ht="12.75">
      <c r="A1480" s="33"/>
      <c r="B1480" s="155">
        <v>1500</v>
      </c>
      <c r="C1480" s="33" t="s">
        <v>46</v>
      </c>
      <c r="D1480" s="33" t="s">
        <v>12</v>
      </c>
      <c r="E1480" s="33" t="s">
        <v>75</v>
      </c>
      <c r="F1480" s="31" t="s">
        <v>749</v>
      </c>
      <c r="G1480" s="31" t="s">
        <v>107</v>
      </c>
      <c r="H1480" s="41">
        <f t="shared" si="126"/>
        <v>-123950</v>
      </c>
      <c r="I1480" s="108">
        <f t="shared" si="127"/>
        <v>2.9702970297029703</v>
      </c>
      <c r="J1480" s="105"/>
      <c r="K1480" t="s">
        <v>447</v>
      </c>
      <c r="L1480" s="105"/>
      <c r="M1480" s="2">
        <v>505</v>
      </c>
    </row>
    <row r="1481" spans="1:13" s="15" customFormat="1" ht="12.75">
      <c r="A1481" s="33"/>
      <c r="B1481" s="155">
        <v>1500</v>
      </c>
      <c r="C1481" s="33" t="s">
        <v>46</v>
      </c>
      <c r="D1481" s="33" t="s">
        <v>12</v>
      </c>
      <c r="E1481" s="33" t="s">
        <v>75</v>
      </c>
      <c r="F1481" s="31" t="s">
        <v>749</v>
      </c>
      <c r="G1481" s="31" t="s">
        <v>107</v>
      </c>
      <c r="H1481" s="41">
        <f t="shared" si="126"/>
        <v>-125450</v>
      </c>
      <c r="I1481" s="108">
        <f t="shared" si="127"/>
        <v>2.9702970297029703</v>
      </c>
      <c r="J1481" s="105"/>
      <c r="K1481" t="s">
        <v>447</v>
      </c>
      <c r="L1481" s="105"/>
      <c r="M1481" s="2">
        <v>505</v>
      </c>
    </row>
    <row r="1482" spans="1:13" s="15" customFormat="1" ht="12.75">
      <c r="A1482" s="33"/>
      <c r="B1482" s="155">
        <v>1000</v>
      </c>
      <c r="C1482" s="33" t="s">
        <v>46</v>
      </c>
      <c r="D1482" s="33" t="s">
        <v>12</v>
      </c>
      <c r="E1482" s="33" t="s">
        <v>75</v>
      </c>
      <c r="F1482" s="31" t="s">
        <v>749</v>
      </c>
      <c r="G1482" s="31" t="s">
        <v>109</v>
      </c>
      <c r="H1482" s="41">
        <f t="shared" si="126"/>
        <v>-126450</v>
      </c>
      <c r="I1482" s="108">
        <f t="shared" si="127"/>
        <v>1.9801980198019802</v>
      </c>
      <c r="J1482" s="105"/>
      <c r="K1482" t="s">
        <v>447</v>
      </c>
      <c r="L1482" s="105"/>
      <c r="M1482" s="2">
        <v>505</v>
      </c>
    </row>
    <row r="1483" spans="1:14" s="15" customFormat="1" ht="12.75">
      <c r="A1483" s="33"/>
      <c r="B1483" s="155">
        <v>1500</v>
      </c>
      <c r="C1483" s="33" t="s">
        <v>46</v>
      </c>
      <c r="D1483" s="33" t="s">
        <v>12</v>
      </c>
      <c r="E1483" s="33" t="s">
        <v>75</v>
      </c>
      <c r="F1483" s="31" t="s">
        <v>749</v>
      </c>
      <c r="G1483" s="31" t="s">
        <v>140</v>
      </c>
      <c r="H1483" s="41">
        <f t="shared" si="126"/>
        <v>-127950</v>
      </c>
      <c r="I1483" s="108">
        <f t="shared" si="127"/>
        <v>2.9702970297029703</v>
      </c>
      <c r="J1483" s="105"/>
      <c r="K1483" t="s">
        <v>447</v>
      </c>
      <c r="L1483" s="105"/>
      <c r="M1483" s="2">
        <v>505</v>
      </c>
      <c r="N1483" s="122"/>
    </row>
    <row r="1484" spans="1:13" s="105" customFormat="1" ht="12.75">
      <c r="A1484" s="33"/>
      <c r="B1484" s="155">
        <v>1500</v>
      </c>
      <c r="C1484" s="33" t="s">
        <v>46</v>
      </c>
      <c r="D1484" s="33" t="s">
        <v>12</v>
      </c>
      <c r="E1484" s="33" t="s">
        <v>75</v>
      </c>
      <c r="F1484" s="31" t="s">
        <v>749</v>
      </c>
      <c r="G1484" s="31" t="s">
        <v>111</v>
      </c>
      <c r="H1484" s="41">
        <f t="shared" si="126"/>
        <v>-129450</v>
      </c>
      <c r="I1484" s="108">
        <f t="shared" si="127"/>
        <v>2.9702970297029703</v>
      </c>
      <c r="K1484" t="s">
        <v>447</v>
      </c>
      <c r="M1484" s="2">
        <v>505</v>
      </c>
    </row>
    <row r="1485" spans="1:13" s="15" customFormat="1" ht="12.75">
      <c r="A1485" s="33"/>
      <c r="B1485" s="155">
        <v>1500</v>
      </c>
      <c r="C1485" s="33" t="s">
        <v>46</v>
      </c>
      <c r="D1485" s="33" t="s">
        <v>12</v>
      </c>
      <c r="E1485" s="33" t="s">
        <v>75</v>
      </c>
      <c r="F1485" s="31" t="s">
        <v>749</v>
      </c>
      <c r="G1485" s="31" t="s">
        <v>113</v>
      </c>
      <c r="H1485" s="41">
        <f t="shared" si="126"/>
        <v>-130950</v>
      </c>
      <c r="I1485" s="108">
        <f t="shared" si="127"/>
        <v>2.9702970297029703</v>
      </c>
      <c r="J1485" s="105"/>
      <c r="K1485" t="s">
        <v>447</v>
      </c>
      <c r="L1485" s="105"/>
      <c r="M1485" s="2">
        <v>505</v>
      </c>
    </row>
    <row r="1486" spans="1:256" s="15" customFormat="1" ht="12.75">
      <c r="A1486" s="33"/>
      <c r="B1486" s="155">
        <v>1250</v>
      </c>
      <c r="C1486" s="33" t="s">
        <v>46</v>
      </c>
      <c r="D1486" s="33" t="s">
        <v>12</v>
      </c>
      <c r="E1486" s="33" t="s">
        <v>75</v>
      </c>
      <c r="F1486" s="31" t="s">
        <v>749</v>
      </c>
      <c r="G1486" s="31" t="s">
        <v>182</v>
      </c>
      <c r="H1486" s="41">
        <f t="shared" si="126"/>
        <v>-132200</v>
      </c>
      <c r="I1486" s="108">
        <f t="shared" si="127"/>
        <v>2.4752475247524752</v>
      </c>
      <c r="J1486" s="105"/>
      <c r="K1486" t="s">
        <v>447</v>
      </c>
      <c r="L1486" s="105"/>
      <c r="M1486" s="2">
        <v>505</v>
      </c>
      <c r="IV1486" s="15">
        <f>SUM(M1486:IU1486)</f>
        <v>505</v>
      </c>
    </row>
    <row r="1487" spans="1:13" s="15" customFormat="1" ht="12.75">
      <c r="A1487" s="33"/>
      <c r="B1487" s="155">
        <v>1250</v>
      </c>
      <c r="C1487" s="33" t="s">
        <v>46</v>
      </c>
      <c r="D1487" s="33" t="s">
        <v>12</v>
      </c>
      <c r="E1487" s="33" t="s">
        <v>75</v>
      </c>
      <c r="F1487" s="31" t="s">
        <v>749</v>
      </c>
      <c r="G1487" s="31" t="s">
        <v>193</v>
      </c>
      <c r="H1487" s="41">
        <f t="shared" si="126"/>
        <v>-133450</v>
      </c>
      <c r="I1487" s="108">
        <f t="shared" si="127"/>
        <v>2.4752475247524752</v>
      </c>
      <c r="J1487" s="105"/>
      <c r="K1487" t="s">
        <v>447</v>
      </c>
      <c r="L1487" s="105"/>
      <c r="M1487" s="2">
        <v>505</v>
      </c>
    </row>
    <row r="1488" spans="1:13" s="15" customFormat="1" ht="12.75">
      <c r="A1488" s="33"/>
      <c r="B1488" s="155">
        <v>1300</v>
      </c>
      <c r="C1488" s="33" t="s">
        <v>46</v>
      </c>
      <c r="D1488" s="33" t="s">
        <v>12</v>
      </c>
      <c r="E1488" s="33" t="s">
        <v>75</v>
      </c>
      <c r="F1488" s="31" t="s">
        <v>749</v>
      </c>
      <c r="G1488" s="31" t="s">
        <v>203</v>
      </c>
      <c r="H1488" s="41">
        <f aca="true" t="shared" si="128" ref="H1488:H1498">H1487-B1488</f>
        <v>-134750</v>
      </c>
      <c r="I1488" s="108">
        <f aca="true" t="shared" si="129" ref="I1488:I1498">+B1488/M1488</f>
        <v>2.5742574257425743</v>
      </c>
      <c r="J1488" s="105"/>
      <c r="K1488" t="s">
        <v>447</v>
      </c>
      <c r="L1488" s="105"/>
      <c r="M1488" s="2">
        <v>505</v>
      </c>
    </row>
    <row r="1489" spans="1:13" s="15" customFormat="1" ht="12.75">
      <c r="A1489" s="33"/>
      <c r="B1489" s="155">
        <v>1000</v>
      </c>
      <c r="C1489" s="33" t="s">
        <v>46</v>
      </c>
      <c r="D1489" s="33" t="s">
        <v>12</v>
      </c>
      <c r="E1489" s="33" t="s">
        <v>75</v>
      </c>
      <c r="F1489" s="31" t="s">
        <v>749</v>
      </c>
      <c r="G1489" s="31" t="s">
        <v>236</v>
      </c>
      <c r="H1489" s="41">
        <f t="shared" si="128"/>
        <v>-135750</v>
      </c>
      <c r="I1489" s="108">
        <f t="shared" si="129"/>
        <v>1.9801980198019802</v>
      </c>
      <c r="J1489" s="105"/>
      <c r="K1489" t="s">
        <v>447</v>
      </c>
      <c r="L1489" s="105"/>
      <c r="M1489" s="2">
        <v>505</v>
      </c>
    </row>
    <row r="1490" spans="1:13" s="15" customFormat="1" ht="12.75">
      <c r="A1490" s="33"/>
      <c r="B1490" s="155">
        <v>1500</v>
      </c>
      <c r="C1490" s="33" t="s">
        <v>46</v>
      </c>
      <c r="D1490" s="33" t="s">
        <v>12</v>
      </c>
      <c r="E1490" s="33" t="s">
        <v>75</v>
      </c>
      <c r="F1490" s="31" t="s">
        <v>749</v>
      </c>
      <c r="G1490" s="31" t="s">
        <v>245</v>
      </c>
      <c r="H1490" s="41">
        <f t="shared" si="128"/>
        <v>-137250</v>
      </c>
      <c r="I1490" s="108">
        <f t="shared" si="129"/>
        <v>2.9702970297029703</v>
      </c>
      <c r="J1490" s="105"/>
      <c r="K1490" t="s">
        <v>447</v>
      </c>
      <c r="L1490" s="105"/>
      <c r="M1490" s="2">
        <v>505</v>
      </c>
    </row>
    <row r="1491" spans="1:13" s="15" customFormat="1" ht="12.75">
      <c r="A1491" s="33"/>
      <c r="B1491" s="155">
        <v>1500</v>
      </c>
      <c r="C1491" s="33" t="s">
        <v>46</v>
      </c>
      <c r="D1491" s="33" t="s">
        <v>12</v>
      </c>
      <c r="E1491" s="33" t="s">
        <v>75</v>
      </c>
      <c r="F1491" s="31" t="s">
        <v>749</v>
      </c>
      <c r="G1491" s="31" t="s">
        <v>247</v>
      </c>
      <c r="H1491" s="41">
        <f t="shared" si="128"/>
        <v>-138750</v>
      </c>
      <c r="I1491" s="108">
        <f t="shared" si="129"/>
        <v>2.9702970297029703</v>
      </c>
      <c r="J1491" s="105"/>
      <c r="K1491" t="s">
        <v>447</v>
      </c>
      <c r="L1491" s="105"/>
      <c r="M1491" s="2">
        <v>505</v>
      </c>
    </row>
    <row r="1492" spans="1:13" s="15" customFormat="1" ht="12.75">
      <c r="A1492" s="33"/>
      <c r="B1492" s="155">
        <v>1500</v>
      </c>
      <c r="C1492" s="33" t="s">
        <v>46</v>
      </c>
      <c r="D1492" s="33" t="s">
        <v>12</v>
      </c>
      <c r="E1492" s="33" t="s">
        <v>75</v>
      </c>
      <c r="F1492" s="31" t="s">
        <v>749</v>
      </c>
      <c r="G1492" s="31" t="s">
        <v>267</v>
      </c>
      <c r="H1492" s="41">
        <f t="shared" si="128"/>
        <v>-140250</v>
      </c>
      <c r="I1492" s="108">
        <f t="shared" si="129"/>
        <v>2.9702970297029703</v>
      </c>
      <c r="J1492" s="105"/>
      <c r="K1492" t="s">
        <v>447</v>
      </c>
      <c r="L1492" s="105"/>
      <c r="M1492" s="2">
        <v>505</v>
      </c>
    </row>
    <row r="1493" spans="1:13" s="105" customFormat="1" ht="12.75">
      <c r="A1493" s="33"/>
      <c r="B1493" s="155">
        <v>1500</v>
      </c>
      <c r="C1493" s="33" t="s">
        <v>46</v>
      </c>
      <c r="D1493" s="33" t="s">
        <v>12</v>
      </c>
      <c r="E1493" s="33" t="s">
        <v>75</v>
      </c>
      <c r="F1493" s="31" t="s">
        <v>749</v>
      </c>
      <c r="G1493" s="31" t="s">
        <v>188</v>
      </c>
      <c r="H1493" s="41">
        <f t="shared" si="128"/>
        <v>-141750</v>
      </c>
      <c r="I1493" s="108">
        <f t="shared" si="129"/>
        <v>2.9702970297029703</v>
      </c>
      <c r="K1493" t="s">
        <v>447</v>
      </c>
      <c r="M1493" s="2">
        <v>505</v>
      </c>
    </row>
    <row r="1494" spans="1:13" s="105" customFormat="1" ht="12.75">
      <c r="A1494" s="33"/>
      <c r="B1494" s="155">
        <v>1250</v>
      </c>
      <c r="C1494" s="33" t="s">
        <v>46</v>
      </c>
      <c r="D1494" s="33" t="s">
        <v>12</v>
      </c>
      <c r="E1494" s="33" t="s">
        <v>75</v>
      </c>
      <c r="F1494" s="31" t="s">
        <v>749</v>
      </c>
      <c r="G1494" s="31" t="s">
        <v>270</v>
      </c>
      <c r="H1494" s="41">
        <f t="shared" si="128"/>
        <v>-143000</v>
      </c>
      <c r="I1494" s="108">
        <f t="shared" si="129"/>
        <v>2.4752475247524752</v>
      </c>
      <c r="K1494" t="s">
        <v>447</v>
      </c>
      <c r="M1494" s="2">
        <v>505</v>
      </c>
    </row>
    <row r="1495" spans="1:13" s="15" customFormat="1" ht="12.75">
      <c r="A1495" s="33"/>
      <c r="B1495" s="155">
        <v>800</v>
      </c>
      <c r="C1495" s="33" t="s">
        <v>46</v>
      </c>
      <c r="D1495" s="33" t="s">
        <v>12</v>
      </c>
      <c r="E1495" s="33" t="s">
        <v>75</v>
      </c>
      <c r="F1495" s="31" t="s">
        <v>749</v>
      </c>
      <c r="G1495" s="31" t="s">
        <v>150</v>
      </c>
      <c r="H1495" s="41">
        <f t="shared" si="128"/>
        <v>-143800</v>
      </c>
      <c r="I1495" s="108">
        <f t="shared" si="129"/>
        <v>1.5841584158415842</v>
      </c>
      <c r="J1495" s="105"/>
      <c r="K1495" t="s">
        <v>447</v>
      </c>
      <c r="L1495" s="105"/>
      <c r="M1495" s="2">
        <v>505</v>
      </c>
    </row>
    <row r="1496" spans="1:13" s="15" customFormat="1" ht="12.75">
      <c r="A1496" s="33"/>
      <c r="B1496" s="155">
        <v>1500</v>
      </c>
      <c r="C1496" s="33" t="s">
        <v>46</v>
      </c>
      <c r="D1496" s="33" t="s">
        <v>12</v>
      </c>
      <c r="E1496" s="33" t="s">
        <v>75</v>
      </c>
      <c r="F1496" s="31" t="s">
        <v>749</v>
      </c>
      <c r="G1496" s="31" t="s">
        <v>195</v>
      </c>
      <c r="H1496" s="41">
        <f t="shared" si="128"/>
        <v>-145300</v>
      </c>
      <c r="I1496" s="108">
        <f t="shared" si="129"/>
        <v>2.9702970297029703</v>
      </c>
      <c r="J1496" s="105"/>
      <c r="K1496" t="s">
        <v>447</v>
      </c>
      <c r="L1496" s="105"/>
      <c r="M1496" s="2">
        <v>505</v>
      </c>
    </row>
    <row r="1497" spans="1:13" s="105" customFormat="1" ht="12.75">
      <c r="A1497" s="33"/>
      <c r="B1497" s="155">
        <v>1500</v>
      </c>
      <c r="C1497" s="33" t="s">
        <v>46</v>
      </c>
      <c r="D1497" s="33" t="s">
        <v>12</v>
      </c>
      <c r="E1497" s="33" t="s">
        <v>75</v>
      </c>
      <c r="F1497" s="31" t="s">
        <v>749</v>
      </c>
      <c r="G1497" s="31" t="s">
        <v>306</v>
      </c>
      <c r="H1497" s="41">
        <f t="shared" si="128"/>
        <v>-146800</v>
      </c>
      <c r="I1497" s="108">
        <f t="shared" si="129"/>
        <v>2.9702970297029703</v>
      </c>
      <c r="K1497" t="s">
        <v>447</v>
      </c>
      <c r="M1497" s="2">
        <v>505</v>
      </c>
    </row>
    <row r="1498" spans="1:13" s="105" customFormat="1" ht="12.75">
      <c r="A1498" s="33"/>
      <c r="B1498" s="155">
        <v>1300</v>
      </c>
      <c r="C1498" s="33" t="s">
        <v>46</v>
      </c>
      <c r="D1498" s="33" t="s">
        <v>12</v>
      </c>
      <c r="E1498" s="33" t="s">
        <v>75</v>
      </c>
      <c r="F1498" s="31" t="s">
        <v>749</v>
      </c>
      <c r="G1498" s="31" t="s">
        <v>339</v>
      </c>
      <c r="H1498" s="41">
        <f t="shared" si="128"/>
        <v>-148100</v>
      </c>
      <c r="I1498" s="108">
        <f t="shared" si="129"/>
        <v>2.5742574257425743</v>
      </c>
      <c r="K1498" t="s">
        <v>447</v>
      </c>
      <c r="M1498" s="2">
        <v>505</v>
      </c>
    </row>
    <row r="1499" spans="1:13" s="119" customFormat="1" ht="12.75">
      <c r="A1499" s="93"/>
      <c r="B1499" s="156">
        <f>SUM(B1387:B1498)</f>
        <v>148100</v>
      </c>
      <c r="C1499" s="93"/>
      <c r="D1499" s="93"/>
      <c r="E1499" s="93" t="s">
        <v>75</v>
      </c>
      <c r="F1499" s="107"/>
      <c r="G1499" s="107"/>
      <c r="H1499" s="98">
        <v>0</v>
      </c>
      <c r="I1499" s="118">
        <f t="shared" si="127"/>
        <v>293.26732673267327</v>
      </c>
      <c r="M1499" s="2">
        <v>505</v>
      </c>
    </row>
    <row r="1500" spans="1:13" s="105" customFormat="1" ht="12.75">
      <c r="A1500" s="33"/>
      <c r="B1500" s="155"/>
      <c r="C1500" s="33"/>
      <c r="D1500" s="33"/>
      <c r="E1500" s="33"/>
      <c r="F1500" s="31"/>
      <c r="G1500" s="31"/>
      <c r="H1500" s="41">
        <f aca="true" t="shared" si="130" ref="H1500:H1551">H1499-B1500</f>
        <v>0</v>
      </c>
      <c r="I1500" s="108">
        <f t="shared" si="127"/>
        <v>0</v>
      </c>
      <c r="M1500" s="2">
        <v>505</v>
      </c>
    </row>
    <row r="1501" spans="1:13" s="15" customFormat="1" ht="12.75">
      <c r="A1501" s="33"/>
      <c r="B1501" s="155"/>
      <c r="C1501" s="33"/>
      <c r="D1501" s="33"/>
      <c r="E1501" s="33"/>
      <c r="F1501" s="31"/>
      <c r="G1501" s="31"/>
      <c r="H1501" s="41">
        <f t="shared" si="130"/>
        <v>0</v>
      </c>
      <c r="I1501" s="108">
        <f t="shared" si="127"/>
        <v>0</v>
      </c>
      <c r="J1501" s="105"/>
      <c r="K1501" s="105"/>
      <c r="L1501" s="105"/>
      <c r="M1501" s="2">
        <v>505</v>
      </c>
    </row>
    <row r="1502" spans="1:13" s="105" customFormat="1" ht="12.75">
      <c r="A1502" s="33"/>
      <c r="B1502" s="155">
        <v>8000</v>
      </c>
      <c r="C1502" s="33" t="s">
        <v>48</v>
      </c>
      <c r="D1502" s="33" t="s">
        <v>12</v>
      </c>
      <c r="E1502" s="33" t="s">
        <v>452</v>
      </c>
      <c r="F1502" s="31" t="s">
        <v>760</v>
      </c>
      <c r="G1502" s="31" t="s">
        <v>40</v>
      </c>
      <c r="H1502" s="41">
        <f t="shared" si="130"/>
        <v>-8000</v>
      </c>
      <c r="I1502" s="108">
        <f t="shared" si="127"/>
        <v>15.841584158415841</v>
      </c>
      <c r="K1502" s="96" t="s">
        <v>444</v>
      </c>
      <c r="M1502" s="2">
        <v>505</v>
      </c>
    </row>
    <row r="1503" spans="1:13" s="15" customFormat="1" ht="12.75">
      <c r="A1503" s="33"/>
      <c r="B1503" s="155">
        <v>8000</v>
      </c>
      <c r="C1503" s="33" t="s">
        <v>48</v>
      </c>
      <c r="D1503" s="33" t="s">
        <v>12</v>
      </c>
      <c r="E1503" s="33" t="s">
        <v>452</v>
      </c>
      <c r="F1503" s="31" t="s">
        <v>761</v>
      </c>
      <c r="G1503" s="31" t="s">
        <v>58</v>
      </c>
      <c r="H1503" s="41">
        <f t="shared" si="130"/>
        <v>-16000</v>
      </c>
      <c r="I1503" s="108">
        <f t="shared" si="127"/>
        <v>15.841584158415841</v>
      </c>
      <c r="J1503" s="105"/>
      <c r="K1503" s="96" t="s">
        <v>444</v>
      </c>
      <c r="L1503" s="105"/>
      <c r="M1503" s="2">
        <v>505</v>
      </c>
    </row>
    <row r="1504" spans="1:13" s="105" customFormat="1" ht="12.75">
      <c r="A1504" s="33"/>
      <c r="B1504" s="155">
        <v>8000</v>
      </c>
      <c r="C1504" s="33" t="s">
        <v>48</v>
      </c>
      <c r="D1504" s="33" t="s">
        <v>12</v>
      </c>
      <c r="E1504" s="33" t="s">
        <v>452</v>
      </c>
      <c r="F1504" s="31" t="s">
        <v>762</v>
      </c>
      <c r="G1504" s="31" t="s">
        <v>111</v>
      </c>
      <c r="H1504" s="41">
        <f t="shared" si="130"/>
        <v>-24000</v>
      </c>
      <c r="I1504" s="108">
        <f t="shared" si="127"/>
        <v>15.841584158415841</v>
      </c>
      <c r="K1504" s="96" t="s">
        <v>444</v>
      </c>
      <c r="M1504" s="2">
        <v>505</v>
      </c>
    </row>
    <row r="1505" spans="1:13" s="15" customFormat="1" ht="12.75">
      <c r="A1505" s="33"/>
      <c r="B1505" s="155">
        <v>8000</v>
      </c>
      <c r="C1505" s="33" t="s">
        <v>48</v>
      </c>
      <c r="D1505" s="33" t="s">
        <v>12</v>
      </c>
      <c r="E1505" s="33" t="s">
        <v>452</v>
      </c>
      <c r="F1505" s="31" t="s">
        <v>763</v>
      </c>
      <c r="G1505" s="31" t="s">
        <v>113</v>
      </c>
      <c r="H1505" s="41">
        <f t="shared" si="130"/>
        <v>-32000</v>
      </c>
      <c r="I1505" s="108">
        <f t="shared" si="127"/>
        <v>15.841584158415841</v>
      </c>
      <c r="J1505" s="105"/>
      <c r="K1505" s="96" t="s">
        <v>444</v>
      </c>
      <c r="L1505" s="105"/>
      <c r="M1505" s="2">
        <v>505</v>
      </c>
    </row>
    <row r="1506" spans="1:13" s="15" customFormat="1" ht="12.75">
      <c r="A1506" s="33"/>
      <c r="B1506" s="155">
        <v>5000</v>
      </c>
      <c r="C1506" s="33" t="s">
        <v>48</v>
      </c>
      <c r="D1506" s="33" t="s">
        <v>12</v>
      </c>
      <c r="E1506" s="33" t="s">
        <v>452</v>
      </c>
      <c r="F1506" s="31" t="s">
        <v>764</v>
      </c>
      <c r="G1506" s="31" t="s">
        <v>243</v>
      </c>
      <c r="H1506" s="41">
        <f t="shared" si="130"/>
        <v>-37000</v>
      </c>
      <c r="I1506" s="108">
        <f t="shared" si="127"/>
        <v>9.900990099009901</v>
      </c>
      <c r="J1506" s="105"/>
      <c r="K1506" s="96" t="s">
        <v>444</v>
      </c>
      <c r="L1506" s="105"/>
      <c r="M1506" s="2">
        <v>505</v>
      </c>
    </row>
    <row r="1507" spans="1:13" s="105" customFormat="1" ht="12.75">
      <c r="A1507" s="12"/>
      <c r="B1507" s="155">
        <v>5000</v>
      </c>
      <c r="C1507" s="33" t="s">
        <v>48</v>
      </c>
      <c r="D1507" s="33" t="s">
        <v>12</v>
      </c>
      <c r="E1507" s="33" t="s">
        <v>452</v>
      </c>
      <c r="F1507" s="31" t="s">
        <v>765</v>
      </c>
      <c r="G1507" s="31" t="s">
        <v>378</v>
      </c>
      <c r="H1507" s="41">
        <f t="shared" si="130"/>
        <v>-42000</v>
      </c>
      <c r="I1507" s="108">
        <f t="shared" si="127"/>
        <v>9.900990099009901</v>
      </c>
      <c r="J1507" s="15"/>
      <c r="K1507" s="96" t="s">
        <v>444</v>
      </c>
      <c r="L1507" s="15"/>
      <c r="M1507" s="2">
        <v>505</v>
      </c>
    </row>
    <row r="1508" spans="2:13" ht="12.75">
      <c r="B1508" s="155">
        <v>8000</v>
      </c>
      <c r="C1508" s="33" t="s">
        <v>48</v>
      </c>
      <c r="D1508" s="33" t="s">
        <v>12</v>
      </c>
      <c r="E1508" s="33" t="s">
        <v>452</v>
      </c>
      <c r="F1508" s="31" t="s">
        <v>766</v>
      </c>
      <c r="G1508" s="31" t="s">
        <v>25</v>
      </c>
      <c r="H1508" s="41">
        <f t="shared" si="130"/>
        <v>-50000</v>
      </c>
      <c r="I1508" s="108">
        <f t="shared" si="127"/>
        <v>15.841584158415841</v>
      </c>
      <c r="K1508" s="96" t="s">
        <v>445</v>
      </c>
      <c r="M1508" s="2">
        <v>505</v>
      </c>
    </row>
    <row r="1509" spans="2:14" ht="12.75">
      <c r="B1509" s="155">
        <v>8000</v>
      </c>
      <c r="C1509" s="33" t="s">
        <v>48</v>
      </c>
      <c r="D1509" s="33" t="s">
        <v>12</v>
      </c>
      <c r="E1509" s="33" t="s">
        <v>452</v>
      </c>
      <c r="F1509" s="31" t="s">
        <v>767</v>
      </c>
      <c r="G1509" s="31" t="s">
        <v>29</v>
      </c>
      <c r="H1509" s="41">
        <f t="shared" si="130"/>
        <v>-58000</v>
      </c>
      <c r="I1509" s="108">
        <f t="shared" si="127"/>
        <v>15.841584158415841</v>
      </c>
      <c r="J1509" s="37"/>
      <c r="K1509" s="96" t="s">
        <v>445</v>
      </c>
      <c r="L1509" s="37"/>
      <c r="M1509" s="2">
        <v>505</v>
      </c>
      <c r="N1509" s="39"/>
    </row>
    <row r="1510" spans="2:13" ht="12.75">
      <c r="B1510" s="155">
        <v>5000</v>
      </c>
      <c r="C1510" s="33" t="s">
        <v>48</v>
      </c>
      <c r="D1510" s="33" t="s">
        <v>12</v>
      </c>
      <c r="E1510" s="33" t="s">
        <v>452</v>
      </c>
      <c r="F1510" s="31" t="s">
        <v>768</v>
      </c>
      <c r="G1510" s="31" t="s">
        <v>245</v>
      </c>
      <c r="H1510" s="41">
        <f t="shared" si="130"/>
        <v>-63000</v>
      </c>
      <c r="I1510" s="108">
        <f t="shared" si="127"/>
        <v>9.900990099009901</v>
      </c>
      <c r="K1510" s="96" t="s">
        <v>445</v>
      </c>
      <c r="M1510" s="2">
        <v>505</v>
      </c>
    </row>
    <row r="1511" spans="1:13" s="15" customFormat="1" ht="12.75">
      <c r="A1511" s="12"/>
      <c r="B1511" s="155">
        <v>5000</v>
      </c>
      <c r="C1511" s="33" t="s">
        <v>48</v>
      </c>
      <c r="D1511" s="33" t="s">
        <v>12</v>
      </c>
      <c r="E1511" s="33" t="s">
        <v>452</v>
      </c>
      <c r="F1511" s="31" t="s">
        <v>769</v>
      </c>
      <c r="G1511" s="31" t="s">
        <v>247</v>
      </c>
      <c r="H1511" s="41">
        <f t="shared" si="130"/>
        <v>-68000</v>
      </c>
      <c r="I1511" s="108">
        <f t="shared" si="127"/>
        <v>9.900990099009901</v>
      </c>
      <c r="K1511" s="105" t="s">
        <v>445</v>
      </c>
      <c r="M1511" s="2">
        <v>505</v>
      </c>
    </row>
    <row r="1512" spans="1:13" s="15" customFormat="1" ht="12.75">
      <c r="A1512" s="12"/>
      <c r="B1512" s="155">
        <v>5000</v>
      </c>
      <c r="C1512" s="33" t="s">
        <v>48</v>
      </c>
      <c r="D1512" s="33" t="s">
        <v>12</v>
      </c>
      <c r="E1512" s="33" t="s">
        <v>452</v>
      </c>
      <c r="F1512" s="31" t="s">
        <v>770</v>
      </c>
      <c r="G1512" s="31" t="s">
        <v>247</v>
      </c>
      <c r="H1512" s="41">
        <f t="shared" si="130"/>
        <v>-73000</v>
      </c>
      <c r="I1512" s="108">
        <f t="shared" si="127"/>
        <v>9.900990099009901</v>
      </c>
      <c r="K1512" s="105" t="s">
        <v>445</v>
      </c>
      <c r="M1512" s="2">
        <v>505</v>
      </c>
    </row>
    <row r="1513" spans="1:13" s="15" customFormat="1" ht="12.75">
      <c r="A1513" s="12"/>
      <c r="B1513" s="155">
        <v>5000</v>
      </c>
      <c r="C1513" s="33" t="s">
        <v>48</v>
      </c>
      <c r="D1513" s="33" t="s">
        <v>12</v>
      </c>
      <c r="E1513" s="33" t="s">
        <v>452</v>
      </c>
      <c r="F1513" s="31" t="s">
        <v>446</v>
      </c>
      <c r="G1513" s="31" t="s">
        <v>247</v>
      </c>
      <c r="H1513" s="41">
        <f t="shared" si="130"/>
        <v>-78000</v>
      </c>
      <c r="I1513" s="108">
        <f t="shared" si="127"/>
        <v>9.900990099009901</v>
      </c>
      <c r="K1513" s="105" t="s">
        <v>445</v>
      </c>
      <c r="M1513" s="2">
        <v>505</v>
      </c>
    </row>
    <row r="1514" spans="2:13" ht="12.75">
      <c r="B1514" s="164">
        <v>3000</v>
      </c>
      <c r="C1514" s="33" t="s">
        <v>48</v>
      </c>
      <c r="D1514" s="33" t="s">
        <v>12</v>
      </c>
      <c r="E1514" s="95" t="s">
        <v>452</v>
      </c>
      <c r="F1514" s="31" t="s">
        <v>771</v>
      </c>
      <c r="G1514" s="92" t="s">
        <v>45</v>
      </c>
      <c r="H1514" s="41">
        <f t="shared" si="130"/>
        <v>-81000</v>
      </c>
      <c r="I1514" s="108">
        <f t="shared" si="127"/>
        <v>5.9405940594059405</v>
      </c>
      <c r="K1514" s="105" t="s">
        <v>731</v>
      </c>
      <c r="M1514" s="2">
        <v>505</v>
      </c>
    </row>
    <row r="1515" spans="1:13" ht="12.75">
      <c r="A1515" s="12"/>
      <c r="B1515" s="155">
        <v>5000</v>
      </c>
      <c r="C1515" s="33" t="s">
        <v>48</v>
      </c>
      <c r="D1515" s="33" t="s">
        <v>12</v>
      </c>
      <c r="E1515" s="33" t="s">
        <v>452</v>
      </c>
      <c r="F1515" s="31" t="s">
        <v>772</v>
      </c>
      <c r="G1515" s="31" t="s">
        <v>40</v>
      </c>
      <c r="H1515" s="41">
        <f t="shared" si="130"/>
        <v>-86000</v>
      </c>
      <c r="I1515" s="108">
        <f t="shared" si="127"/>
        <v>9.900990099009901</v>
      </c>
      <c r="J1515" s="15"/>
      <c r="K1515" s="105" t="s">
        <v>731</v>
      </c>
      <c r="L1515" s="15"/>
      <c r="M1515" s="2">
        <v>505</v>
      </c>
    </row>
    <row r="1516" spans="1:13" s="105" customFormat="1" ht="12.75">
      <c r="A1516" s="33"/>
      <c r="B1516" s="155">
        <v>5000</v>
      </c>
      <c r="C1516" s="33" t="s">
        <v>48</v>
      </c>
      <c r="D1516" s="33" t="s">
        <v>12</v>
      </c>
      <c r="E1516" s="33" t="s">
        <v>452</v>
      </c>
      <c r="F1516" s="31" t="s">
        <v>773</v>
      </c>
      <c r="G1516" s="31" t="s">
        <v>58</v>
      </c>
      <c r="H1516" s="41">
        <f t="shared" si="130"/>
        <v>-91000</v>
      </c>
      <c r="I1516" s="108">
        <f t="shared" si="127"/>
        <v>9.900990099009901</v>
      </c>
      <c r="K1516" s="105" t="s">
        <v>731</v>
      </c>
      <c r="M1516" s="2">
        <v>505</v>
      </c>
    </row>
    <row r="1517" spans="1:13" s="105" customFormat="1" ht="12.75">
      <c r="A1517" s="33"/>
      <c r="B1517" s="155">
        <v>7000</v>
      </c>
      <c r="C1517" s="33" t="s">
        <v>48</v>
      </c>
      <c r="D1517" s="33" t="s">
        <v>12</v>
      </c>
      <c r="E1517" s="33" t="s">
        <v>452</v>
      </c>
      <c r="F1517" s="31" t="s">
        <v>774</v>
      </c>
      <c r="G1517" s="31" t="s">
        <v>140</v>
      </c>
      <c r="H1517" s="41">
        <f t="shared" si="130"/>
        <v>-98000</v>
      </c>
      <c r="I1517" s="108">
        <f t="shared" si="127"/>
        <v>13.861386138613861</v>
      </c>
      <c r="K1517" s="105" t="s">
        <v>731</v>
      </c>
      <c r="M1517" s="2">
        <v>505</v>
      </c>
    </row>
    <row r="1518" spans="1:13" s="105" customFormat="1" ht="12.75">
      <c r="A1518" s="33"/>
      <c r="B1518" s="155">
        <v>5000</v>
      </c>
      <c r="C1518" s="33" t="s">
        <v>48</v>
      </c>
      <c r="D1518" s="33" t="s">
        <v>12</v>
      </c>
      <c r="E1518" s="33" t="s">
        <v>452</v>
      </c>
      <c r="F1518" s="31" t="s">
        <v>775</v>
      </c>
      <c r="G1518" s="31" t="s">
        <v>245</v>
      </c>
      <c r="H1518" s="41">
        <f t="shared" si="130"/>
        <v>-103000</v>
      </c>
      <c r="I1518" s="108">
        <f t="shared" si="127"/>
        <v>9.900990099009901</v>
      </c>
      <c r="K1518" s="105" t="s">
        <v>731</v>
      </c>
      <c r="M1518" s="2">
        <v>505</v>
      </c>
    </row>
    <row r="1519" spans="1:13" s="15" customFormat="1" ht="12.75">
      <c r="A1519" s="95"/>
      <c r="B1519" s="155">
        <v>7000</v>
      </c>
      <c r="C1519" s="95" t="s">
        <v>48</v>
      </c>
      <c r="D1519" s="33" t="s">
        <v>12</v>
      </c>
      <c r="E1519" s="95" t="s">
        <v>452</v>
      </c>
      <c r="F1519" s="92" t="s">
        <v>776</v>
      </c>
      <c r="G1519" s="31" t="s">
        <v>25</v>
      </c>
      <c r="H1519" s="41">
        <f t="shared" si="130"/>
        <v>-110000</v>
      </c>
      <c r="I1519" s="108">
        <f t="shared" si="127"/>
        <v>13.861386138613861</v>
      </c>
      <c r="J1519" s="96"/>
      <c r="K1519" t="s">
        <v>447</v>
      </c>
      <c r="L1519" s="96"/>
      <c r="M1519" s="2">
        <v>505</v>
      </c>
    </row>
    <row r="1520" spans="1:13" s="15" customFormat="1" ht="12.75">
      <c r="A1520" s="33"/>
      <c r="B1520" s="155">
        <v>7000</v>
      </c>
      <c r="C1520" s="33" t="s">
        <v>48</v>
      </c>
      <c r="D1520" s="33" t="s">
        <v>12</v>
      </c>
      <c r="E1520" s="33" t="s">
        <v>452</v>
      </c>
      <c r="F1520" s="31" t="s">
        <v>777</v>
      </c>
      <c r="G1520" s="31" t="s">
        <v>140</v>
      </c>
      <c r="H1520" s="41">
        <f t="shared" si="130"/>
        <v>-117000</v>
      </c>
      <c r="I1520" s="108">
        <f t="shared" si="127"/>
        <v>13.861386138613861</v>
      </c>
      <c r="J1520" s="105"/>
      <c r="K1520" t="s">
        <v>447</v>
      </c>
      <c r="L1520" s="105"/>
      <c r="M1520" s="2">
        <v>505</v>
      </c>
    </row>
    <row r="1521" spans="1:13" s="15" customFormat="1" ht="12.75">
      <c r="A1521" s="33"/>
      <c r="B1521" s="155">
        <v>7000</v>
      </c>
      <c r="C1521" s="33" t="s">
        <v>48</v>
      </c>
      <c r="D1521" s="33" t="s">
        <v>12</v>
      </c>
      <c r="E1521" s="33" t="s">
        <v>452</v>
      </c>
      <c r="F1521" s="31" t="s">
        <v>777</v>
      </c>
      <c r="G1521" s="31" t="s">
        <v>111</v>
      </c>
      <c r="H1521" s="41">
        <f t="shared" si="130"/>
        <v>-124000</v>
      </c>
      <c r="I1521" s="108">
        <f t="shared" si="127"/>
        <v>13.861386138613861</v>
      </c>
      <c r="J1521" s="105"/>
      <c r="K1521" t="s">
        <v>447</v>
      </c>
      <c r="L1521" s="105"/>
      <c r="M1521" s="2">
        <v>505</v>
      </c>
    </row>
    <row r="1522" spans="1:13" s="15" customFormat="1" ht="12.75">
      <c r="A1522" s="33"/>
      <c r="B1522" s="155">
        <v>7000</v>
      </c>
      <c r="C1522" s="33" t="s">
        <v>48</v>
      </c>
      <c r="D1522" s="33" t="s">
        <v>12</v>
      </c>
      <c r="E1522" s="33" t="s">
        <v>452</v>
      </c>
      <c r="F1522" s="31" t="s">
        <v>778</v>
      </c>
      <c r="G1522" s="31" t="s">
        <v>245</v>
      </c>
      <c r="H1522" s="41">
        <f t="shared" si="130"/>
        <v>-131000</v>
      </c>
      <c r="I1522" s="108">
        <f t="shared" si="127"/>
        <v>13.861386138613861</v>
      </c>
      <c r="J1522" s="105"/>
      <c r="K1522" t="s">
        <v>447</v>
      </c>
      <c r="L1522" s="105"/>
      <c r="M1522" s="2">
        <v>505</v>
      </c>
    </row>
    <row r="1523" spans="1:13" s="15" customFormat="1" ht="12.75">
      <c r="A1523" s="33"/>
      <c r="B1523" s="155">
        <v>5000</v>
      </c>
      <c r="C1523" s="33" t="s">
        <v>48</v>
      </c>
      <c r="D1523" s="33" t="s">
        <v>12</v>
      </c>
      <c r="E1523" s="33" t="s">
        <v>452</v>
      </c>
      <c r="F1523" s="31" t="s">
        <v>779</v>
      </c>
      <c r="G1523" s="31" t="s">
        <v>247</v>
      </c>
      <c r="H1523" s="41">
        <f t="shared" si="130"/>
        <v>-136000</v>
      </c>
      <c r="I1523" s="108">
        <f t="shared" si="127"/>
        <v>9.900990099009901</v>
      </c>
      <c r="J1523" s="105"/>
      <c r="K1523" t="s">
        <v>447</v>
      </c>
      <c r="L1523" s="105"/>
      <c r="M1523" s="2">
        <v>505</v>
      </c>
    </row>
    <row r="1524" spans="1:13" s="15" customFormat="1" ht="12.75">
      <c r="A1524" s="33"/>
      <c r="B1524" s="155">
        <v>5000</v>
      </c>
      <c r="C1524" s="33" t="s">
        <v>48</v>
      </c>
      <c r="D1524" s="33" t="s">
        <v>12</v>
      </c>
      <c r="E1524" s="33" t="s">
        <v>452</v>
      </c>
      <c r="F1524" s="31" t="s">
        <v>780</v>
      </c>
      <c r="G1524" s="31" t="s">
        <v>267</v>
      </c>
      <c r="H1524" s="41">
        <f t="shared" si="130"/>
        <v>-141000</v>
      </c>
      <c r="I1524" s="108">
        <f t="shared" si="127"/>
        <v>9.900990099009901</v>
      </c>
      <c r="J1524" s="105"/>
      <c r="K1524" t="s">
        <v>447</v>
      </c>
      <c r="L1524" s="105"/>
      <c r="M1524" s="2">
        <v>505</v>
      </c>
    </row>
    <row r="1525" spans="1:13" s="15" customFormat="1" ht="12.75">
      <c r="A1525" s="33"/>
      <c r="B1525" s="155">
        <v>7000</v>
      </c>
      <c r="C1525" s="33" t="s">
        <v>48</v>
      </c>
      <c r="D1525" s="33" t="s">
        <v>12</v>
      </c>
      <c r="E1525" s="33" t="s">
        <v>452</v>
      </c>
      <c r="F1525" s="31" t="s">
        <v>781</v>
      </c>
      <c r="G1525" s="31" t="s">
        <v>195</v>
      </c>
      <c r="H1525" s="41">
        <f t="shared" si="130"/>
        <v>-148000</v>
      </c>
      <c r="I1525" s="108">
        <f t="shared" si="127"/>
        <v>13.861386138613861</v>
      </c>
      <c r="J1525" s="105"/>
      <c r="K1525" t="s">
        <v>447</v>
      </c>
      <c r="L1525" s="105"/>
      <c r="M1525" s="2">
        <v>505</v>
      </c>
    </row>
    <row r="1526" spans="1:13" s="90" customFormat="1" ht="12.75">
      <c r="A1526" s="11"/>
      <c r="B1526" s="156">
        <f>SUM(B1502:B1525)</f>
        <v>148000</v>
      </c>
      <c r="C1526" s="93" t="s">
        <v>48</v>
      </c>
      <c r="D1526" s="93"/>
      <c r="E1526" s="11"/>
      <c r="F1526" s="107"/>
      <c r="G1526" s="18"/>
      <c r="H1526" s="98">
        <v>0</v>
      </c>
      <c r="I1526" s="118">
        <f t="shared" si="127"/>
        <v>293.0693069306931</v>
      </c>
      <c r="K1526" s="119"/>
      <c r="M1526" s="2">
        <v>505</v>
      </c>
    </row>
    <row r="1527" spans="1:13" s="15" customFormat="1" ht="12.75">
      <c r="A1527" s="12"/>
      <c r="B1527" s="155"/>
      <c r="C1527" s="33"/>
      <c r="D1527" s="33"/>
      <c r="E1527" s="12"/>
      <c r="F1527" s="31"/>
      <c r="G1527" s="30"/>
      <c r="H1527" s="41">
        <f t="shared" si="130"/>
        <v>0</v>
      </c>
      <c r="I1527" s="108">
        <f t="shared" si="127"/>
        <v>0</v>
      </c>
      <c r="K1527" s="105"/>
      <c r="M1527" s="2">
        <v>505</v>
      </c>
    </row>
    <row r="1528" spans="1:13" s="15" customFormat="1" ht="12.75">
      <c r="A1528" s="12"/>
      <c r="B1528" s="155"/>
      <c r="C1528" s="33"/>
      <c r="D1528" s="12"/>
      <c r="E1528" s="12"/>
      <c r="F1528" s="31"/>
      <c r="G1528" s="31"/>
      <c r="H1528" s="41">
        <f t="shared" si="130"/>
        <v>0</v>
      </c>
      <c r="I1528" s="108">
        <f t="shared" si="127"/>
        <v>0</v>
      </c>
      <c r="J1528" s="38"/>
      <c r="L1528" s="38"/>
      <c r="M1528" s="2">
        <v>505</v>
      </c>
    </row>
    <row r="1529" spans="1:13" s="15" customFormat="1" ht="12.75">
      <c r="A1529" s="33"/>
      <c r="B1529" s="155">
        <v>2000</v>
      </c>
      <c r="C1529" s="33" t="s">
        <v>50</v>
      </c>
      <c r="D1529" s="33" t="s">
        <v>12</v>
      </c>
      <c r="E1529" s="33" t="s">
        <v>452</v>
      </c>
      <c r="F1529" s="31" t="s">
        <v>705</v>
      </c>
      <c r="G1529" s="31" t="s">
        <v>40</v>
      </c>
      <c r="H1529" s="41">
        <f t="shared" si="130"/>
        <v>-2000</v>
      </c>
      <c r="I1529" s="108">
        <f t="shared" si="127"/>
        <v>3.9603960396039604</v>
      </c>
      <c r="J1529" s="105"/>
      <c r="K1529" s="96" t="s">
        <v>444</v>
      </c>
      <c r="L1529" s="105"/>
      <c r="M1529" s="2">
        <v>505</v>
      </c>
    </row>
    <row r="1530" spans="1:13" s="15" customFormat="1" ht="12.75">
      <c r="A1530" s="33"/>
      <c r="B1530" s="155">
        <v>500</v>
      </c>
      <c r="C1530" s="33" t="s">
        <v>50</v>
      </c>
      <c r="D1530" s="33" t="s">
        <v>12</v>
      </c>
      <c r="E1530" s="33" t="s">
        <v>452</v>
      </c>
      <c r="F1530" s="31" t="s">
        <v>705</v>
      </c>
      <c r="G1530" s="31" t="s">
        <v>40</v>
      </c>
      <c r="H1530" s="41">
        <f t="shared" si="130"/>
        <v>-2500</v>
      </c>
      <c r="I1530" s="108">
        <f aca="true" t="shared" si="131" ref="I1530:I1577">+B1530/M1530</f>
        <v>0.9900990099009901</v>
      </c>
      <c r="J1530" s="105"/>
      <c r="K1530" s="96" t="s">
        <v>444</v>
      </c>
      <c r="L1530" s="105"/>
      <c r="M1530" s="2">
        <v>505</v>
      </c>
    </row>
    <row r="1531" spans="1:13" s="15" customFormat="1" ht="12.75">
      <c r="A1531" s="33"/>
      <c r="B1531" s="155">
        <v>2000</v>
      </c>
      <c r="C1531" s="33" t="s">
        <v>50</v>
      </c>
      <c r="D1531" s="33" t="s">
        <v>12</v>
      </c>
      <c r="E1531" s="33" t="s">
        <v>452</v>
      </c>
      <c r="F1531" s="31" t="s">
        <v>705</v>
      </c>
      <c r="G1531" s="31" t="s">
        <v>58</v>
      </c>
      <c r="H1531" s="41">
        <f t="shared" si="130"/>
        <v>-4500</v>
      </c>
      <c r="I1531" s="108">
        <f t="shared" si="131"/>
        <v>3.9603960396039604</v>
      </c>
      <c r="J1531" s="105"/>
      <c r="K1531" s="96" t="s">
        <v>444</v>
      </c>
      <c r="L1531" s="105"/>
      <c r="M1531" s="2">
        <v>505</v>
      </c>
    </row>
    <row r="1532" spans="1:13" s="15" customFormat="1" ht="12.75">
      <c r="A1532" s="95"/>
      <c r="B1532" s="155">
        <v>500</v>
      </c>
      <c r="C1532" s="33" t="s">
        <v>50</v>
      </c>
      <c r="D1532" s="33" t="s">
        <v>12</v>
      </c>
      <c r="E1532" s="33" t="s">
        <v>452</v>
      </c>
      <c r="F1532" s="31" t="s">
        <v>705</v>
      </c>
      <c r="G1532" s="92" t="s">
        <v>58</v>
      </c>
      <c r="H1532" s="41">
        <f t="shared" si="130"/>
        <v>-5000</v>
      </c>
      <c r="I1532" s="108">
        <f t="shared" si="131"/>
        <v>0.9900990099009901</v>
      </c>
      <c r="J1532" s="96"/>
      <c r="K1532" s="96" t="s">
        <v>444</v>
      </c>
      <c r="L1532" s="96"/>
      <c r="M1532" s="2">
        <v>505</v>
      </c>
    </row>
    <row r="1533" spans="1:13" s="15" customFormat="1" ht="12.75">
      <c r="A1533" s="33"/>
      <c r="B1533" s="155">
        <v>2000</v>
      </c>
      <c r="C1533" s="33" t="s">
        <v>50</v>
      </c>
      <c r="D1533" s="33" t="s">
        <v>12</v>
      </c>
      <c r="E1533" s="33" t="s">
        <v>452</v>
      </c>
      <c r="F1533" s="31" t="s">
        <v>705</v>
      </c>
      <c r="G1533" s="31" t="s">
        <v>86</v>
      </c>
      <c r="H1533" s="41">
        <f t="shared" si="130"/>
        <v>-7000</v>
      </c>
      <c r="I1533" s="108">
        <f t="shared" si="131"/>
        <v>3.9603960396039604</v>
      </c>
      <c r="J1533" s="105"/>
      <c r="K1533" s="96" t="s">
        <v>444</v>
      </c>
      <c r="L1533" s="105"/>
      <c r="M1533" s="2">
        <v>505</v>
      </c>
    </row>
    <row r="1534" spans="1:13" s="105" customFormat="1" ht="12.75">
      <c r="A1534" s="33"/>
      <c r="B1534" s="155">
        <v>500</v>
      </c>
      <c r="C1534" s="33" t="s">
        <v>50</v>
      </c>
      <c r="D1534" s="33" t="s">
        <v>12</v>
      </c>
      <c r="E1534" s="33" t="s">
        <v>452</v>
      </c>
      <c r="F1534" s="31" t="s">
        <v>705</v>
      </c>
      <c r="G1534" s="31" t="s">
        <v>86</v>
      </c>
      <c r="H1534" s="41">
        <f t="shared" si="130"/>
        <v>-7500</v>
      </c>
      <c r="I1534" s="108">
        <f t="shared" si="131"/>
        <v>0.9900990099009901</v>
      </c>
      <c r="K1534" s="96" t="s">
        <v>444</v>
      </c>
      <c r="M1534" s="2">
        <v>505</v>
      </c>
    </row>
    <row r="1535" spans="1:13" s="105" customFormat="1" ht="12.75">
      <c r="A1535" s="33"/>
      <c r="B1535" s="155">
        <v>2000</v>
      </c>
      <c r="C1535" s="33" t="s">
        <v>50</v>
      </c>
      <c r="D1535" s="33" t="s">
        <v>12</v>
      </c>
      <c r="E1535" s="33" t="s">
        <v>452</v>
      </c>
      <c r="F1535" s="31" t="s">
        <v>705</v>
      </c>
      <c r="G1535" s="31" t="s">
        <v>111</v>
      </c>
      <c r="H1535" s="41">
        <f t="shared" si="130"/>
        <v>-9500</v>
      </c>
      <c r="I1535" s="108">
        <f t="shared" si="131"/>
        <v>3.9603960396039604</v>
      </c>
      <c r="K1535" s="96" t="s">
        <v>444</v>
      </c>
      <c r="M1535" s="2">
        <v>505</v>
      </c>
    </row>
    <row r="1536" spans="1:13" s="15" customFormat="1" ht="12.75">
      <c r="A1536" s="33"/>
      <c r="B1536" s="155">
        <v>500</v>
      </c>
      <c r="C1536" s="33" t="s">
        <v>50</v>
      </c>
      <c r="D1536" s="33" t="s">
        <v>12</v>
      </c>
      <c r="E1536" s="33" t="s">
        <v>452</v>
      </c>
      <c r="F1536" s="31" t="s">
        <v>705</v>
      </c>
      <c r="G1536" s="31" t="s">
        <v>111</v>
      </c>
      <c r="H1536" s="41">
        <f t="shared" si="130"/>
        <v>-10000</v>
      </c>
      <c r="I1536" s="108">
        <f t="shared" si="131"/>
        <v>0.9900990099009901</v>
      </c>
      <c r="J1536" s="105"/>
      <c r="K1536" s="96" t="s">
        <v>444</v>
      </c>
      <c r="L1536" s="105"/>
      <c r="M1536" s="2">
        <v>505</v>
      </c>
    </row>
    <row r="1537" spans="1:13" s="15" customFormat="1" ht="12.75">
      <c r="A1537" s="33"/>
      <c r="B1537" s="155">
        <v>2000</v>
      </c>
      <c r="C1537" s="33" t="s">
        <v>50</v>
      </c>
      <c r="D1537" s="33" t="s">
        <v>12</v>
      </c>
      <c r="E1537" s="33" t="s">
        <v>452</v>
      </c>
      <c r="F1537" s="31" t="s">
        <v>705</v>
      </c>
      <c r="G1537" s="31" t="s">
        <v>113</v>
      </c>
      <c r="H1537" s="41">
        <f t="shared" si="130"/>
        <v>-12000</v>
      </c>
      <c r="I1537" s="108">
        <f t="shared" si="131"/>
        <v>3.9603960396039604</v>
      </c>
      <c r="J1537" s="105"/>
      <c r="K1537" s="96" t="s">
        <v>444</v>
      </c>
      <c r="L1537" s="105"/>
      <c r="M1537" s="2">
        <v>505</v>
      </c>
    </row>
    <row r="1538" spans="1:13" s="105" customFormat="1" ht="12.75">
      <c r="A1538" s="95"/>
      <c r="B1538" s="155">
        <v>500</v>
      </c>
      <c r="C1538" s="33" t="s">
        <v>50</v>
      </c>
      <c r="D1538" s="33" t="s">
        <v>12</v>
      </c>
      <c r="E1538" s="33" t="s">
        <v>452</v>
      </c>
      <c r="F1538" s="31" t="s">
        <v>705</v>
      </c>
      <c r="G1538" s="31" t="s">
        <v>113</v>
      </c>
      <c r="H1538" s="41">
        <f t="shared" si="130"/>
        <v>-12500</v>
      </c>
      <c r="I1538" s="108">
        <f t="shared" si="131"/>
        <v>0.9900990099009901</v>
      </c>
      <c r="J1538" s="96"/>
      <c r="K1538" s="96" t="s">
        <v>444</v>
      </c>
      <c r="L1538" s="96"/>
      <c r="M1538" s="2">
        <v>505</v>
      </c>
    </row>
    <row r="1539" spans="1:13" s="105" customFormat="1" ht="12.75">
      <c r="A1539" s="33"/>
      <c r="B1539" s="155">
        <v>2000</v>
      </c>
      <c r="C1539" s="33" t="s">
        <v>50</v>
      </c>
      <c r="D1539" s="33" t="s">
        <v>12</v>
      </c>
      <c r="E1539" s="33" t="s">
        <v>452</v>
      </c>
      <c r="F1539" s="31" t="s">
        <v>705</v>
      </c>
      <c r="G1539" s="31" t="s">
        <v>182</v>
      </c>
      <c r="H1539" s="41">
        <f t="shared" si="130"/>
        <v>-14500</v>
      </c>
      <c r="I1539" s="108">
        <f t="shared" si="131"/>
        <v>3.9603960396039604</v>
      </c>
      <c r="K1539" s="96" t="s">
        <v>444</v>
      </c>
      <c r="M1539" s="2">
        <v>505</v>
      </c>
    </row>
    <row r="1540" spans="1:13" s="105" customFormat="1" ht="12.75">
      <c r="A1540" s="33"/>
      <c r="B1540" s="155">
        <v>500</v>
      </c>
      <c r="C1540" s="33" t="s">
        <v>50</v>
      </c>
      <c r="D1540" s="33" t="s">
        <v>12</v>
      </c>
      <c r="E1540" s="33" t="s">
        <v>452</v>
      </c>
      <c r="F1540" s="31" t="s">
        <v>705</v>
      </c>
      <c r="G1540" s="31" t="s">
        <v>182</v>
      </c>
      <c r="H1540" s="41">
        <f t="shared" si="130"/>
        <v>-15000</v>
      </c>
      <c r="I1540" s="108">
        <f t="shared" si="131"/>
        <v>0.9900990099009901</v>
      </c>
      <c r="K1540" s="96" t="s">
        <v>444</v>
      </c>
      <c r="M1540" s="2">
        <v>505</v>
      </c>
    </row>
    <row r="1541" spans="1:13" s="105" customFormat="1" ht="12.75">
      <c r="A1541" s="33"/>
      <c r="B1541" s="155">
        <v>2000</v>
      </c>
      <c r="C1541" s="33" t="s">
        <v>50</v>
      </c>
      <c r="D1541" s="33" t="s">
        <v>12</v>
      </c>
      <c r="E1541" s="33" t="s">
        <v>452</v>
      </c>
      <c r="F1541" s="31" t="s">
        <v>705</v>
      </c>
      <c r="G1541" s="31" t="s">
        <v>245</v>
      </c>
      <c r="H1541" s="41">
        <f t="shared" si="130"/>
        <v>-17000</v>
      </c>
      <c r="I1541" s="108">
        <f t="shared" si="131"/>
        <v>3.9603960396039604</v>
      </c>
      <c r="K1541" s="96" t="s">
        <v>444</v>
      </c>
      <c r="M1541" s="2">
        <v>505</v>
      </c>
    </row>
    <row r="1542" spans="1:13" s="105" customFormat="1" ht="12.75">
      <c r="A1542" s="12"/>
      <c r="B1542" s="164">
        <v>2000</v>
      </c>
      <c r="C1542" s="95" t="s">
        <v>50</v>
      </c>
      <c r="D1542" s="33" t="s">
        <v>12</v>
      </c>
      <c r="E1542" s="95" t="s">
        <v>452</v>
      </c>
      <c r="F1542" s="31" t="s">
        <v>705</v>
      </c>
      <c r="G1542" s="31" t="s">
        <v>378</v>
      </c>
      <c r="H1542" s="41">
        <f t="shared" si="130"/>
        <v>-19000</v>
      </c>
      <c r="I1542" s="108">
        <f t="shared" si="131"/>
        <v>3.9603960396039604</v>
      </c>
      <c r="J1542" s="15"/>
      <c r="K1542" s="96" t="s">
        <v>444</v>
      </c>
      <c r="L1542" s="15"/>
      <c r="M1542" s="2">
        <v>505</v>
      </c>
    </row>
    <row r="1543" spans="1:13" s="105" customFormat="1" ht="12.75">
      <c r="A1543" s="12"/>
      <c r="B1543" s="155">
        <v>500</v>
      </c>
      <c r="C1543" s="33" t="s">
        <v>50</v>
      </c>
      <c r="D1543" s="33" t="s">
        <v>12</v>
      </c>
      <c r="E1543" s="33" t="s">
        <v>452</v>
      </c>
      <c r="F1543" s="31" t="s">
        <v>705</v>
      </c>
      <c r="G1543" s="31" t="s">
        <v>378</v>
      </c>
      <c r="H1543" s="41">
        <f t="shared" si="130"/>
        <v>-19500</v>
      </c>
      <c r="I1543" s="108">
        <f t="shared" si="131"/>
        <v>0.9900990099009901</v>
      </c>
      <c r="J1543" s="15"/>
      <c r="K1543" s="96" t="s">
        <v>444</v>
      </c>
      <c r="L1543" s="15"/>
      <c r="M1543" s="2">
        <v>505</v>
      </c>
    </row>
    <row r="1544" spans="1:13" s="105" customFormat="1" ht="12.75">
      <c r="A1544" s="12"/>
      <c r="B1544" s="155">
        <v>2000</v>
      </c>
      <c r="C1544" s="33" t="s">
        <v>50</v>
      </c>
      <c r="D1544" s="33" t="s">
        <v>12</v>
      </c>
      <c r="E1544" s="33" t="s">
        <v>452</v>
      </c>
      <c r="F1544" s="31" t="s">
        <v>705</v>
      </c>
      <c r="G1544" s="31" t="s">
        <v>195</v>
      </c>
      <c r="H1544" s="41">
        <f t="shared" si="130"/>
        <v>-21500</v>
      </c>
      <c r="I1544" s="108">
        <f t="shared" si="131"/>
        <v>3.9603960396039604</v>
      </c>
      <c r="J1544" s="15"/>
      <c r="K1544" s="96" t="s">
        <v>444</v>
      </c>
      <c r="L1544" s="15"/>
      <c r="M1544" s="2">
        <v>505</v>
      </c>
    </row>
    <row r="1545" spans="1:13" s="105" customFormat="1" ht="12.75">
      <c r="A1545" s="12"/>
      <c r="B1545" s="155">
        <v>500</v>
      </c>
      <c r="C1545" s="33" t="s">
        <v>50</v>
      </c>
      <c r="D1545" s="33" t="s">
        <v>12</v>
      </c>
      <c r="E1545" s="33" t="s">
        <v>452</v>
      </c>
      <c r="F1545" s="31" t="s">
        <v>705</v>
      </c>
      <c r="G1545" s="31" t="s">
        <v>195</v>
      </c>
      <c r="H1545" s="41">
        <f t="shared" si="130"/>
        <v>-22000</v>
      </c>
      <c r="I1545" s="108">
        <f t="shared" si="131"/>
        <v>0.9900990099009901</v>
      </c>
      <c r="J1545" s="15"/>
      <c r="K1545" s="96" t="s">
        <v>444</v>
      </c>
      <c r="L1545" s="15"/>
      <c r="M1545" s="2">
        <v>505</v>
      </c>
    </row>
    <row r="1546" spans="1:13" s="105" customFormat="1" ht="12.75">
      <c r="A1546" s="1"/>
      <c r="B1546" s="155">
        <v>2000</v>
      </c>
      <c r="C1546" s="33" t="s">
        <v>50</v>
      </c>
      <c r="D1546" s="33" t="s">
        <v>12</v>
      </c>
      <c r="E1546" s="33" t="s">
        <v>452</v>
      </c>
      <c r="F1546" s="31" t="s">
        <v>757</v>
      </c>
      <c r="G1546" s="31" t="s">
        <v>25</v>
      </c>
      <c r="H1546" s="41">
        <f t="shared" si="130"/>
        <v>-24000</v>
      </c>
      <c r="I1546" s="108">
        <f t="shared" si="131"/>
        <v>3.9603960396039604</v>
      </c>
      <c r="J1546"/>
      <c r="K1546" s="96" t="s">
        <v>445</v>
      </c>
      <c r="L1546"/>
      <c r="M1546" s="2">
        <v>505</v>
      </c>
    </row>
    <row r="1547" spans="1:13" s="15" customFormat="1" ht="12.75">
      <c r="A1547" s="12"/>
      <c r="B1547" s="155">
        <v>500</v>
      </c>
      <c r="C1547" s="33" t="s">
        <v>50</v>
      </c>
      <c r="D1547" s="33" t="s">
        <v>12</v>
      </c>
      <c r="E1547" s="33" t="s">
        <v>452</v>
      </c>
      <c r="F1547" s="31" t="s">
        <v>757</v>
      </c>
      <c r="G1547" s="31" t="s">
        <v>25</v>
      </c>
      <c r="H1547" s="41">
        <f t="shared" si="130"/>
        <v>-24500</v>
      </c>
      <c r="I1547" s="108">
        <f t="shared" si="131"/>
        <v>0.9900990099009901</v>
      </c>
      <c r="K1547" s="96" t="s">
        <v>445</v>
      </c>
      <c r="M1547" s="2">
        <v>505</v>
      </c>
    </row>
    <row r="1548" spans="1:13" s="105" customFormat="1" ht="12.75">
      <c r="A1548" s="1"/>
      <c r="B1548" s="155">
        <v>2000</v>
      </c>
      <c r="C1548" s="33" t="s">
        <v>50</v>
      </c>
      <c r="D1548" s="33" t="s">
        <v>12</v>
      </c>
      <c r="E1548" s="33" t="s">
        <v>452</v>
      </c>
      <c r="F1548" s="31" t="s">
        <v>757</v>
      </c>
      <c r="G1548" s="31" t="s">
        <v>29</v>
      </c>
      <c r="H1548" s="41">
        <f t="shared" si="130"/>
        <v>-26500</v>
      </c>
      <c r="I1548" s="108">
        <f t="shared" si="131"/>
        <v>3.9603960396039604</v>
      </c>
      <c r="J1548"/>
      <c r="K1548" s="96" t="s">
        <v>445</v>
      </c>
      <c r="L1548"/>
      <c r="M1548" s="2">
        <v>505</v>
      </c>
    </row>
    <row r="1549" spans="1:13" s="105" customFormat="1" ht="12.75">
      <c r="A1549" s="1"/>
      <c r="B1549" s="155">
        <v>500</v>
      </c>
      <c r="C1549" s="33" t="s">
        <v>50</v>
      </c>
      <c r="D1549" s="33" t="s">
        <v>12</v>
      </c>
      <c r="E1549" s="33" t="s">
        <v>452</v>
      </c>
      <c r="F1549" s="31" t="s">
        <v>757</v>
      </c>
      <c r="G1549" s="31" t="s">
        <v>29</v>
      </c>
      <c r="H1549" s="41">
        <f t="shared" si="130"/>
        <v>-27000</v>
      </c>
      <c r="I1549" s="108">
        <f t="shared" si="131"/>
        <v>0.9900990099009901</v>
      </c>
      <c r="J1549" s="37"/>
      <c r="K1549" s="96" t="s">
        <v>445</v>
      </c>
      <c r="L1549" s="37"/>
      <c r="M1549" s="2">
        <v>505</v>
      </c>
    </row>
    <row r="1550" spans="1:13" s="105" customFormat="1" ht="12.75">
      <c r="A1550" s="1"/>
      <c r="B1550" s="155">
        <v>2000</v>
      </c>
      <c r="C1550" s="33" t="s">
        <v>50</v>
      </c>
      <c r="D1550" s="33" t="s">
        <v>12</v>
      </c>
      <c r="E1550" s="33" t="s">
        <v>452</v>
      </c>
      <c r="F1550" s="31" t="s">
        <v>757</v>
      </c>
      <c r="G1550" s="31" t="s">
        <v>32</v>
      </c>
      <c r="H1550" s="41">
        <f t="shared" si="130"/>
        <v>-29000</v>
      </c>
      <c r="I1550" s="108">
        <f t="shared" si="131"/>
        <v>3.9603960396039604</v>
      </c>
      <c r="J1550"/>
      <c r="K1550" s="96" t="s">
        <v>445</v>
      </c>
      <c r="L1550"/>
      <c r="M1550" s="2">
        <v>505</v>
      </c>
    </row>
    <row r="1551" spans="1:13" s="105" customFormat="1" ht="12.75">
      <c r="A1551" s="1"/>
      <c r="B1551" s="155">
        <v>500</v>
      </c>
      <c r="C1551" s="33" t="s">
        <v>50</v>
      </c>
      <c r="D1551" s="33" t="s">
        <v>12</v>
      </c>
      <c r="E1551" s="33" t="s">
        <v>452</v>
      </c>
      <c r="F1551" s="31" t="s">
        <v>757</v>
      </c>
      <c r="G1551" s="31" t="s">
        <v>32</v>
      </c>
      <c r="H1551" s="41">
        <f t="shared" si="130"/>
        <v>-29500</v>
      </c>
      <c r="I1551" s="108">
        <f t="shared" si="131"/>
        <v>0.9900990099009901</v>
      </c>
      <c r="J1551"/>
      <c r="K1551" s="96" t="s">
        <v>445</v>
      </c>
      <c r="L1551"/>
      <c r="M1551" s="2">
        <v>505</v>
      </c>
    </row>
    <row r="1552" spans="1:13" s="105" customFormat="1" ht="12.75">
      <c r="A1552" s="12"/>
      <c r="B1552" s="155">
        <v>2000</v>
      </c>
      <c r="C1552" s="33" t="s">
        <v>50</v>
      </c>
      <c r="D1552" s="33" t="s">
        <v>12</v>
      </c>
      <c r="E1552" s="33" t="s">
        <v>452</v>
      </c>
      <c r="F1552" s="31" t="s">
        <v>757</v>
      </c>
      <c r="G1552" s="31" t="s">
        <v>247</v>
      </c>
      <c r="H1552" s="41">
        <f aca="true" t="shared" si="132" ref="H1552:H1577">H1551-B1552</f>
        <v>-31500</v>
      </c>
      <c r="I1552" s="108">
        <f t="shared" si="131"/>
        <v>3.9603960396039604</v>
      </c>
      <c r="J1552" s="15"/>
      <c r="K1552" s="105" t="s">
        <v>445</v>
      </c>
      <c r="L1552" s="15"/>
      <c r="M1552" s="2">
        <v>505</v>
      </c>
    </row>
    <row r="1553" spans="1:13" s="105" customFormat="1" ht="12.75">
      <c r="A1553" s="12"/>
      <c r="B1553" s="164">
        <v>2000</v>
      </c>
      <c r="C1553" s="95" t="s">
        <v>50</v>
      </c>
      <c r="D1553" s="95" t="s">
        <v>12</v>
      </c>
      <c r="E1553" s="33" t="s">
        <v>452</v>
      </c>
      <c r="F1553" s="92" t="s">
        <v>757</v>
      </c>
      <c r="G1553" s="92" t="s">
        <v>267</v>
      </c>
      <c r="H1553" s="41">
        <f t="shared" si="132"/>
        <v>-33500</v>
      </c>
      <c r="I1553" s="108">
        <f t="shared" si="131"/>
        <v>3.9603960396039604</v>
      </c>
      <c r="J1553" s="15"/>
      <c r="K1553" s="105" t="s">
        <v>445</v>
      </c>
      <c r="L1553" s="15"/>
      <c r="M1553" s="2">
        <v>505</v>
      </c>
    </row>
    <row r="1554" spans="1:13" s="105" customFormat="1" ht="12.75">
      <c r="A1554" s="1"/>
      <c r="B1554" s="164">
        <v>2000</v>
      </c>
      <c r="C1554" s="95" t="s">
        <v>50</v>
      </c>
      <c r="D1554" s="33" t="s">
        <v>12</v>
      </c>
      <c r="E1554" s="95" t="s">
        <v>452</v>
      </c>
      <c r="F1554" s="31" t="s">
        <v>758</v>
      </c>
      <c r="G1554" s="92" t="s">
        <v>45</v>
      </c>
      <c r="H1554" s="41">
        <f t="shared" si="132"/>
        <v>-35500</v>
      </c>
      <c r="I1554" s="108">
        <f t="shared" si="131"/>
        <v>3.9603960396039604</v>
      </c>
      <c r="J1554"/>
      <c r="K1554" s="105" t="s">
        <v>731</v>
      </c>
      <c r="L1554"/>
      <c r="M1554" s="2">
        <v>505</v>
      </c>
    </row>
    <row r="1555" spans="1:13" s="105" customFormat="1" ht="12.75">
      <c r="A1555" s="33"/>
      <c r="B1555" s="155">
        <v>2000</v>
      </c>
      <c r="C1555" s="33" t="s">
        <v>50</v>
      </c>
      <c r="D1555" s="33" t="s">
        <v>12</v>
      </c>
      <c r="E1555" s="33" t="s">
        <v>452</v>
      </c>
      <c r="F1555" s="31" t="s">
        <v>758</v>
      </c>
      <c r="G1555" s="31" t="s">
        <v>40</v>
      </c>
      <c r="H1555" s="41">
        <f t="shared" si="132"/>
        <v>-37500</v>
      </c>
      <c r="I1555" s="108">
        <f t="shared" si="131"/>
        <v>3.9603960396039604</v>
      </c>
      <c r="K1555" s="105" t="s">
        <v>731</v>
      </c>
      <c r="M1555" s="2">
        <v>505</v>
      </c>
    </row>
    <row r="1556" spans="1:13" s="105" customFormat="1" ht="12.75">
      <c r="A1556" s="12"/>
      <c r="B1556" s="155">
        <v>2000</v>
      </c>
      <c r="C1556" s="33" t="s">
        <v>50</v>
      </c>
      <c r="D1556" s="33" t="s">
        <v>12</v>
      </c>
      <c r="E1556" s="33" t="s">
        <v>452</v>
      </c>
      <c r="F1556" s="31" t="s">
        <v>758</v>
      </c>
      <c r="G1556" s="31" t="s">
        <v>58</v>
      </c>
      <c r="H1556" s="41">
        <f t="shared" si="132"/>
        <v>-39500</v>
      </c>
      <c r="I1556" s="108">
        <f t="shared" si="131"/>
        <v>3.9603960396039604</v>
      </c>
      <c r="J1556" s="15"/>
      <c r="K1556" s="105" t="s">
        <v>731</v>
      </c>
      <c r="L1556" s="15"/>
      <c r="M1556" s="2">
        <v>505</v>
      </c>
    </row>
    <row r="1557" spans="1:13" s="105" customFormat="1" ht="12.75">
      <c r="A1557" s="33"/>
      <c r="B1557" s="155">
        <v>2000</v>
      </c>
      <c r="C1557" s="33" t="s">
        <v>50</v>
      </c>
      <c r="D1557" s="33" t="s">
        <v>12</v>
      </c>
      <c r="E1557" s="33" t="s">
        <v>452</v>
      </c>
      <c r="F1557" s="31" t="s">
        <v>782</v>
      </c>
      <c r="G1557" s="31" t="s">
        <v>86</v>
      </c>
      <c r="H1557" s="41">
        <f t="shared" si="132"/>
        <v>-41500</v>
      </c>
      <c r="I1557" s="108">
        <f t="shared" si="131"/>
        <v>3.9603960396039604</v>
      </c>
      <c r="K1557" s="105" t="s">
        <v>731</v>
      </c>
      <c r="M1557" s="2">
        <v>505</v>
      </c>
    </row>
    <row r="1558" spans="1:13" s="105" customFormat="1" ht="12.75">
      <c r="A1558" s="33"/>
      <c r="B1558" s="155">
        <v>2000</v>
      </c>
      <c r="C1558" s="33" t="s">
        <v>50</v>
      </c>
      <c r="D1558" s="33" t="s">
        <v>12</v>
      </c>
      <c r="E1558" s="33" t="s">
        <v>452</v>
      </c>
      <c r="F1558" s="31" t="s">
        <v>758</v>
      </c>
      <c r="G1558" s="31" t="s">
        <v>140</v>
      </c>
      <c r="H1558" s="41">
        <f t="shared" si="132"/>
        <v>-43500</v>
      </c>
      <c r="I1558" s="108">
        <f t="shared" si="131"/>
        <v>3.9603960396039604</v>
      </c>
      <c r="K1558" s="105" t="s">
        <v>731</v>
      </c>
      <c r="M1558" s="2">
        <v>505</v>
      </c>
    </row>
    <row r="1559" spans="1:13" s="105" customFormat="1" ht="12.75">
      <c r="A1559" s="33"/>
      <c r="B1559" s="155">
        <v>2000</v>
      </c>
      <c r="C1559" s="33" t="s">
        <v>50</v>
      </c>
      <c r="D1559" s="33" t="s">
        <v>12</v>
      </c>
      <c r="E1559" s="33" t="s">
        <v>452</v>
      </c>
      <c r="F1559" s="31" t="s">
        <v>758</v>
      </c>
      <c r="G1559" s="31" t="s">
        <v>111</v>
      </c>
      <c r="H1559" s="41">
        <f t="shared" si="132"/>
        <v>-45500</v>
      </c>
      <c r="I1559" s="108">
        <f t="shared" si="131"/>
        <v>3.9603960396039604</v>
      </c>
      <c r="K1559" s="105" t="s">
        <v>731</v>
      </c>
      <c r="M1559" s="2">
        <v>505</v>
      </c>
    </row>
    <row r="1560" spans="1:13" s="105" customFormat="1" ht="12.75">
      <c r="A1560" s="33"/>
      <c r="B1560" s="155">
        <v>2000</v>
      </c>
      <c r="C1560" s="33" t="s">
        <v>50</v>
      </c>
      <c r="D1560" s="33" t="s">
        <v>12</v>
      </c>
      <c r="E1560" s="33" t="s">
        <v>452</v>
      </c>
      <c r="F1560" s="31" t="s">
        <v>758</v>
      </c>
      <c r="G1560" s="31" t="s">
        <v>113</v>
      </c>
      <c r="H1560" s="41">
        <f t="shared" si="132"/>
        <v>-47500</v>
      </c>
      <c r="I1560" s="108">
        <f t="shared" si="131"/>
        <v>3.9603960396039604</v>
      </c>
      <c r="K1560" s="105" t="s">
        <v>731</v>
      </c>
      <c r="M1560" s="2">
        <v>505</v>
      </c>
    </row>
    <row r="1561" spans="1:13" s="15" customFormat="1" ht="12.75">
      <c r="A1561" s="33"/>
      <c r="B1561" s="155">
        <v>2000</v>
      </c>
      <c r="C1561" s="33" t="s">
        <v>50</v>
      </c>
      <c r="D1561" s="33" t="s">
        <v>12</v>
      </c>
      <c r="E1561" s="33" t="s">
        <v>452</v>
      </c>
      <c r="F1561" s="31" t="s">
        <v>758</v>
      </c>
      <c r="G1561" s="31" t="s">
        <v>245</v>
      </c>
      <c r="H1561" s="41">
        <f t="shared" si="132"/>
        <v>-49500</v>
      </c>
      <c r="I1561" s="108">
        <f t="shared" si="131"/>
        <v>3.9603960396039604</v>
      </c>
      <c r="J1561" s="105"/>
      <c r="K1561" s="105" t="s">
        <v>731</v>
      </c>
      <c r="L1561" s="105"/>
      <c r="M1561" s="2">
        <v>505</v>
      </c>
    </row>
    <row r="1562" spans="1:13" s="105" customFormat="1" ht="12.75">
      <c r="A1562" s="33"/>
      <c r="B1562" s="155">
        <v>500</v>
      </c>
      <c r="C1562" s="33" t="s">
        <v>50</v>
      </c>
      <c r="D1562" s="33" t="s">
        <v>12</v>
      </c>
      <c r="E1562" s="33" t="s">
        <v>452</v>
      </c>
      <c r="F1562" s="31" t="s">
        <v>758</v>
      </c>
      <c r="G1562" s="31" t="s">
        <v>245</v>
      </c>
      <c r="H1562" s="41">
        <f t="shared" si="132"/>
        <v>-50000</v>
      </c>
      <c r="I1562" s="108">
        <f t="shared" si="131"/>
        <v>0.9900990099009901</v>
      </c>
      <c r="K1562" s="105" t="s">
        <v>731</v>
      </c>
      <c r="M1562" s="2">
        <v>505</v>
      </c>
    </row>
    <row r="1563" spans="1:13" s="105" customFormat="1" ht="12.75">
      <c r="A1563" s="33"/>
      <c r="B1563" s="155">
        <v>2000</v>
      </c>
      <c r="C1563" s="33" t="s">
        <v>50</v>
      </c>
      <c r="D1563" s="33" t="s">
        <v>12</v>
      </c>
      <c r="E1563" s="33" t="s">
        <v>452</v>
      </c>
      <c r="F1563" s="31" t="s">
        <v>758</v>
      </c>
      <c r="G1563" s="31" t="s">
        <v>247</v>
      </c>
      <c r="H1563" s="41">
        <f t="shared" si="132"/>
        <v>-52000</v>
      </c>
      <c r="I1563" s="108">
        <f t="shared" si="131"/>
        <v>3.9603960396039604</v>
      </c>
      <c r="K1563" s="105" t="s">
        <v>731</v>
      </c>
      <c r="M1563" s="2">
        <v>505</v>
      </c>
    </row>
    <row r="1564" spans="1:13" s="105" customFormat="1" ht="12.75">
      <c r="A1564" s="33"/>
      <c r="B1564" s="155">
        <v>500</v>
      </c>
      <c r="C1564" s="33" t="s">
        <v>50</v>
      </c>
      <c r="D1564" s="33" t="s">
        <v>12</v>
      </c>
      <c r="E1564" s="33" t="s">
        <v>452</v>
      </c>
      <c r="F1564" s="31" t="s">
        <v>758</v>
      </c>
      <c r="G1564" s="31" t="s">
        <v>247</v>
      </c>
      <c r="H1564" s="41">
        <f t="shared" si="132"/>
        <v>-52500</v>
      </c>
      <c r="I1564" s="108">
        <f t="shared" si="131"/>
        <v>0.9900990099009901</v>
      </c>
      <c r="K1564" s="105" t="s">
        <v>731</v>
      </c>
      <c r="M1564" s="2">
        <v>505</v>
      </c>
    </row>
    <row r="1565" spans="1:13" s="105" customFormat="1" ht="12.75">
      <c r="A1565" s="95"/>
      <c r="B1565" s="155">
        <v>2000</v>
      </c>
      <c r="C1565" s="95" t="s">
        <v>50</v>
      </c>
      <c r="D1565" s="33" t="s">
        <v>12</v>
      </c>
      <c r="E1565" s="95" t="s">
        <v>452</v>
      </c>
      <c r="F1565" s="92" t="s">
        <v>749</v>
      </c>
      <c r="G1565" s="31" t="s">
        <v>25</v>
      </c>
      <c r="H1565" s="41">
        <f t="shared" si="132"/>
        <v>-54500</v>
      </c>
      <c r="I1565" s="108">
        <f t="shared" si="131"/>
        <v>3.9603960396039604</v>
      </c>
      <c r="J1565" s="96"/>
      <c r="K1565" t="s">
        <v>447</v>
      </c>
      <c r="L1565" s="96"/>
      <c r="M1565" s="2">
        <v>505</v>
      </c>
    </row>
    <row r="1566" spans="1:13" s="105" customFormat="1" ht="12.75">
      <c r="A1566" s="95"/>
      <c r="B1566" s="155">
        <v>2000</v>
      </c>
      <c r="C1566" s="95" t="s">
        <v>50</v>
      </c>
      <c r="D1566" s="33" t="s">
        <v>12</v>
      </c>
      <c r="E1566" s="95" t="s">
        <v>452</v>
      </c>
      <c r="F1566" s="92" t="s">
        <v>749</v>
      </c>
      <c r="G1566" s="31" t="s">
        <v>29</v>
      </c>
      <c r="H1566" s="41">
        <f t="shared" si="132"/>
        <v>-56500</v>
      </c>
      <c r="I1566" s="108">
        <f t="shared" si="131"/>
        <v>3.9603960396039604</v>
      </c>
      <c r="J1566" s="96"/>
      <c r="K1566" t="s">
        <v>447</v>
      </c>
      <c r="L1566" s="96"/>
      <c r="M1566" s="2">
        <v>505</v>
      </c>
    </row>
    <row r="1567" spans="1:13" s="105" customFormat="1" ht="12.75">
      <c r="A1567" s="33"/>
      <c r="B1567" s="155">
        <v>2000</v>
      </c>
      <c r="C1567" s="33" t="s">
        <v>50</v>
      </c>
      <c r="D1567" s="33" t="s">
        <v>12</v>
      </c>
      <c r="E1567" s="33" t="s">
        <v>452</v>
      </c>
      <c r="F1567" s="31" t="s">
        <v>749</v>
      </c>
      <c r="G1567" s="31" t="s">
        <v>140</v>
      </c>
      <c r="H1567" s="41">
        <f t="shared" si="132"/>
        <v>-58500</v>
      </c>
      <c r="I1567" s="108">
        <f t="shared" si="131"/>
        <v>3.9603960396039604</v>
      </c>
      <c r="K1567" t="s">
        <v>447</v>
      </c>
      <c r="M1567" s="2">
        <v>505</v>
      </c>
    </row>
    <row r="1568" spans="1:13" s="105" customFormat="1" ht="12.75">
      <c r="A1568" s="33"/>
      <c r="B1568" s="155">
        <v>2000</v>
      </c>
      <c r="C1568" s="33" t="s">
        <v>50</v>
      </c>
      <c r="D1568" s="33" t="s">
        <v>12</v>
      </c>
      <c r="E1568" s="33" t="s">
        <v>452</v>
      </c>
      <c r="F1568" s="31" t="s">
        <v>749</v>
      </c>
      <c r="G1568" s="31" t="s">
        <v>111</v>
      </c>
      <c r="H1568" s="41">
        <f t="shared" si="132"/>
        <v>-60500</v>
      </c>
      <c r="I1568" s="108">
        <f t="shared" si="131"/>
        <v>3.9603960396039604</v>
      </c>
      <c r="K1568" t="s">
        <v>447</v>
      </c>
      <c r="M1568" s="2">
        <v>505</v>
      </c>
    </row>
    <row r="1569" spans="1:13" s="105" customFormat="1" ht="12.75">
      <c r="A1569" s="33"/>
      <c r="B1569" s="155">
        <v>2000</v>
      </c>
      <c r="C1569" s="33" t="s">
        <v>50</v>
      </c>
      <c r="D1569" s="33" t="s">
        <v>12</v>
      </c>
      <c r="E1569" s="33" t="s">
        <v>452</v>
      </c>
      <c r="F1569" s="31" t="s">
        <v>749</v>
      </c>
      <c r="G1569" s="31" t="s">
        <v>113</v>
      </c>
      <c r="H1569" s="41">
        <f t="shared" si="132"/>
        <v>-62500</v>
      </c>
      <c r="I1569" s="108">
        <f t="shared" si="131"/>
        <v>3.9603960396039604</v>
      </c>
      <c r="K1569" t="s">
        <v>447</v>
      </c>
      <c r="M1569" s="2">
        <v>505</v>
      </c>
    </row>
    <row r="1570" spans="1:13" s="105" customFormat="1" ht="12.75">
      <c r="A1570" s="33"/>
      <c r="B1570" s="155">
        <v>2000</v>
      </c>
      <c r="C1570" s="33" t="s">
        <v>50</v>
      </c>
      <c r="D1570" s="33" t="s">
        <v>12</v>
      </c>
      <c r="E1570" s="33" t="s">
        <v>452</v>
      </c>
      <c r="F1570" s="31" t="s">
        <v>749</v>
      </c>
      <c r="G1570" s="31" t="s">
        <v>245</v>
      </c>
      <c r="H1570" s="41">
        <f t="shared" si="132"/>
        <v>-64500</v>
      </c>
      <c r="I1570" s="108">
        <f t="shared" si="131"/>
        <v>3.9603960396039604</v>
      </c>
      <c r="K1570" t="s">
        <v>447</v>
      </c>
      <c r="M1570" s="2">
        <v>505</v>
      </c>
    </row>
    <row r="1571" spans="1:13" s="105" customFormat="1" ht="12.75">
      <c r="A1571" s="33"/>
      <c r="B1571" s="155">
        <v>2000</v>
      </c>
      <c r="C1571" s="33" t="s">
        <v>50</v>
      </c>
      <c r="D1571" s="33" t="s">
        <v>12</v>
      </c>
      <c r="E1571" s="33" t="s">
        <v>452</v>
      </c>
      <c r="F1571" s="31" t="s">
        <v>749</v>
      </c>
      <c r="G1571" s="31" t="s">
        <v>247</v>
      </c>
      <c r="H1571" s="41">
        <f t="shared" si="132"/>
        <v>-66500</v>
      </c>
      <c r="I1571" s="108">
        <f t="shared" si="131"/>
        <v>3.9603960396039604</v>
      </c>
      <c r="K1571" t="s">
        <v>447</v>
      </c>
      <c r="M1571" s="2">
        <v>505</v>
      </c>
    </row>
    <row r="1572" spans="1:13" s="105" customFormat="1" ht="12.75">
      <c r="A1572" s="33"/>
      <c r="B1572" s="155">
        <v>500</v>
      </c>
      <c r="C1572" s="33" t="s">
        <v>50</v>
      </c>
      <c r="D1572" s="33" t="s">
        <v>12</v>
      </c>
      <c r="E1572" s="33" t="s">
        <v>452</v>
      </c>
      <c r="F1572" s="31" t="s">
        <v>749</v>
      </c>
      <c r="G1572" s="31" t="s">
        <v>247</v>
      </c>
      <c r="H1572" s="41">
        <f t="shared" si="132"/>
        <v>-67000</v>
      </c>
      <c r="I1572" s="108">
        <f t="shared" si="131"/>
        <v>0.9900990099009901</v>
      </c>
      <c r="K1572" t="s">
        <v>447</v>
      </c>
      <c r="M1572" s="2">
        <v>505</v>
      </c>
    </row>
    <row r="1573" spans="1:13" s="105" customFormat="1" ht="12.75">
      <c r="A1573" s="33"/>
      <c r="B1573" s="155">
        <v>2000</v>
      </c>
      <c r="C1573" s="33" t="s">
        <v>50</v>
      </c>
      <c r="D1573" s="33" t="s">
        <v>12</v>
      </c>
      <c r="E1573" s="33" t="s">
        <v>452</v>
      </c>
      <c r="F1573" s="31" t="s">
        <v>749</v>
      </c>
      <c r="G1573" s="31" t="s">
        <v>267</v>
      </c>
      <c r="H1573" s="41">
        <f t="shared" si="132"/>
        <v>-69000</v>
      </c>
      <c r="I1573" s="108">
        <f t="shared" si="131"/>
        <v>3.9603960396039604</v>
      </c>
      <c r="K1573" t="s">
        <v>447</v>
      </c>
      <c r="M1573" s="2">
        <v>505</v>
      </c>
    </row>
    <row r="1574" spans="1:13" s="105" customFormat="1" ht="12.75">
      <c r="A1574" s="33"/>
      <c r="B1574" s="155">
        <v>500</v>
      </c>
      <c r="C1574" s="33" t="s">
        <v>50</v>
      </c>
      <c r="D1574" s="33" t="s">
        <v>12</v>
      </c>
      <c r="E1574" s="33" t="s">
        <v>452</v>
      </c>
      <c r="F1574" s="31" t="s">
        <v>749</v>
      </c>
      <c r="G1574" s="31" t="s">
        <v>267</v>
      </c>
      <c r="H1574" s="41">
        <f t="shared" si="132"/>
        <v>-69500</v>
      </c>
      <c r="I1574" s="108">
        <f t="shared" si="131"/>
        <v>0.9900990099009901</v>
      </c>
      <c r="K1574" t="s">
        <v>447</v>
      </c>
      <c r="M1574" s="2">
        <v>505</v>
      </c>
    </row>
    <row r="1575" spans="1:13" s="105" customFormat="1" ht="12.75">
      <c r="A1575" s="33"/>
      <c r="B1575" s="155">
        <v>2000</v>
      </c>
      <c r="C1575" s="33" t="s">
        <v>50</v>
      </c>
      <c r="D1575" s="33" t="s">
        <v>12</v>
      </c>
      <c r="E1575" s="33" t="s">
        <v>452</v>
      </c>
      <c r="F1575" s="31" t="s">
        <v>749</v>
      </c>
      <c r="G1575" s="31" t="s">
        <v>188</v>
      </c>
      <c r="H1575" s="41">
        <f t="shared" si="132"/>
        <v>-71500</v>
      </c>
      <c r="I1575" s="108">
        <f t="shared" si="131"/>
        <v>3.9603960396039604</v>
      </c>
      <c r="K1575" t="s">
        <v>447</v>
      </c>
      <c r="M1575" s="2">
        <v>505</v>
      </c>
    </row>
    <row r="1576" spans="1:13" s="105" customFormat="1" ht="12.75">
      <c r="A1576" s="33"/>
      <c r="B1576" s="155">
        <v>2000</v>
      </c>
      <c r="C1576" s="33" t="s">
        <v>50</v>
      </c>
      <c r="D1576" s="33" t="s">
        <v>12</v>
      </c>
      <c r="E1576" s="33" t="s">
        <v>452</v>
      </c>
      <c r="F1576" s="31" t="s">
        <v>749</v>
      </c>
      <c r="G1576" s="31" t="s">
        <v>195</v>
      </c>
      <c r="H1576" s="41">
        <f t="shared" si="132"/>
        <v>-73500</v>
      </c>
      <c r="I1576" s="108">
        <f t="shared" si="131"/>
        <v>3.9603960396039604</v>
      </c>
      <c r="K1576" t="s">
        <v>447</v>
      </c>
      <c r="M1576" s="2">
        <v>505</v>
      </c>
    </row>
    <row r="1577" spans="1:13" s="105" customFormat="1" ht="12.75">
      <c r="A1577" s="33"/>
      <c r="B1577" s="155">
        <v>2000</v>
      </c>
      <c r="C1577" s="33" t="s">
        <v>50</v>
      </c>
      <c r="D1577" s="33" t="s">
        <v>12</v>
      </c>
      <c r="E1577" s="33" t="s">
        <v>452</v>
      </c>
      <c r="F1577" s="31" t="s">
        <v>749</v>
      </c>
      <c r="G1577" s="31" t="s">
        <v>306</v>
      </c>
      <c r="H1577" s="41">
        <f t="shared" si="132"/>
        <v>-75500</v>
      </c>
      <c r="I1577" s="108">
        <f t="shared" si="131"/>
        <v>3.9603960396039604</v>
      </c>
      <c r="K1577" t="s">
        <v>447</v>
      </c>
      <c r="M1577" s="2">
        <v>505</v>
      </c>
    </row>
    <row r="1578" spans="1:13" s="119" customFormat="1" ht="12.75">
      <c r="A1578" s="11"/>
      <c r="B1578" s="156">
        <f>SUM(B1529:B1577)</f>
        <v>75500</v>
      </c>
      <c r="C1578" s="93" t="s">
        <v>50</v>
      </c>
      <c r="D1578" s="11"/>
      <c r="E1578" s="11"/>
      <c r="F1578" s="107"/>
      <c r="G1578" s="107"/>
      <c r="H1578" s="98">
        <v>0</v>
      </c>
      <c r="I1578" s="118">
        <f aca="true" t="shared" si="133" ref="I1578:I1583">+B1578/M1578</f>
        <v>149.5049504950495</v>
      </c>
      <c r="J1578" s="90"/>
      <c r="L1578" s="90"/>
      <c r="M1578" s="2">
        <v>505</v>
      </c>
    </row>
    <row r="1579" spans="8:13" ht="12.75">
      <c r="H1579" s="5">
        <v>0</v>
      </c>
      <c r="I1579" s="22">
        <f t="shared" si="133"/>
        <v>0</v>
      </c>
      <c r="M1579" s="2">
        <v>505</v>
      </c>
    </row>
    <row r="1580" spans="8:13" ht="12.75">
      <c r="H1580" s="5">
        <f>H1579-B1580</f>
        <v>0</v>
      </c>
      <c r="I1580" s="22">
        <f t="shared" si="133"/>
        <v>0</v>
      </c>
      <c r="M1580" s="2">
        <v>505</v>
      </c>
    </row>
    <row r="1581" spans="8:13" ht="12.75">
      <c r="H1581" s="5">
        <f>H1580-B1581</f>
        <v>0</v>
      </c>
      <c r="I1581" s="22">
        <f t="shared" si="133"/>
        <v>0</v>
      </c>
      <c r="M1581" s="2">
        <v>505</v>
      </c>
    </row>
    <row r="1582" spans="8:13" ht="12.75">
      <c r="H1582" s="5">
        <f>H1581-B1582</f>
        <v>0</v>
      </c>
      <c r="I1582" s="22">
        <f t="shared" si="133"/>
        <v>0</v>
      </c>
      <c r="M1582" s="2">
        <v>505</v>
      </c>
    </row>
    <row r="1583" spans="1:13" s="90" customFormat="1" ht="12.75">
      <c r="A1583" s="93"/>
      <c r="B1583" s="168">
        <f>+B1610+B1635+B1654+B1679</f>
        <v>374000</v>
      </c>
      <c r="C1583" s="83" t="s">
        <v>802</v>
      </c>
      <c r="D1583" s="133"/>
      <c r="E1583" s="133"/>
      <c r="F1583" s="107"/>
      <c r="G1583" s="107"/>
      <c r="H1583" s="98">
        <v>0</v>
      </c>
      <c r="I1583" s="118">
        <f t="shared" si="133"/>
        <v>740.5940594059406</v>
      </c>
      <c r="J1583" s="119"/>
      <c r="K1583" s="119"/>
      <c r="L1583" s="119"/>
      <c r="M1583" s="2">
        <v>505</v>
      </c>
    </row>
    <row r="1584" spans="1:13" s="15" customFormat="1" ht="12.75">
      <c r="A1584" s="12"/>
      <c r="B1584" s="170"/>
      <c r="C1584" s="12"/>
      <c r="D1584" s="12"/>
      <c r="E1584" s="12"/>
      <c r="F1584" s="30"/>
      <c r="G1584" s="30"/>
      <c r="H1584" s="41">
        <f aca="true" t="shared" si="134" ref="H1584:H1647">H1583-B1584</f>
        <v>0</v>
      </c>
      <c r="I1584" s="108">
        <f aca="true" t="shared" si="135" ref="I1584:I1647">+B1584/M1584</f>
        <v>0</v>
      </c>
      <c r="M1584" s="2">
        <v>505</v>
      </c>
    </row>
    <row r="1585" spans="1:13" s="105" customFormat="1" ht="12.75">
      <c r="A1585" s="12"/>
      <c r="B1585" s="170"/>
      <c r="C1585" s="12"/>
      <c r="D1585" s="12"/>
      <c r="E1585" s="12"/>
      <c r="F1585" s="30"/>
      <c r="G1585" s="30"/>
      <c r="H1585" s="41">
        <f t="shared" si="134"/>
        <v>0</v>
      </c>
      <c r="I1585" s="108">
        <f t="shared" si="135"/>
        <v>0</v>
      </c>
      <c r="J1585" s="15"/>
      <c r="K1585" s="15"/>
      <c r="L1585" s="15"/>
      <c r="M1585" s="2">
        <v>505</v>
      </c>
    </row>
    <row r="1586" spans="1:13" s="105" customFormat="1" ht="12.75">
      <c r="A1586" s="33"/>
      <c r="B1586" s="170">
        <v>20000</v>
      </c>
      <c r="C1586" s="33" t="s">
        <v>803</v>
      </c>
      <c r="D1586" s="33" t="s">
        <v>12</v>
      </c>
      <c r="E1586" s="33" t="s">
        <v>452</v>
      </c>
      <c r="F1586" s="31" t="s">
        <v>804</v>
      </c>
      <c r="G1586" s="31" t="s">
        <v>182</v>
      </c>
      <c r="H1586" s="41">
        <f t="shared" si="134"/>
        <v>-20000</v>
      </c>
      <c r="I1586" s="108">
        <f t="shared" si="135"/>
        <v>39.603960396039604</v>
      </c>
      <c r="K1586" s="105" t="s">
        <v>445</v>
      </c>
      <c r="M1586" s="2">
        <v>505</v>
      </c>
    </row>
    <row r="1587" spans="1:13" s="105" customFormat="1" ht="12.75">
      <c r="A1587" s="33"/>
      <c r="B1587" s="170">
        <v>20000</v>
      </c>
      <c r="C1587" s="33" t="s">
        <v>805</v>
      </c>
      <c r="D1587" s="33" t="s">
        <v>12</v>
      </c>
      <c r="E1587" s="33" t="s">
        <v>452</v>
      </c>
      <c r="F1587" s="31" t="s">
        <v>804</v>
      </c>
      <c r="G1587" s="31" t="s">
        <v>203</v>
      </c>
      <c r="H1587" s="41">
        <f t="shared" si="134"/>
        <v>-40000</v>
      </c>
      <c r="I1587" s="108">
        <f t="shared" si="135"/>
        <v>39.603960396039604</v>
      </c>
      <c r="K1587" s="105" t="s">
        <v>445</v>
      </c>
      <c r="M1587" s="2">
        <v>505</v>
      </c>
    </row>
    <row r="1588" spans="1:13" s="15" customFormat="1" ht="12.75">
      <c r="A1588" s="12"/>
      <c r="B1588" s="170">
        <v>4000</v>
      </c>
      <c r="C1588" s="12" t="s">
        <v>323</v>
      </c>
      <c r="D1588" s="12" t="s">
        <v>12</v>
      </c>
      <c r="E1588" s="12" t="s">
        <v>452</v>
      </c>
      <c r="F1588" s="31" t="s">
        <v>806</v>
      </c>
      <c r="G1588" s="30" t="s">
        <v>34</v>
      </c>
      <c r="H1588" s="41">
        <f t="shared" si="134"/>
        <v>-44000</v>
      </c>
      <c r="I1588" s="108">
        <f t="shared" si="135"/>
        <v>7.920792079207921</v>
      </c>
      <c r="K1588" s="105" t="s">
        <v>444</v>
      </c>
      <c r="M1588" s="2">
        <v>505</v>
      </c>
    </row>
    <row r="1589" spans="1:13" s="15" customFormat="1" ht="12.75">
      <c r="A1589" s="12"/>
      <c r="B1589" s="170">
        <v>4000</v>
      </c>
      <c r="C1589" s="12" t="s">
        <v>318</v>
      </c>
      <c r="D1589" s="12" t="s">
        <v>12</v>
      </c>
      <c r="E1589" s="12" t="s">
        <v>452</v>
      </c>
      <c r="F1589" s="31" t="s">
        <v>806</v>
      </c>
      <c r="G1589" s="30" t="s">
        <v>36</v>
      </c>
      <c r="H1589" s="41">
        <f t="shared" si="134"/>
        <v>-48000</v>
      </c>
      <c r="I1589" s="108">
        <f t="shared" si="135"/>
        <v>7.920792079207921</v>
      </c>
      <c r="K1589" s="105" t="s">
        <v>444</v>
      </c>
      <c r="M1589" s="2">
        <v>505</v>
      </c>
    </row>
    <row r="1590" spans="1:13" s="15" customFormat="1" ht="12.75">
      <c r="A1590" s="12"/>
      <c r="B1590" s="170">
        <v>4000</v>
      </c>
      <c r="C1590" s="12" t="s">
        <v>323</v>
      </c>
      <c r="D1590" s="12" t="s">
        <v>12</v>
      </c>
      <c r="E1590" s="12" t="s">
        <v>452</v>
      </c>
      <c r="F1590" s="31" t="s">
        <v>807</v>
      </c>
      <c r="G1590" s="30" t="s">
        <v>40</v>
      </c>
      <c r="H1590" s="41">
        <f t="shared" si="134"/>
        <v>-52000</v>
      </c>
      <c r="I1590" s="108">
        <f t="shared" si="135"/>
        <v>7.920792079207921</v>
      </c>
      <c r="K1590" s="105" t="s">
        <v>445</v>
      </c>
      <c r="M1590" s="2">
        <v>505</v>
      </c>
    </row>
    <row r="1591" spans="1:13" s="15" customFormat="1" ht="12.75">
      <c r="A1591" s="12"/>
      <c r="B1591" s="170">
        <v>4000</v>
      </c>
      <c r="C1591" s="12" t="s">
        <v>318</v>
      </c>
      <c r="D1591" s="12" t="s">
        <v>12</v>
      </c>
      <c r="E1591" s="12" t="s">
        <v>452</v>
      </c>
      <c r="F1591" s="31" t="s">
        <v>807</v>
      </c>
      <c r="G1591" s="31" t="s">
        <v>107</v>
      </c>
      <c r="H1591" s="41">
        <f t="shared" si="134"/>
        <v>-56000</v>
      </c>
      <c r="I1591" s="108">
        <f t="shared" si="135"/>
        <v>7.920792079207921</v>
      </c>
      <c r="K1591" s="105" t="s">
        <v>445</v>
      </c>
      <c r="M1591" s="2">
        <v>505</v>
      </c>
    </row>
    <row r="1592" spans="1:13" s="15" customFormat="1" ht="12.75">
      <c r="A1592" s="12"/>
      <c r="B1592" s="170">
        <v>4000</v>
      </c>
      <c r="C1592" s="12" t="s">
        <v>323</v>
      </c>
      <c r="D1592" s="12" t="s">
        <v>12</v>
      </c>
      <c r="E1592" s="12" t="s">
        <v>452</v>
      </c>
      <c r="F1592" s="31" t="s">
        <v>808</v>
      </c>
      <c r="G1592" s="31" t="s">
        <v>111</v>
      </c>
      <c r="H1592" s="41">
        <f t="shared" si="134"/>
        <v>-60000</v>
      </c>
      <c r="I1592" s="108">
        <f t="shared" si="135"/>
        <v>7.920792079207921</v>
      </c>
      <c r="K1592" s="105" t="s">
        <v>445</v>
      </c>
      <c r="M1592" s="2">
        <v>505</v>
      </c>
    </row>
    <row r="1593" spans="1:13" s="15" customFormat="1" ht="12.75">
      <c r="A1593" s="12"/>
      <c r="B1593" s="170">
        <v>4000</v>
      </c>
      <c r="C1593" s="12" t="s">
        <v>318</v>
      </c>
      <c r="D1593" s="12" t="s">
        <v>12</v>
      </c>
      <c r="E1593" s="12" t="s">
        <v>452</v>
      </c>
      <c r="F1593" s="31" t="s">
        <v>808</v>
      </c>
      <c r="G1593" s="31" t="s">
        <v>113</v>
      </c>
      <c r="H1593" s="41">
        <f t="shared" si="134"/>
        <v>-64000</v>
      </c>
      <c r="I1593" s="108">
        <f t="shared" si="135"/>
        <v>7.920792079207921</v>
      </c>
      <c r="K1593" s="105" t="s">
        <v>445</v>
      </c>
      <c r="M1593" s="2">
        <v>505</v>
      </c>
    </row>
    <row r="1594" spans="2:13" ht="12.75">
      <c r="B1594" s="170">
        <v>10000</v>
      </c>
      <c r="C1594" s="12" t="s">
        <v>250</v>
      </c>
      <c r="D1594" s="12" t="s">
        <v>12</v>
      </c>
      <c r="E1594" s="12" t="s">
        <v>452</v>
      </c>
      <c r="F1594" s="31" t="s">
        <v>809</v>
      </c>
      <c r="G1594" s="31" t="s">
        <v>247</v>
      </c>
      <c r="H1594" s="41">
        <f t="shared" si="134"/>
        <v>-74000</v>
      </c>
      <c r="I1594" s="108">
        <f t="shared" si="135"/>
        <v>19.801980198019802</v>
      </c>
      <c r="K1594" t="s">
        <v>447</v>
      </c>
      <c r="M1594" s="2">
        <v>505</v>
      </c>
    </row>
    <row r="1595" spans="2:13" ht="12.75">
      <c r="B1595" s="170">
        <v>10000</v>
      </c>
      <c r="C1595" s="12" t="s">
        <v>254</v>
      </c>
      <c r="D1595" s="12" t="s">
        <v>12</v>
      </c>
      <c r="E1595" s="12" t="s">
        <v>452</v>
      </c>
      <c r="F1595" s="31" t="s">
        <v>809</v>
      </c>
      <c r="G1595" s="31" t="s">
        <v>267</v>
      </c>
      <c r="H1595" s="41">
        <f t="shared" si="134"/>
        <v>-84000</v>
      </c>
      <c r="I1595" s="108">
        <f t="shared" si="135"/>
        <v>19.801980198019802</v>
      </c>
      <c r="K1595" t="s">
        <v>447</v>
      </c>
      <c r="M1595" s="2">
        <v>505</v>
      </c>
    </row>
    <row r="1596" spans="1:13" s="105" customFormat="1" ht="12.75">
      <c r="A1596" s="33"/>
      <c r="B1596" s="170">
        <v>2500</v>
      </c>
      <c r="C1596" s="33" t="s">
        <v>810</v>
      </c>
      <c r="D1596" s="33" t="s">
        <v>12</v>
      </c>
      <c r="E1596" s="33" t="s">
        <v>452</v>
      </c>
      <c r="F1596" s="31" t="s">
        <v>811</v>
      </c>
      <c r="G1596" s="31" t="s">
        <v>25</v>
      </c>
      <c r="H1596" s="41">
        <f t="shared" si="134"/>
        <v>-86500</v>
      </c>
      <c r="I1596" s="108">
        <f t="shared" si="135"/>
        <v>4.9504950495049505</v>
      </c>
      <c r="K1596" s="96" t="s">
        <v>812</v>
      </c>
      <c r="M1596" s="2">
        <v>505</v>
      </c>
    </row>
    <row r="1597" spans="1:13" s="105" customFormat="1" ht="12.75">
      <c r="A1597" s="33"/>
      <c r="B1597" s="170">
        <v>5000</v>
      </c>
      <c r="C1597" s="33" t="s">
        <v>699</v>
      </c>
      <c r="D1597" s="33" t="s">
        <v>12</v>
      </c>
      <c r="E1597" s="33" t="s">
        <v>452</v>
      </c>
      <c r="F1597" s="31" t="s">
        <v>811</v>
      </c>
      <c r="G1597" s="31" t="s">
        <v>29</v>
      </c>
      <c r="H1597" s="41">
        <f t="shared" si="134"/>
        <v>-91500</v>
      </c>
      <c r="I1597" s="108">
        <f t="shared" si="135"/>
        <v>9.900990099009901</v>
      </c>
      <c r="K1597" s="96" t="s">
        <v>812</v>
      </c>
      <c r="M1597" s="2">
        <v>505</v>
      </c>
    </row>
    <row r="1598" spans="1:13" s="105" customFormat="1" ht="12.75">
      <c r="A1598" s="33"/>
      <c r="B1598" s="170">
        <v>5000</v>
      </c>
      <c r="C1598" s="33" t="s">
        <v>701</v>
      </c>
      <c r="D1598" s="33" t="s">
        <v>12</v>
      </c>
      <c r="E1598" s="33" t="s">
        <v>452</v>
      </c>
      <c r="F1598" s="31" t="s">
        <v>811</v>
      </c>
      <c r="G1598" s="31" t="s">
        <v>29</v>
      </c>
      <c r="H1598" s="41">
        <f t="shared" si="134"/>
        <v>-96500</v>
      </c>
      <c r="I1598" s="108">
        <f t="shared" si="135"/>
        <v>9.900990099009901</v>
      </c>
      <c r="K1598" s="96" t="s">
        <v>812</v>
      </c>
      <c r="M1598" s="2">
        <v>505</v>
      </c>
    </row>
    <row r="1599" spans="1:13" s="105" customFormat="1" ht="12.75">
      <c r="A1599" s="33"/>
      <c r="B1599" s="170">
        <v>2500</v>
      </c>
      <c r="C1599" s="33" t="s">
        <v>720</v>
      </c>
      <c r="D1599" s="33" t="s">
        <v>12</v>
      </c>
      <c r="E1599" s="33" t="s">
        <v>452</v>
      </c>
      <c r="F1599" s="31" t="s">
        <v>811</v>
      </c>
      <c r="G1599" s="31" t="s">
        <v>32</v>
      </c>
      <c r="H1599" s="41">
        <f t="shared" si="134"/>
        <v>-99000</v>
      </c>
      <c r="I1599" s="108">
        <f t="shared" si="135"/>
        <v>4.9504950495049505</v>
      </c>
      <c r="K1599" s="96" t="s">
        <v>812</v>
      </c>
      <c r="M1599" s="2">
        <v>505</v>
      </c>
    </row>
    <row r="1600" spans="1:13" s="105" customFormat="1" ht="12.75">
      <c r="A1600" s="33"/>
      <c r="B1600" s="170">
        <v>2500</v>
      </c>
      <c r="C1600" s="33" t="s">
        <v>810</v>
      </c>
      <c r="D1600" s="33" t="s">
        <v>12</v>
      </c>
      <c r="E1600" s="33" t="s">
        <v>452</v>
      </c>
      <c r="F1600" s="31" t="s">
        <v>813</v>
      </c>
      <c r="G1600" s="31" t="s">
        <v>40</v>
      </c>
      <c r="H1600" s="41">
        <f t="shared" si="134"/>
        <v>-101500</v>
      </c>
      <c r="I1600" s="108">
        <f t="shared" si="135"/>
        <v>4.9504950495049505</v>
      </c>
      <c r="K1600" s="96" t="s">
        <v>444</v>
      </c>
      <c r="M1600" s="2">
        <v>505</v>
      </c>
    </row>
    <row r="1601" spans="1:13" s="105" customFormat="1" ht="12.75">
      <c r="A1601" s="33"/>
      <c r="B1601" s="170">
        <v>5000</v>
      </c>
      <c r="C1601" s="33" t="s">
        <v>699</v>
      </c>
      <c r="D1601" s="33" t="s">
        <v>12</v>
      </c>
      <c r="E1601" s="33" t="s">
        <v>452</v>
      </c>
      <c r="F1601" s="31" t="s">
        <v>813</v>
      </c>
      <c r="G1601" s="31" t="s">
        <v>58</v>
      </c>
      <c r="H1601" s="41">
        <f t="shared" si="134"/>
        <v>-106500</v>
      </c>
      <c r="I1601" s="108">
        <f t="shared" si="135"/>
        <v>9.900990099009901</v>
      </c>
      <c r="K1601" s="96" t="s">
        <v>444</v>
      </c>
      <c r="M1601" s="2">
        <v>505</v>
      </c>
    </row>
    <row r="1602" spans="1:13" s="105" customFormat="1" ht="12.75">
      <c r="A1602" s="33"/>
      <c r="B1602" s="170">
        <v>5000</v>
      </c>
      <c r="C1602" s="33" t="s">
        <v>701</v>
      </c>
      <c r="D1602" s="33" t="s">
        <v>12</v>
      </c>
      <c r="E1602" s="33" t="s">
        <v>452</v>
      </c>
      <c r="F1602" s="31" t="s">
        <v>813</v>
      </c>
      <c r="G1602" s="31" t="s">
        <v>58</v>
      </c>
      <c r="H1602" s="41">
        <f t="shared" si="134"/>
        <v>-111500</v>
      </c>
      <c r="I1602" s="108">
        <f t="shared" si="135"/>
        <v>9.900990099009901</v>
      </c>
      <c r="K1602" s="96" t="s">
        <v>444</v>
      </c>
      <c r="M1602" s="2">
        <v>505</v>
      </c>
    </row>
    <row r="1603" spans="1:13" s="105" customFormat="1" ht="12.75">
      <c r="A1603" s="33"/>
      <c r="B1603" s="170">
        <v>2500</v>
      </c>
      <c r="C1603" s="33" t="s">
        <v>720</v>
      </c>
      <c r="D1603" s="33" t="s">
        <v>12</v>
      </c>
      <c r="E1603" s="33" t="s">
        <v>452</v>
      </c>
      <c r="F1603" s="31" t="s">
        <v>813</v>
      </c>
      <c r="G1603" s="31" t="s">
        <v>86</v>
      </c>
      <c r="H1603" s="41">
        <f t="shared" si="134"/>
        <v>-114000</v>
      </c>
      <c r="I1603" s="108">
        <f t="shared" si="135"/>
        <v>4.9504950495049505</v>
      </c>
      <c r="K1603" s="96" t="s">
        <v>444</v>
      </c>
      <c r="M1603" s="2">
        <v>505</v>
      </c>
    </row>
    <row r="1604" spans="1:13" s="105" customFormat="1" ht="12.75">
      <c r="A1604" s="33"/>
      <c r="B1604" s="170">
        <v>2500</v>
      </c>
      <c r="C1604" s="33" t="s">
        <v>810</v>
      </c>
      <c r="D1604" s="33" t="s">
        <v>12</v>
      </c>
      <c r="E1604" s="33" t="s">
        <v>452</v>
      </c>
      <c r="F1604" s="31" t="s">
        <v>814</v>
      </c>
      <c r="G1604" s="31" t="s">
        <v>111</v>
      </c>
      <c r="H1604" s="41">
        <f t="shared" si="134"/>
        <v>-116500</v>
      </c>
      <c r="I1604" s="108">
        <f t="shared" si="135"/>
        <v>4.9504950495049505</v>
      </c>
      <c r="K1604" s="96" t="s">
        <v>444</v>
      </c>
      <c r="M1604" s="2">
        <v>505</v>
      </c>
    </row>
    <row r="1605" spans="1:13" s="105" customFormat="1" ht="12.75">
      <c r="A1605" s="33"/>
      <c r="B1605" s="170">
        <v>5000</v>
      </c>
      <c r="C1605" s="33" t="s">
        <v>699</v>
      </c>
      <c r="D1605" s="33" t="s">
        <v>12</v>
      </c>
      <c r="E1605" s="33" t="s">
        <v>452</v>
      </c>
      <c r="F1605" s="31" t="s">
        <v>814</v>
      </c>
      <c r="G1605" s="31" t="s">
        <v>113</v>
      </c>
      <c r="H1605" s="41">
        <f t="shared" si="134"/>
        <v>-121500</v>
      </c>
      <c r="I1605" s="108">
        <f t="shared" si="135"/>
        <v>9.900990099009901</v>
      </c>
      <c r="K1605" s="96" t="s">
        <v>444</v>
      </c>
      <c r="M1605" s="2">
        <v>505</v>
      </c>
    </row>
    <row r="1606" spans="1:13" s="105" customFormat="1" ht="12.75">
      <c r="A1606" s="33"/>
      <c r="B1606" s="170">
        <v>5000</v>
      </c>
      <c r="C1606" s="33" t="s">
        <v>701</v>
      </c>
      <c r="D1606" s="33" t="s">
        <v>12</v>
      </c>
      <c r="E1606" s="33" t="s">
        <v>452</v>
      </c>
      <c r="F1606" s="31" t="s">
        <v>814</v>
      </c>
      <c r="G1606" s="31" t="s">
        <v>113</v>
      </c>
      <c r="H1606" s="41">
        <f t="shared" si="134"/>
        <v>-126500</v>
      </c>
      <c r="I1606" s="108">
        <f t="shared" si="135"/>
        <v>9.900990099009901</v>
      </c>
      <c r="K1606" s="96" t="s">
        <v>444</v>
      </c>
      <c r="M1606" s="2">
        <v>505</v>
      </c>
    </row>
    <row r="1607" spans="1:13" s="105" customFormat="1" ht="12.75">
      <c r="A1607" s="33"/>
      <c r="B1607" s="170">
        <v>2500</v>
      </c>
      <c r="C1607" s="33" t="s">
        <v>720</v>
      </c>
      <c r="D1607" s="33" t="s">
        <v>12</v>
      </c>
      <c r="E1607" s="33" t="s">
        <v>452</v>
      </c>
      <c r="F1607" s="31" t="s">
        <v>814</v>
      </c>
      <c r="G1607" s="31" t="s">
        <v>182</v>
      </c>
      <c r="H1607" s="41">
        <f t="shared" si="134"/>
        <v>-129000</v>
      </c>
      <c r="I1607" s="108">
        <f t="shared" si="135"/>
        <v>4.9504950495049505</v>
      </c>
      <c r="K1607" s="96" t="s">
        <v>444</v>
      </c>
      <c r="M1607" s="2">
        <v>505</v>
      </c>
    </row>
    <row r="1608" spans="1:13" s="105" customFormat="1" ht="12.75">
      <c r="A1608" s="33"/>
      <c r="B1608" s="170">
        <v>4000</v>
      </c>
      <c r="C1608" s="33" t="s">
        <v>815</v>
      </c>
      <c r="D1608" s="33" t="s">
        <v>12</v>
      </c>
      <c r="E1608" s="33" t="s">
        <v>452</v>
      </c>
      <c r="F1608" s="31" t="s">
        <v>816</v>
      </c>
      <c r="G1608" s="31" t="s">
        <v>195</v>
      </c>
      <c r="H1608" s="41">
        <f t="shared" si="134"/>
        <v>-133000</v>
      </c>
      <c r="I1608" s="108">
        <f t="shared" si="135"/>
        <v>7.920792079207921</v>
      </c>
      <c r="K1608" s="96" t="s">
        <v>447</v>
      </c>
      <c r="M1608" s="2">
        <v>505</v>
      </c>
    </row>
    <row r="1609" spans="1:13" s="105" customFormat="1" ht="12.75">
      <c r="A1609" s="33"/>
      <c r="B1609" s="170">
        <v>4000</v>
      </c>
      <c r="C1609" s="33" t="s">
        <v>734</v>
      </c>
      <c r="D1609" s="33" t="s">
        <v>12</v>
      </c>
      <c r="E1609" s="33" t="s">
        <v>452</v>
      </c>
      <c r="F1609" s="31" t="s">
        <v>816</v>
      </c>
      <c r="G1609" s="31" t="s">
        <v>306</v>
      </c>
      <c r="H1609" s="41">
        <f t="shared" si="134"/>
        <v>-137000</v>
      </c>
      <c r="I1609" s="108">
        <f t="shared" si="135"/>
        <v>7.920792079207921</v>
      </c>
      <c r="K1609" s="96" t="s">
        <v>447</v>
      </c>
      <c r="M1609" s="2">
        <v>505</v>
      </c>
    </row>
    <row r="1610" spans="1:13" s="90" customFormat="1" ht="12.75">
      <c r="A1610" s="11"/>
      <c r="B1610" s="172">
        <f>SUM(B1586:B1609)</f>
        <v>137000</v>
      </c>
      <c r="C1610" s="93" t="s">
        <v>450</v>
      </c>
      <c r="D1610" s="11"/>
      <c r="E1610" s="11"/>
      <c r="F1610" s="107"/>
      <c r="G1610" s="18"/>
      <c r="H1610" s="98">
        <v>0</v>
      </c>
      <c r="I1610" s="118">
        <f t="shared" si="135"/>
        <v>271.28712871287127</v>
      </c>
      <c r="K1610" s="119"/>
      <c r="M1610" s="2">
        <v>505</v>
      </c>
    </row>
    <row r="1611" spans="1:13" s="15" customFormat="1" ht="12.75">
      <c r="A1611" s="12"/>
      <c r="B1611" s="170"/>
      <c r="C1611" s="33"/>
      <c r="D1611" s="12"/>
      <c r="E1611" s="12"/>
      <c r="F1611" s="31"/>
      <c r="G1611" s="30"/>
      <c r="H1611" s="41">
        <f t="shared" si="134"/>
        <v>0</v>
      </c>
      <c r="I1611" s="108">
        <f t="shared" si="135"/>
        <v>0</v>
      </c>
      <c r="K1611" s="105"/>
      <c r="M1611" s="2">
        <v>505</v>
      </c>
    </row>
    <row r="1612" spans="1:13" s="15" customFormat="1" ht="12.75">
      <c r="A1612" s="12"/>
      <c r="B1612" s="170"/>
      <c r="C1612" s="33"/>
      <c r="D1612" s="12"/>
      <c r="E1612" s="12"/>
      <c r="F1612" s="31"/>
      <c r="G1612" s="30"/>
      <c r="H1612" s="41">
        <f t="shared" si="134"/>
        <v>0</v>
      </c>
      <c r="I1612" s="108">
        <f t="shared" si="135"/>
        <v>0</v>
      </c>
      <c r="K1612" s="105"/>
      <c r="M1612" s="2">
        <v>505</v>
      </c>
    </row>
    <row r="1613" spans="1:13" s="105" customFormat="1" ht="12.75">
      <c r="A1613" s="33"/>
      <c r="B1613" s="170">
        <v>1500</v>
      </c>
      <c r="C1613" s="33" t="s">
        <v>46</v>
      </c>
      <c r="D1613" s="33" t="s">
        <v>12</v>
      </c>
      <c r="E1613" s="33" t="s">
        <v>75</v>
      </c>
      <c r="F1613" s="31" t="s">
        <v>804</v>
      </c>
      <c r="G1613" s="31" t="s">
        <v>182</v>
      </c>
      <c r="H1613" s="41">
        <f t="shared" si="134"/>
        <v>-1500</v>
      </c>
      <c r="I1613" s="108">
        <f t="shared" si="135"/>
        <v>2.9702970297029703</v>
      </c>
      <c r="K1613" s="105" t="s">
        <v>445</v>
      </c>
      <c r="M1613" s="2">
        <v>505</v>
      </c>
    </row>
    <row r="1614" spans="1:13" s="105" customFormat="1" ht="12.75">
      <c r="A1614" s="33"/>
      <c r="B1614" s="170">
        <v>1500</v>
      </c>
      <c r="C1614" s="33" t="s">
        <v>46</v>
      </c>
      <c r="D1614" s="33" t="s">
        <v>12</v>
      </c>
      <c r="E1614" s="33" t="s">
        <v>75</v>
      </c>
      <c r="F1614" s="31" t="s">
        <v>804</v>
      </c>
      <c r="G1614" s="31" t="s">
        <v>193</v>
      </c>
      <c r="H1614" s="41">
        <f t="shared" si="134"/>
        <v>-3000</v>
      </c>
      <c r="I1614" s="108">
        <f t="shared" si="135"/>
        <v>2.9702970297029703</v>
      </c>
      <c r="K1614" s="105" t="s">
        <v>445</v>
      </c>
      <c r="M1614" s="2">
        <v>505</v>
      </c>
    </row>
    <row r="1615" spans="1:13" s="105" customFormat="1" ht="12.75">
      <c r="A1615" s="33"/>
      <c r="B1615" s="170">
        <v>1500</v>
      </c>
      <c r="C1615" s="33" t="s">
        <v>46</v>
      </c>
      <c r="D1615" s="33" t="s">
        <v>12</v>
      </c>
      <c r="E1615" s="33" t="s">
        <v>75</v>
      </c>
      <c r="F1615" s="31" t="s">
        <v>804</v>
      </c>
      <c r="G1615" s="31" t="s">
        <v>203</v>
      </c>
      <c r="H1615" s="41">
        <f t="shared" si="134"/>
        <v>-4500</v>
      </c>
      <c r="I1615" s="108">
        <f t="shared" si="135"/>
        <v>2.9702970297029703</v>
      </c>
      <c r="K1615" s="105" t="s">
        <v>445</v>
      </c>
      <c r="M1615" s="2">
        <v>505</v>
      </c>
    </row>
    <row r="1616" spans="1:13" s="15" customFormat="1" ht="12.75">
      <c r="A1616" s="12"/>
      <c r="B1616" s="170">
        <v>1500</v>
      </c>
      <c r="C1616" s="33" t="s">
        <v>46</v>
      </c>
      <c r="D1616" s="12" t="s">
        <v>12</v>
      </c>
      <c r="E1616" s="12" t="s">
        <v>75</v>
      </c>
      <c r="F1616" s="31" t="s">
        <v>806</v>
      </c>
      <c r="G1616" s="30" t="s">
        <v>34</v>
      </c>
      <c r="H1616" s="41">
        <f t="shared" si="134"/>
        <v>-6000</v>
      </c>
      <c r="I1616" s="108">
        <f t="shared" si="135"/>
        <v>2.9702970297029703</v>
      </c>
      <c r="K1616" s="105" t="s">
        <v>444</v>
      </c>
      <c r="M1616" s="2">
        <v>505</v>
      </c>
    </row>
    <row r="1617" spans="1:13" s="15" customFormat="1" ht="12.75">
      <c r="A1617" s="12"/>
      <c r="B1617" s="170">
        <v>1500</v>
      </c>
      <c r="C1617" s="33" t="s">
        <v>46</v>
      </c>
      <c r="D1617" s="12" t="s">
        <v>12</v>
      </c>
      <c r="E1617" s="12" t="s">
        <v>75</v>
      </c>
      <c r="F1617" s="31" t="s">
        <v>806</v>
      </c>
      <c r="G1617" s="30" t="s">
        <v>36</v>
      </c>
      <c r="H1617" s="41">
        <f t="shared" si="134"/>
        <v>-7500</v>
      </c>
      <c r="I1617" s="108">
        <f t="shared" si="135"/>
        <v>2.9702970297029703</v>
      </c>
      <c r="K1617" s="105" t="s">
        <v>444</v>
      </c>
      <c r="M1617" s="2">
        <v>505</v>
      </c>
    </row>
    <row r="1618" spans="1:13" s="15" customFormat="1" ht="12.75">
      <c r="A1618" s="12"/>
      <c r="B1618" s="170">
        <v>1500</v>
      </c>
      <c r="C1618" s="33" t="s">
        <v>46</v>
      </c>
      <c r="D1618" s="12" t="s">
        <v>12</v>
      </c>
      <c r="E1618" s="12" t="s">
        <v>75</v>
      </c>
      <c r="F1618" s="31" t="s">
        <v>807</v>
      </c>
      <c r="G1618" s="30" t="s">
        <v>40</v>
      </c>
      <c r="H1618" s="41">
        <f t="shared" si="134"/>
        <v>-9000</v>
      </c>
      <c r="I1618" s="108">
        <f t="shared" si="135"/>
        <v>2.9702970297029703</v>
      </c>
      <c r="K1618" s="105" t="s">
        <v>445</v>
      </c>
      <c r="M1618" s="2">
        <v>505</v>
      </c>
    </row>
    <row r="1619" spans="1:13" s="105" customFormat="1" ht="12.75">
      <c r="A1619" s="12"/>
      <c r="B1619" s="170">
        <v>1500</v>
      </c>
      <c r="C1619" s="33" t="s">
        <v>46</v>
      </c>
      <c r="D1619" s="12" t="s">
        <v>12</v>
      </c>
      <c r="E1619" s="12" t="s">
        <v>75</v>
      </c>
      <c r="F1619" s="31" t="s">
        <v>807</v>
      </c>
      <c r="G1619" s="30" t="s">
        <v>58</v>
      </c>
      <c r="H1619" s="41">
        <f t="shared" si="134"/>
        <v>-10500</v>
      </c>
      <c r="I1619" s="108">
        <f t="shared" si="135"/>
        <v>2.9702970297029703</v>
      </c>
      <c r="J1619" s="15"/>
      <c r="K1619" s="105" t="s">
        <v>445</v>
      </c>
      <c r="L1619" s="15"/>
      <c r="M1619" s="2">
        <v>505</v>
      </c>
    </row>
    <row r="1620" spans="1:13" s="15" customFormat="1" ht="12.75">
      <c r="A1620" s="12"/>
      <c r="B1620" s="170">
        <v>1500</v>
      </c>
      <c r="C1620" s="33" t="s">
        <v>46</v>
      </c>
      <c r="D1620" s="12" t="s">
        <v>12</v>
      </c>
      <c r="E1620" s="12" t="s">
        <v>75</v>
      </c>
      <c r="F1620" s="31" t="s">
        <v>807</v>
      </c>
      <c r="G1620" s="30" t="s">
        <v>86</v>
      </c>
      <c r="H1620" s="41">
        <f t="shared" si="134"/>
        <v>-12000</v>
      </c>
      <c r="I1620" s="108">
        <f t="shared" si="135"/>
        <v>2.9702970297029703</v>
      </c>
      <c r="K1620" s="105" t="s">
        <v>445</v>
      </c>
      <c r="M1620" s="2">
        <v>505</v>
      </c>
    </row>
    <row r="1621" spans="1:13" s="15" customFormat="1" ht="12.75">
      <c r="A1621" s="12"/>
      <c r="B1621" s="170">
        <v>1500</v>
      </c>
      <c r="C1621" s="33" t="s">
        <v>46</v>
      </c>
      <c r="D1621" s="12" t="s">
        <v>12</v>
      </c>
      <c r="E1621" s="12" t="s">
        <v>75</v>
      </c>
      <c r="F1621" s="31" t="s">
        <v>807</v>
      </c>
      <c r="G1621" s="31" t="s">
        <v>88</v>
      </c>
      <c r="H1621" s="41">
        <f t="shared" si="134"/>
        <v>-13500</v>
      </c>
      <c r="I1621" s="108">
        <f t="shared" si="135"/>
        <v>2.9702970297029703</v>
      </c>
      <c r="K1621" s="105" t="s">
        <v>445</v>
      </c>
      <c r="M1621" s="2">
        <v>505</v>
      </c>
    </row>
    <row r="1622" spans="1:13" s="15" customFormat="1" ht="12.75">
      <c r="A1622" s="12"/>
      <c r="B1622" s="170">
        <v>1500</v>
      </c>
      <c r="C1622" s="33" t="s">
        <v>46</v>
      </c>
      <c r="D1622" s="12" t="s">
        <v>12</v>
      </c>
      <c r="E1622" s="12" t="s">
        <v>75</v>
      </c>
      <c r="F1622" s="31" t="s">
        <v>807</v>
      </c>
      <c r="G1622" s="31" t="s">
        <v>107</v>
      </c>
      <c r="H1622" s="41">
        <f t="shared" si="134"/>
        <v>-15000</v>
      </c>
      <c r="I1622" s="108">
        <f t="shared" si="135"/>
        <v>2.9702970297029703</v>
      </c>
      <c r="K1622" s="105" t="s">
        <v>445</v>
      </c>
      <c r="M1622" s="2">
        <v>505</v>
      </c>
    </row>
    <row r="1623" spans="1:13" s="15" customFormat="1" ht="12.75">
      <c r="A1623" s="12"/>
      <c r="B1623" s="170">
        <v>1500</v>
      </c>
      <c r="C1623" s="33" t="s">
        <v>46</v>
      </c>
      <c r="D1623" s="12" t="s">
        <v>12</v>
      </c>
      <c r="E1623" s="12" t="s">
        <v>75</v>
      </c>
      <c r="F1623" s="31" t="s">
        <v>808</v>
      </c>
      <c r="G1623" s="31" t="s">
        <v>111</v>
      </c>
      <c r="H1623" s="41">
        <f t="shared" si="134"/>
        <v>-16500</v>
      </c>
      <c r="I1623" s="108">
        <f t="shared" si="135"/>
        <v>2.9702970297029703</v>
      </c>
      <c r="K1623" s="105" t="s">
        <v>445</v>
      </c>
      <c r="M1623" s="2">
        <v>505</v>
      </c>
    </row>
    <row r="1624" spans="1:13" s="15" customFormat="1" ht="12.75">
      <c r="A1624" s="12"/>
      <c r="B1624" s="170">
        <v>1500</v>
      </c>
      <c r="C1624" s="33" t="s">
        <v>46</v>
      </c>
      <c r="D1624" s="12" t="s">
        <v>12</v>
      </c>
      <c r="E1624" s="12" t="s">
        <v>75</v>
      </c>
      <c r="F1624" s="31" t="s">
        <v>808</v>
      </c>
      <c r="G1624" s="31" t="s">
        <v>113</v>
      </c>
      <c r="H1624" s="41">
        <f t="shared" si="134"/>
        <v>-18000</v>
      </c>
      <c r="I1624" s="108">
        <f t="shared" si="135"/>
        <v>2.9702970297029703</v>
      </c>
      <c r="K1624" s="105" t="s">
        <v>445</v>
      </c>
      <c r="M1624" s="2">
        <v>505</v>
      </c>
    </row>
    <row r="1625" spans="2:13" ht="12.75">
      <c r="B1625" s="7">
        <v>1500</v>
      </c>
      <c r="C1625" s="33" t="s">
        <v>46</v>
      </c>
      <c r="D1625" s="12" t="s">
        <v>12</v>
      </c>
      <c r="E1625" s="1" t="s">
        <v>75</v>
      </c>
      <c r="F1625" s="31" t="s">
        <v>809</v>
      </c>
      <c r="G1625" s="31" t="s">
        <v>247</v>
      </c>
      <c r="H1625" s="41">
        <f t="shared" si="134"/>
        <v>-19500</v>
      </c>
      <c r="I1625" s="108">
        <f t="shared" si="135"/>
        <v>2.9702970297029703</v>
      </c>
      <c r="K1625" t="s">
        <v>447</v>
      </c>
      <c r="M1625" s="2">
        <v>505</v>
      </c>
    </row>
    <row r="1626" spans="2:13" ht="12.75">
      <c r="B1626" s="7">
        <v>1500</v>
      </c>
      <c r="C1626" s="33" t="s">
        <v>46</v>
      </c>
      <c r="D1626" s="12" t="s">
        <v>12</v>
      </c>
      <c r="E1626" s="1" t="s">
        <v>75</v>
      </c>
      <c r="F1626" s="31" t="s">
        <v>809</v>
      </c>
      <c r="G1626" s="92" t="s">
        <v>267</v>
      </c>
      <c r="H1626" s="41">
        <f t="shared" si="134"/>
        <v>-21000</v>
      </c>
      <c r="I1626" s="108">
        <f t="shared" si="135"/>
        <v>2.9702970297029703</v>
      </c>
      <c r="K1626" t="s">
        <v>447</v>
      </c>
      <c r="M1626" s="2">
        <v>505</v>
      </c>
    </row>
    <row r="1627" spans="1:13" s="15" customFormat="1" ht="12.75">
      <c r="A1627" s="33"/>
      <c r="B1627" s="170">
        <v>1500</v>
      </c>
      <c r="C1627" s="33" t="s">
        <v>46</v>
      </c>
      <c r="D1627" s="33" t="s">
        <v>12</v>
      </c>
      <c r="E1627" s="33" t="s">
        <v>75</v>
      </c>
      <c r="F1627" s="31" t="s">
        <v>811</v>
      </c>
      <c r="G1627" s="31" t="s">
        <v>25</v>
      </c>
      <c r="H1627" s="41">
        <f t="shared" si="134"/>
        <v>-22500</v>
      </c>
      <c r="I1627" s="108">
        <f t="shared" si="135"/>
        <v>2.9702970297029703</v>
      </c>
      <c r="J1627" s="105"/>
      <c r="K1627" s="96" t="s">
        <v>812</v>
      </c>
      <c r="L1627" s="105"/>
      <c r="M1627" s="2">
        <v>505</v>
      </c>
    </row>
    <row r="1628" spans="1:13" s="15" customFormat="1" ht="12.75">
      <c r="A1628" s="33"/>
      <c r="B1628" s="170">
        <v>1500</v>
      </c>
      <c r="C1628" s="33" t="s">
        <v>46</v>
      </c>
      <c r="D1628" s="33" t="s">
        <v>12</v>
      </c>
      <c r="E1628" s="33" t="s">
        <v>75</v>
      </c>
      <c r="F1628" s="31" t="s">
        <v>811</v>
      </c>
      <c r="G1628" s="31" t="s">
        <v>29</v>
      </c>
      <c r="H1628" s="41">
        <f t="shared" si="134"/>
        <v>-24000</v>
      </c>
      <c r="I1628" s="108">
        <f t="shared" si="135"/>
        <v>2.9702970297029703</v>
      </c>
      <c r="J1628" s="105"/>
      <c r="K1628" s="96" t="s">
        <v>812</v>
      </c>
      <c r="L1628" s="105"/>
      <c r="M1628" s="2">
        <v>505</v>
      </c>
    </row>
    <row r="1629" spans="1:13" s="15" customFormat="1" ht="12.75">
      <c r="A1629" s="33"/>
      <c r="B1629" s="170">
        <v>1500</v>
      </c>
      <c r="C1629" s="33" t="s">
        <v>46</v>
      </c>
      <c r="D1629" s="33" t="s">
        <v>12</v>
      </c>
      <c r="E1629" s="33" t="s">
        <v>75</v>
      </c>
      <c r="F1629" s="31" t="s">
        <v>813</v>
      </c>
      <c r="G1629" s="31" t="s">
        <v>40</v>
      </c>
      <c r="H1629" s="41">
        <f t="shared" si="134"/>
        <v>-25500</v>
      </c>
      <c r="I1629" s="108">
        <f t="shared" si="135"/>
        <v>2.9702970297029703</v>
      </c>
      <c r="J1629" s="105"/>
      <c r="K1629" s="96" t="s">
        <v>444</v>
      </c>
      <c r="L1629" s="105"/>
      <c r="M1629" s="2">
        <v>505</v>
      </c>
    </row>
    <row r="1630" spans="1:13" s="15" customFormat="1" ht="12.75">
      <c r="A1630" s="33"/>
      <c r="B1630" s="170">
        <v>1500</v>
      </c>
      <c r="C1630" s="33" t="s">
        <v>46</v>
      </c>
      <c r="D1630" s="33" t="s">
        <v>12</v>
      </c>
      <c r="E1630" s="33" t="s">
        <v>75</v>
      </c>
      <c r="F1630" s="31" t="s">
        <v>813</v>
      </c>
      <c r="G1630" s="31" t="s">
        <v>58</v>
      </c>
      <c r="H1630" s="41">
        <f t="shared" si="134"/>
        <v>-27000</v>
      </c>
      <c r="I1630" s="108">
        <f t="shared" si="135"/>
        <v>2.9702970297029703</v>
      </c>
      <c r="J1630" s="105"/>
      <c r="K1630" s="96" t="s">
        <v>444</v>
      </c>
      <c r="L1630" s="105"/>
      <c r="M1630" s="2">
        <v>505</v>
      </c>
    </row>
    <row r="1631" spans="1:13" s="105" customFormat="1" ht="12.75">
      <c r="A1631" s="33"/>
      <c r="B1631" s="170">
        <v>1500</v>
      </c>
      <c r="C1631" s="33" t="s">
        <v>46</v>
      </c>
      <c r="D1631" s="33" t="s">
        <v>12</v>
      </c>
      <c r="E1631" s="33" t="s">
        <v>75</v>
      </c>
      <c r="F1631" s="31" t="s">
        <v>814</v>
      </c>
      <c r="G1631" s="31" t="s">
        <v>111</v>
      </c>
      <c r="H1631" s="41">
        <f t="shared" si="134"/>
        <v>-28500</v>
      </c>
      <c r="I1631" s="108">
        <f t="shared" si="135"/>
        <v>2.9702970297029703</v>
      </c>
      <c r="K1631" s="96" t="s">
        <v>444</v>
      </c>
      <c r="M1631" s="2">
        <v>505</v>
      </c>
    </row>
    <row r="1632" spans="1:13" s="105" customFormat="1" ht="12.75">
      <c r="A1632" s="33"/>
      <c r="B1632" s="170">
        <v>1500</v>
      </c>
      <c r="C1632" s="33" t="s">
        <v>46</v>
      </c>
      <c r="D1632" s="33" t="s">
        <v>12</v>
      </c>
      <c r="E1632" s="33" t="s">
        <v>75</v>
      </c>
      <c r="F1632" s="31" t="s">
        <v>814</v>
      </c>
      <c r="G1632" s="31" t="s">
        <v>113</v>
      </c>
      <c r="H1632" s="41">
        <f t="shared" si="134"/>
        <v>-30000</v>
      </c>
      <c r="I1632" s="108">
        <f t="shared" si="135"/>
        <v>2.9702970297029703</v>
      </c>
      <c r="K1632" s="96" t="s">
        <v>444</v>
      </c>
      <c r="M1632" s="2">
        <v>505</v>
      </c>
    </row>
    <row r="1633" spans="1:13" s="105" customFormat="1" ht="12.75">
      <c r="A1633" s="33"/>
      <c r="B1633" s="170">
        <v>1500</v>
      </c>
      <c r="C1633" s="33" t="s">
        <v>46</v>
      </c>
      <c r="D1633" s="33" t="s">
        <v>12</v>
      </c>
      <c r="E1633" s="33" t="s">
        <v>75</v>
      </c>
      <c r="F1633" s="31" t="s">
        <v>816</v>
      </c>
      <c r="G1633" s="31" t="s">
        <v>195</v>
      </c>
      <c r="H1633" s="41">
        <f t="shared" si="134"/>
        <v>-31500</v>
      </c>
      <c r="I1633" s="108">
        <f t="shared" si="135"/>
        <v>2.9702970297029703</v>
      </c>
      <c r="K1633" s="96" t="s">
        <v>447</v>
      </c>
      <c r="M1633" s="2">
        <v>505</v>
      </c>
    </row>
    <row r="1634" spans="1:13" s="105" customFormat="1" ht="12.75">
      <c r="A1634" s="33"/>
      <c r="B1634" s="170">
        <v>1500</v>
      </c>
      <c r="C1634" s="33" t="s">
        <v>46</v>
      </c>
      <c r="D1634" s="33" t="s">
        <v>12</v>
      </c>
      <c r="E1634" s="33" t="s">
        <v>75</v>
      </c>
      <c r="F1634" s="31" t="s">
        <v>816</v>
      </c>
      <c r="G1634" s="31" t="s">
        <v>306</v>
      </c>
      <c r="H1634" s="41">
        <f t="shared" si="134"/>
        <v>-33000</v>
      </c>
      <c r="I1634" s="108">
        <f t="shared" si="135"/>
        <v>2.9702970297029703</v>
      </c>
      <c r="K1634" s="96" t="s">
        <v>447</v>
      </c>
      <c r="M1634" s="2">
        <v>505</v>
      </c>
    </row>
    <row r="1635" spans="1:13" s="119" customFormat="1" ht="12.75">
      <c r="A1635" s="93"/>
      <c r="B1635" s="172">
        <f>SUM(B1613:B1634)</f>
        <v>33000</v>
      </c>
      <c r="C1635" s="93"/>
      <c r="D1635" s="93"/>
      <c r="E1635" s="93" t="s">
        <v>75</v>
      </c>
      <c r="F1635" s="107"/>
      <c r="G1635" s="107"/>
      <c r="H1635" s="98">
        <v>0</v>
      </c>
      <c r="I1635" s="118">
        <f t="shared" si="135"/>
        <v>65.34653465346534</v>
      </c>
      <c r="M1635" s="2">
        <v>505</v>
      </c>
    </row>
    <row r="1636" spans="1:13" s="105" customFormat="1" ht="12.75">
      <c r="A1636" s="33"/>
      <c r="B1636" s="170"/>
      <c r="C1636" s="33"/>
      <c r="D1636" s="33"/>
      <c r="E1636" s="33"/>
      <c r="F1636" s="31"/>
      <c r="G1636" s="31"/>
      <c r="H1636" s="41">
        <f t="shared" si="134"/>
        <v>0</v>
      </c>
      <c r="I1636" s="108">
        <f t="shared" si="135"/>
        <v>0</v>
      </c>
      <c r="M1636" s="2">
        <v>505</v>
      </c>
    </row>
    <row r="1637" spans="1:13" s="105" customFormat="1" ht="12.75">
      <c r="A1637" s="33"/>
      <c r="B1637" s="170"/>
      <c r="C1637" s="33"/>
      <c r="D1637" s="33"/>
      <c r="E1637" s="33"/>
      <c r="F1637" s="31"/>
      <c r="G1637" s="31"/>
      <c r="H1637" s="41">
        <f t="shared" si="134"/>
        <v>0</v>
      </c>
      <c r="I1637" s="108">
        <f t="shared" si="135"/>
        <v>0</v>
      </c>
      <c r="M1637" s="2">
        <v>505</v>
      </c>
    </row>
    <row r="1638" spans="1:13" s="105" customFormat="1" ht="12.75">
      <c r="A1638" s="33"/>
      <c r="B1638" s="170">
        <v>10000</v>
      </c>
      <c r="C1638" s="33" t="s">
        <v>48</v>
      </c>
      <c r="D1638" s="33" t="s">
        <v>12</v>
      </c>
      <c r="E1638" s="33" t="s">
        <v>452</v>
      </c>
      <c r="F1638" s="31" t="s">
        <v>804</v>
      </c>
      <c r="G1638" s="31" t="s">
        <v>182</v>
      </c>
      <c r="H1638" s="41">
        <f t="shared" si="134"/>
        <v>-10000</v>
      </c>
      <c r="I1638" s="108">
        <f t="shared" si="135"/>
        <v>19.801980198019802</v>
      </c>
      <c r="K1638" s="105" t="s">
        <v>445</v>
      </c>
      <c r="M1638" s="2">
        <v>505</v>
      </c>
    </row>
    <row r="1639" spans="1:13" s="105" customFormat="1" ht="12.75">
      <c r="A1639" s="33"/>
      <c r="B1639" s="170">
        <v>10000</v>
      </c>
      <c r="C1639" s="33" t="s">
        <v>48</v>
      </c>
      <c r="D1639" s="33" t="s">
        <v>12</v>
      </c>
      <c r="E1639" s="33" t="s">
        <v>452</v>
      </c>
      <c r="F1639" s="31" t="s">
        <v>804</v>
      </c>
      <c r="G1639" s="31" t="s">
        <v>193</v>
      </c>
      <c r="H1639" s="41">
        <f t="shared" si="134"/>
        <v>-20000</v>
      </c>
      <c r="I1639" s="108">
        <f t="shared" si="135"/>
        <v>19.801980198019802</v>
      </c>
      <c r="K1639" s="105" t="s">
        <v>445</v>
      </c>
      <c r="M1639" s="2">
        <v>505</v>
      </c>
    </row>
    <row r="1640" spans="1:13" s="105" customFormat="1" ht="12.75">
      <c r="A1640" s="12"/>
      <c r="B1640" s="170">
        <v>10000</v>
      </c>
      <c r="C1640" s="12" t="s">
        <v>48</v>
      </c>
      <c r="D1640" s="12" t="s">
        <v>12</v>
      </c>
      <c r="E1640" s="12" t="s">
        <v>452</v>
      </c>
      <c r="F1640" s="31" t="s">
        <v>806</v>
      </c>
      <c r="G1640" s="30" t="s">
        <v>34</v>
      </c>
      <c r="H1640" s="41">
        <f t="shared" si="134"/>
        <v>-30000</v>
      </c>
      <c r="I1640" s="108">
        <f t="shared" si="135"/>
        <v>19.801980198019802</v>
      </c>
      <c r="J1640" s="15"/>
      <c r="K1640" s="105" t="s">
        <v>444</v>
      </c>
      <c r="L1640" s="15"/>
      <c r="M1640" s="2">
        <v>505</v>
      </c>
    </row>
    <row r="1641" spans="1:13" s="105" customFormat="1" ht="12.75">
      <c r="A1641" s="12"/>
      <c r="B1641" s="170">
        <v>10000</v>
      </c>
      <c r="C1641" s="12" t="s">
        <v>48</v>
      </c>
      <c r="D1641" s="12" t="s">
        <v>12</v>
      </c>
      <c r="E1641" s="12" t="s">
        <v>452</v>
      </c>
      <c r="F1641" s="31" t="s">
        <v>807</v>
      </c>
      <c r="G1641" s="30" t="s">
        <v>40</v>
      </c>
      <c r="H1641" s="41">
        <f t="shared" si="134"/>
        <v>-40000</v>
      </c>
      <c r="I1641" s="108">
        <f t="shared" si="135"/>
        <v>19.801980198019802</v>
      </c>
      <c r="J1641" s="15"/>
      <c r="K1641" s="105" t="s">
        <v>445</v>
      </c>
      <c r="L1641" s="15"/>
      <c r="M1641" s="2">
        <v>505</v>
      </c>
    </row>
    <row r="1642" spans="1:13" s="105" customFormat="1" ht="12.75">
      <c r="A1642" s="12"/>
      <c r="B1642" s="170">
        <v>10000</v>
      </c>
      <c r="C1642" s="12" t="s">
        <v>48</v>
      </c>
      <c r="D1642" s="12" t="s">
        <v>12</v>
      </c>
      <c r="E1642" s="12" t="s">
        <v>452</v>
      </c>
      <c r="F1642" s="31" t="s">
        <v>807</v>
      </c>
      <c r="G1642" s="30" t="s">
        <v>58</v>
      </c>
      <c r="H1642" s="41">
        <f t="shared" si="134"/>
        <v>-50000</v>
      </c>
      <c r="I1642" s="108">
        <f t="shared" si="135"/>
        <v>19.801980198019802</v>
      </c>
      <c r="J1642" s="38"/>
      <c r="K1642" s="105" t="s">
        <v>445</v>
      </c>
      <c r="L1642" s="38"/>
      <c r="M1642" s="2">
        <v>505</v>
      </c>
    </row>
    <row r="1643" spans="1:13" s="105" customFormat="1" ht="12.75">
      <c r="A1643" s="12"/>
      <c r="B1643" s="170">
        <v>10000</v>
      </c>
      <c r="C1643" s="33" t="s">
        <v>48</v>
      </c>
      <c r="D1643" s="12" t="s">
        <v>12</v>
      </c>
      <c r="E1643" s="12" t="s">
        <v>452</v>
      </c>
      <c r="F1643" s="31" t="s">
        <v>807</v>
      </c>
      <c r="G1643" s="30" t="s">
        <v>86</v>
      </c>
      <c r="H1643" s="41">
        <f t="shared" si="134"/>
        <v>-60000</v>
      </c>
      <c r="I1643" s="108">
        <f t="shared" si="135"/>
        <v>19.801980198019802</v>
      </c>
      <c r="J1643" s="15"/>
      <c r="K1643" s="105" t="s">
        <v>445</v>
      </c>
      <c r="L1643" s="15"/>
      <c r="M1643" s="2">
        <v>505</v>
      </c>
    </row>
    <row r="1644" spans="1:13" s="105" customFormat="1" ht="12.75">
      <c r="A1644" s="12"/>
      <c r="B1644" s="170">
        <v>10000</v>
      </c>
      <c r="C1644" s="33" t="s">
        <v>48</v>
      </c>
      <c r="D1644" s="12" t="s">
        <v>12</v>
      </c>
      <c r="E1644" s="12" t="s">
        <v>452</v>
      </c>
      <c r="F1644" s="31" t="s">
        <v>807</v>
      </c>
      <c r="G1644" s="31" t="s">
        <v>88</v>
      </c>
      <c r="H1644" s="41">
        <f t="shared" si="134"/>
        <v>-70000</v>
      </c>
      <c r="I1644" s="108">
        <f t="shared" si="135"/>
        <v>19.801980198019802</v>
      </c>
      <c r="J1644" s="15"/>
      <c r="K1644" s="105" t="s">
        <v>445</v>
      </c>
      <c r="L1644" s="15"/>
      <c r="M1644" s="2">
        <v>505</v>
      </c>
    </row>
    <row r="1645" spans="1:13" s="105" customFormat="1" ht="12.75">
      <c r="A1645" s="12"/>
      <c r="B1645" s="170">
        <v>10000</v>
      </c>
      <c r="C1645" s="12" t="s">
        <v>48</v>
      </c>
      <c r="D1645" s="12" t="s">
        <v>12</v>
      </c>
      <c r="E1645" s="12" t="s">
        <v>452</v>
      </c>
      <c r="F1645" s="31" t="s">
        <v>808</v>
      </c>
      <c r="G1645" s="31" t="s">
        <v>111</v>
      </c>
      <c r="H1645" s="41">
        <f t="shared" si="134"/>
        <v>-80000</v>
      </c>
      <c r="I1645" s="108">
        <f t="shared" si="135"/>
        <v>19.801980198019802</v>
      </c>
      <c r="J1645" s="15"/>
      <c r="K1645" s="105" t="s">
        <v>445</v>
      </c>
      <c r="L1645" s="15"/>
      <c r="M1645" s="2">
        <v>505</v>
      </c>
    </row>
    <row r="1646" spans="1:13" s="15" customFormat="1" ht="12.75">
      <c r="A1646" s="12"/>
      <c r="B1646" s="170">
        <v>10000</v>
      </c>
      <c r="C1646" s="12" t="s">
        <v>48</v>
      </c>
      <c r="D1646" s="12" t="s">
        <v>12</v>
      </c>
      <c r="E1646" s="12" t="s">
        <v>452</v>
      </c>
      <c r="F1646" s="31" t="s">
        <v>809</v>
      </c>
      <c r="G1646" s="31" t="s">
        <v>247</v>
      </c>
      <c r="H1646" s="41">
        <f t="shared" si="134"/>
        <v>-90000</v>
      </c>
      <c r="I1646" s="108">
        <f t="shared" si="135"/>
        <v>19.801980198019802</v>
      </c>
      <c r="K1646" t="s">
        <v>447</v>
      </c>
      <c r="M1646" s="2">
        <v>505</v>
      </c>
    </row>
    <row r="1647" spans="1:13" s="105" customFormat="1" ht="12.75">
      <c r="A1647" s="33"/>
      <c r="B1647" s="170">
        <v>10000</v>
      </c>
      <c r="C1647" s="33" t="s">
        <v>48</v>
      </c>
      <c r="D1647" s="33" t="s">
        <v>12</v>
      </c>
      <c r="E1647" s="33" t="s">
        <v>452</v>
      </c>
      <c r="F1647" s="31" t="s">
        <v>811</v>
      </c>
      <c r="G1647" s="31" t="s">
        <v>25</v>
      </c>
      <c r="H1647" s="41">
        <f t="shared" si="134"/>
        <v>-100000</v>
      </c>
      <c r="I1647" s="108">
        <f t="shared" si="135"/>
        <v>19.801980198019802</v>
      </c>
      <c r="K1647" s="96" t="s">
        <v>812</v>
      </c>
      <c r="M1647" s="2">
        <v>505</v>
      </c>
    </row>
    <row r="1648" spans="1:13" s="105" customFormat="1" ht="12.75">
      <c r="A1648" s="33"/>
      <c r="B1648" s="170">
        <v>10000</v>
      </c>
      <c r="C1648" s="33" t="s">
        <v>48</v>
      </c>
      <c r="D1648" s="33" t="s">
        <v>12</v>
      </c>
      <c r="E1648" s="33" t="s">
        <v>452</v>
      </c>
      <c r="F1648" s="31" t="s">
        <v>811</v>
      </c>
      <c r="G1648" s="31" t="s">
        <v>29</v>
      </c>
      <c r="H1648" s="41">
        <f aca="true" t="shared" si="136" ref="H1648:H1677">H1647-B1648</f>
        <v>-110000</v>
      </c>
      <c r="I1648" s="108">
        <f aca="true" t="shared" si="137" ref="I1648:I1714">+B1648/M1648</f>
        <v>19.801980198019802</v>
      </c>
      <c r="K1648" s="96" t="s">
        <v>812</v>
      </c>
      <c r="M1648" s="2">
        <v>505</v>
      </c>
    </row>
    <row r="1649" spans="1:13" s="105" customFormat="1" ht="12.75">
      <c r="A1649" s="33"/>
      <c r="B1649" s="170">
        <v>10000</v>
      </c>
      <c r="C1649" s="33" t="s">
        <v>48</v>
      </c>
      <c r="D1649" s="33" t="s">
        <v>12</v>
      </c>
      <c r="E1649" s="33" t="s">
        <v>452</v>
      </c>
      <c r="F1649" s="31" t="s">
        <v>813</v>
      </c>
      <c r="G1649" s="31" t="s">
        <v>40</v>
      </c>
      <c r="H1649" s="41">
        <f t="shared" si="136"/>
        <v>-120000</v>
      </c>
      <c r="I1649" s="108">
        <f t="shared" si="137"/>
        <v>19.801980198019802</v>
      </c>
      <c r="K1649" s="96" t="s">
        <v>444</v>
      </c>
      <c r="M1649" s="2">
        <v>505</v>
      </c>
    </row>
    <row r="1650" spans="1:13" s="105" customFormat="1" ht="12.75">
      <c r="A1650" s="33"/>
      <c r="B1650" s="170">
        <v>10000</v>
      </c>
      <c r="C1650" s="33" t="s">
        <v>48</v>
      </c>
      <c r="D1650" s="33" t="s">
        <v>12</v>
      </c>
      <c r="E1650" s="33" t="s">
        <v>452</v>
      </c>
      <c r="F1650" s="31" t="s">
        <v>813</v>
      </c>
      <c r="G1650" s="31" t="s">
        <v>58</v>
      </c>
      <c r="H1650" s="41">
        <f t="shared" si="136"/>
        <v>-130000</v>
      </c>
      <c r="I1650" s="108">
        <f t="shared" si="137"/>
        <v>19.801980198019802</v>
      </c>
      <c r="K1650" s="96" t="s">
        <v>444</v>
      </c>
      <c r="M1650" s="2">
        <v>505</v>
      </c>
    </row>
    <row r="1651" spans="1:13" s="105" customFormat="1" ht="12.75">
      <c r="A1651" s="33"/>
      <c r="B1651" s="170">
        <v>10000</v>
      </c>
      <c r="C1651" s="33" t="s">
        <v>48</v>
      </c>
      <c r="D1651" s="33" t="s">
        <v>12</v>
      </c>
      <c r="E1651" s="33" t="s">
        <v>452</v>
      </c>
      <c r="F1651" s="31" t="s">
        <v>814</v>
      </c>
      <c r="G1651" s="31" t="s">
        <v>111</v>
      </c>
      <c r="H1651" s="41">
        <f t="shared" si="136"/>
        <v>-140000</v>
      </c>
      <c r="I1651" s="108">
        <f t="shared" si="137"/>
        <v>19.801980198019802</v>
      </c>
      <c r="K1651" s="96" t="s">
        <v>444</v>
      </c>
      <c r="M1651" s="2">
        <v>505</v>
      </c>
    </row>
    <row r="1652" spans="1:13" s="105" customFormat="1" ht="12.75">
      <c r="A1652" s="33"/>
      <c r="B1652" s="170">
        <v>10000</v>
      </c>
      <c r="C1652" s="33" t="s">
        <v>48</v>
      </c>
      <c r="D1652" s="33" t="s">
        <v>12</v>
      </c>
      <c r="E1652" s="33" t="s">
        <v>452</v>
      </c>
      <c r="F1652" s="31" t="s">
        <v>814</v>
      </c>
      <c r="G1652" s="31" t="s">
        <v>113</v>
      </c>
      <c r="H1652" s="41">
        <f t="shared" si="136"/>
        <v>-150000</v>
      </c>
      <c r="I1652" s="108">
        <f t="shared" si="137"/>
        <v>19.801980198019802</v>
      </c>
      <c r="K1652" s="96" t="s">
        <v>444</v>
      </c>
      <c r="M1652" s="2">
        <v>505</v>
      </c>
    </row>
    <row r="1653" spans="1:13" s="105" customFormat="1" ht="12.75">
      <c r="A1653" s="33"/>
      <c r="B1653" s="170">
        <v>10000</v>
      </c>
      <c r="C1653" s="33" t="s">
        <v>48</v>
      </c>
      <c r="D1653" s="33" t="s">
        <v>12</v>
      </c>
      <c r="E1653" s="33" t="s">
        <v>452</v>
      </c>
      <c r="F1653" s="31" t="s">
        <v>816</v>
      </c>
      <c r="G1653" s="31" t="s">
        <v>195</v>
      </c>
      <c r="H1653" s="41">
        <f t="shared" si="136"/>
        <v>-160000</v>
      </c>
      <c r="I1653" s="108">
        <f t="shared" si="137"/>
        <v>19.801980198019802</v>
      </c>
      <c r="K1653" s="96" t="s">
        <v>447</v>
      </c>
      <c r="M1653" s="2">
        <v>505</v>
      </c>
    </row>
    <row r="1654" spans="1:13" s="119" customFormat="1" ht="12.75">
      <c r="A1654" s="93"/>
      <c r="B1654" s="172">
        <f>SUM(B1638:B1653)</f>
        <v>160000</v>
      </c>
      <c r="C1654" s="93" t="s">
        <v>48</v>
      </c>
      <c r="D1654" s="93"/>
      <c r="E1654" s="93"/>
      <c r="F1654" s="107"/>
      <c r="G1654" s="107"/>
      <c r="H1654" s="98">
        <v>0</v>
      </c>
      <c r="I1654" s="118">
        <f t="shared" si="137"/>
        <v>316.83168316831683</v>
      </c>
      <c r="M1654" s="2">
        <v>505</v>
      </c>
    </row>
    <row r="1655" spans="1:13" s="105" customFormat="1" ht="12.75">
      <c r="A1655" s="33"/>
      <c r="B1655" s="170"/>
      <c r="C1655" s="33"/>
      <c r="D1655" s="33"/>
      <c r="E1655" s="33"/>
      <c r="F1655" s="31"/>
      <c r="G1655" s="31"/>
      <c r="H1655" s="41">
        <f t="shared" si="136"/>
        <v>0</v>
      </c>
      <c r="I1655" s="108">
        <f t="shared" si="137"/>
        <v>0</v>
      </c>
      <c r="M1655" s="2">
        <v>505</v>
      </c>
    </row>
    <row r="1656" spans="1:13" s="105" customFormat="1" ht="12.75">
      <c r="A1656" s="33"/>
      <c r="B1656" s="170"/>
      <c r="C1656" s="33"/>
      <c r="D1656" s="33"/>
      <c r="E1656" s="33"/>
      <c r="F1656" s="31"/>
      <c r="G1656" s="31"/>
      <c r="H1656" s="41">
        <f t="shared" si="136"/>
        <v>0</v>
      </c>
      <c r="I1656" s="108">
        <f t="shared" si="137"/>
        <v>0</v>
      </c>
      <c r="M1656" s="2">
        <v>505</v>
      </c>
    </row>
    <row r="1657" spans="1:13" s="105" customFormat="1" ht="12.75">
      <c r="A1657" s="33"/>
      <c r="B1657" s="170">
        <v>2000</v>
      </c>
      <c r="C1657" s="33" t="s">
        <v>50</v>
      </c>
      <c r="D1657" s="33" t="s">
        <v>12</v>
      </c>
      <c r="E1657" s="33" t="s">
        <v>452</v>
      </c>
      <c r="F1657" s="31" t="s">
        <v>804</v>
      </c>
      <c r="G1657" s="31" t="s">
        <v>182</v>
      </c>
      <c r="H1657" s="41">
        <f t="shared" si="136"/>
        <v>-2000</v>
      </c>
      <c r="I1657" s="108">
        <f t="shared" si="137"/>
        <v>3.9603960396039604</v>
      </c>
      <c r="K1657" s="105" t="s">
        <v>445</v>
      </c>
      <c r="M1657" s="2">
        <v>505</v>
      </c>
    </row>
    <row r="1658" spans="1:13" s="105" customFormat="1" ht="12.75">
      <c r="A1658" s="33"/>
      <c r="B1658" s="170">
        <v>2000</v>
      </c>
      <c r="C1658" s="33" t="s">
        <v>50</v>
      </c>
      <c r="D1658" s="33" t="s">
        <v>12</v>
      </c>
      <c r="E1658" s="33" t="s">
        <v>452</v>
      </c>
      <c r="F1658" s="31" t="s">
        <v>804</v>
      </c>
      <c r="G1658" s="31" t="s">
        <v>193</v>
      </c>
      <c r="H1658" s="41">
        <f t="shared" si="136"/>
        <v>-4000</v>
      </c>
      <c r="I1658" s="108">
        <f t="shared" si="137"/>
        <v>3.9603960396039604</v>
      </c>
      <c r="K1658" s="105" t="s">
        <v>445</v>
      </c>
      <c r="M1658" s="2">
        <v>505</v>
      </c>
    </row>
    <row r="1659" spans="1:13" s="105" customFormat="1" ht="12.75">
      <c r="A1659" s="33"/>
      <c r="B1659" s="170">
        <v>2000</v>
      </c>
      <c r="C1659" s="33" t="s">
        <v>50</v>
      </c>
      <c r="D1659" s="33" t="s">
        <v>12</v>
      </c>
      <c r="E1659" s="33" t="s">
        <v>452</v>
      </c>
      <c r="F1659" s="31" t="s">
        <v>804</v>
      </c>
      <c r="G1659" s="31" t="s">
        <v>203</v>
      </c>
      <c r="H1659" s="41">
        <f t="shared" si="136"/>
        <v>-6000</v>
      </c>
      <c r="I1659" s="108">
        <f t="shared" si="137"/>
        <v>3.9603960396039604</v>
      </c>
      <c r="K1659" s="105" t="s">
        <v>445</v>
      </c>
      <c r="M1659" s="2">
        <v>505</v>
      </c>
    </row>
    <row r="1660" spans="1:13" s="15" customFormat="1" ht="12.75">
      <c r="A1660" s="12"/>
      <c r="B1660" s="170">
        <v>2000</v>
      </c>
      <c r="C1660" s="12" t="s">
        <v>50</v>
      </c>
      <c r="D1660" s="12" t="s">
        <v>12</v>
      </c>
      <c r="E1660" s="12" t="s">
        <v>452</v>
      </c>
      <c r="F1660" s="31" t="s">
        <v>806</v>
      </c>
      <c r="G1660" s="30" t="s">
        <v>34</v>
      </c>
      <c r="H1660" s="41">
        <f t="shared" si="136"/>
        <v>-8000</v>
      </c>
      <c r="I1660" s="108">
        <f t="shared" si="137"/>
        <v>3.9603960396039604</v>
      </c>
      <c r="K1660" s="105" t="s">
        <v>444</v>
      </c>
      <c r="M1660" s="2">
        <v>505</v>
      </c>
    </row>
    <row r="1661" spans="1:13" s="15" customFormat="1" ht="12.75">
      <c r="A1661" s="12"/>
      <c r="B1661" s="170">
        <v>2000</v>
      </c>
      <c r="C1661" s="12" t="s">
        <v>50</v>
      </c>
      <c r="D1661" s="12" t="s">
        <v>12</v>
      </c>
      <c r="E1661" s="12" t="s">
        <v>452</v>
      </c>
      <c r="F1661" s="31" t="s">
        <v>806</v>
      </c>
      <c r="G1661" s="30" t="s">
        <v>36</v>
      </c>
      <c r="H1661" s="41">
        <f t="shared" si="136"/>
        <v>-10000</v>
      </c>
      <c r="I1661" s="108">
        <f t="shared" si="137"/>
        <v>3.9603960396039604</v>
      </c>
      <c r="K1661" s="105" t="s">
        <v>444</v>
      </c>
      <c r="M1661" s="2">
        <v>505</v>
      </c>
    </row>
    <row r="1662" spans="1:13" s="15" customFormat="1" ht="12.75">
      <c r="A1662" s="12"/>
      <c r="B1662" s="170">
        <v>2000</v>
      </c>
      <c r="C1662" s="12" t="s">
        <v>50</v>
      </c>
      <c r="D1662" s="12" t="s">
        <v>12</v>
      </c>
      <c r="E1662" s="12" t="s">
        <v>452</v>
      </c>
      <c r="F1662" s="31" t="s">
        <v>807</v>
      </c>
      <c r="G1662" s="30" t="s">
        <v>40</v>
      </c>
      <c r="H1662" s="41">
        <f t="shared" si="136"/>
        <v>-12000</v>
      </c>
      <c r="I1662" s="108">
        <f t="shared" si="137"/>
        <v>3.9603960396039604</v>
      </c>
      <c r="K1662" s="105" t="s">
        <v>445</v>
      </c>
      <c r="M1662" s="2">
        <v>505</v>
      </c>
    </row>
    <row r="1663" spans="1:13" s="15" customFormat="1" ht="12.75">
      <c r="A1663" s="12"/>
      <c r="B1663" s="170">
        <v>2000</v>
      </c>
      <c r="C1663" s="12" t="s">
        <v>50</v>
      </c>
      <c r="D1663" s="12" t="s">
        <v>12</v>
      </c>
      <c r="E1663" s="12" t="s">
        <v>452</v>
      </c>
      <c r="F1663" s="31" t="s">
        <v>807</v>
      </c>
      <c r="G1663" s="30" t="s">
        <v>58</v>
      </c>
      <c r="H1663" s="41">
        <f t="shared" si="136"/>
        <v>-14000</v>
      </c>
      <c r="I1663" s="108">
        <f t="shared" si="137"/>
        <v>3.9603960396039604</v>
      </c>
      <c r="K1663" s="105" t="s">
        <v>445</v>
      </c>
      <c r="M1663" s="2">
        <v>505</v>
      </c>
    </row>
    <row r="1664" spans="1:13" s="105" customFormat="1" ht="12.75">
      <c r="A1664" s="12"/>
      <c r="B1664" s="170">
        <v>2000</v>
      </c>
      <c r="C1664" s="12" t="s">
        <v>50</v>
      </c>
      <c r="D1664" s="12" t="s">
        <v>12</v>
      </c>
      <c r="E1664" s="12" t="s">
        <v>452</v>
      </c>
      <c r="F1664" s="31" t="s">
        <v>807</v>
      </c>
      <c r="G1664" s="30" t="s">
        <v>86</v>
      </c>
      <c r="H1664" s="41">
        <f t="shared" si="136"/>
        <v>-16000</v>
      </c>
      <c r="I1664" s="108">
        <f t="shared" si="137"/>
        <v>3.9603960396039604</v>
      </c>
      <c r="J1664" s="15"/>
      <c r="K1664" s="105" t="s">
        <v>445</v>
      </c>
      <c r="L1664" s="15"/>
      <c r="M1664" s="2">
        <v>505</v>
      </c>
    </row>
    <row r="1665" spans="1:13" s="15" customFormat="1" ht="12.75">
      <c r="A1665" s="12"/>
      <c r="B1665" s="170">
        <v>2000</v>
      </c>
      <c r="C1665" s="12" t="s">
        <v>50</v>
      </c>
      <c r="D1665" s="12" t="s">
        <v>12</v>
      </c>
      <c r="E1665" s="12" t="s">
        <v>452</v>
      </c>
      <c r="F1665" s="31" t="s">
        <v>807</v>
      </c>
      <c r="G1665" s="31" t="s">
        <v>88</v>
      </c>
      <c r="H1665" s="41">
        <f t="shared" si="136"/>
        <v>-18000</v>
      </c>
      <c r="I1665" s="108">
        <f t="shared" si="137"/>
        <v>3.9603960396039604</v>
      </c>
      <c r="K1665" s="105" t="s">
        <v>445</v>
      </c>
      <c r="M1665" s="2">
        <v>505</v>
      </c>
    </row>
    <row r="1666" spans="1:13" s="15" customFormat="1" ht="12.75">
      <c r="A1666" s="12"/>
      <c r="B1666" s="170">
        <v>2000</v>
      </c>
      <c r="C1666" s="12" t="s">
        <v>50</v>
      </c>
      <c r="D1666" s="12" t="s">
        <v>12</v>
      </c>
      <c r="E1666" s="12" t="s">
        <v>452</v>
      </c>
      <c r="F1666" s="31" t="s">
        <v>807</v>
      </c>
      <c r="G1666" s="31" t="s">
        <v>107</v>
      </c>
      <c r="H1666" s="41">
        <f t="shared" si="136"/>
        <v>-20000</v>
      </c>
      <c r="I1666" s="108">
        <f t="shared" si="137"/>
        <v>3.9603960396039604</v>
      </c>
      <c r="K1666" s="105" t="s">
        <v>445</v>
      </c>
      <c r="M1666" s="2">
        <v>505</v>
      </c>
    </row>
    <row r="1667" spans="1:13" s="105" customFormat="1" ht="12.75">
      <c r="A1667" s="12"/>
      <c r="B1667" s="170">
        <v>2000</v>
      </c>
      <c r="C1667" s="12" t="s">
        <v>50</v>
      </c>
      <c r="D1667" s="12" t="s">
        <v>12</v>
      </c>
      <c r="E1667" s="12" t="s">
        <v>452</v>
      </c>
      <c r="F1667" s="31" t="s">
        <v>808</v>
      </c>
      <c r="G1667" s="31" t="s">
        <v>111</v>
      </c>
      <c r="H1667" s="41">
        <f t="shared" si="136"/>
        <v>-22000</v>
      </c>
      <c r="I1667" s="108">
        <f t="shared" si="137"/>
        <v>3.9603960396039604</v>
      </c>
      <c r="J1667" s="15"/>
      <c r="K1667" s="105" t="s">
        <v>445</v>
      </c>
      <c r="L1667" s="15"/>
      <c r="M1667" s="2">
        <v>505</v>
      </c>
    </row>
    <row r="1668" spans="1:13" s="105" customFormat="1" ht="12.75">
      <c r="A1668" s="12"/>
      <c r="B1668" s="170">
        <v>2000</v>
      </c>
      <c r="C1668" s="12" t="s">
        <v>50</v>
      </c>
      <c r="D1668" s="12" t="s">
        <v>12</v>
      </c>
      <c r="E1668" s="12" t="s">
        <v>452</v>
      </c>
      <c r="F1668" s="31" t="s">
        <v>808</v>
      </c>
      <c r="G1668" s="31" t="s">
        <v>113</v>
      </c>
      <c r="H1668" s="41">
        <f t="shared" si="136"/>
        <v>-24000</v>
      </c>
      <c r="I1668" s="108">
        <f t="shared" si="137"/>
        <v>3.9603960396039604</v>
      </c>
      <c r="J1668" s="15"/>
      <c r="K1668" s="105" t="s">
        <v>445</v>
      </c>
      <c r="L1668" s="15"/>
      <c r="M1668" s="2">
        <v>505</v>
      </c>
    </row>
    <row r="1669" spans="2:13" ht="12.75">
      <c r="B1669" s="7">
        <v>2000</v>
      </c>
      <c r="C1669" s="12" t="s">
        <v>50</v>
      </c>
      <c r="D1669" s="12" t="s">
        <v>12</v>
      </c>
      <c r="E1669" s="1" t="s">
        <v>452</v>
      </c>
      <c r="F1669" s="31" t="s">
        <v>809</v>
      </c>
      <c r="G1669" s="31" t="s">
        <v>247</v>
      </c>
      <c r="H1669" s="41">
        <f t="shared" si="136"/>
        <v>-26000</v>
      </c>
      <c r="I1669" s="108">
        <f t="shared" si="137"/>
        <v>3.9603960396039604</v>
      </c>
      <c r="K1669" t="s">
        <v>447</v>
      </c>
      <c r="M1669" s="2">
        <v>505</v>
      </c>
    </row>
    <row r="1670" spans="2:14" ht="12.75">
      <c r="B1670" s="7">
        <v>2000</v>
      </c>
      <c r="C1670" s="38" t="s">
        <v>50</v>
      </c>
      <c r="D1670" s="12" t="s">
        <v>12</v>
      </c>
      <c r="E1670" s="38" t="s">
        <v>452</v>
      </c>
      <c r="F1670" s="31" t="s">
        <v>809</v>
      </c>
      <c r="G1670" s="92" t="s">
        <v>267</v>
      </c>
      <c r="H1670" s="41">
        <f t="shared" si="136"/>
        <v>-28000</v>
      </c>
      <c r="I1670" s="108">
        <f t="shared" si="137"/>
        <v>3.9603960396039604</v>
      </c>
      <c r="J1670" s="37"/>
      <c r="K1670" t="s">
        <v>447</v>
      </c>
      <c r="L1670" s="37"/>
      <c r="M1670" s="2">
        <v>505</v>
      </c>
      <c r="N1670" s="39"/>
    </row>
    <row r="1671" spans="1:13" s="105" customFormat="1" ht="12.75">
      <c r="A1671" s="33"/>
      <c r="B1671" s="170">
        <v>2000</v>
      </c>
      <c r="C1671" s="33" t="s">
        <v>50</v>
      </c>
      <c r="D1671" s="33" t="s">
        <v>12</v>
      </c>
      <c r="E1671" s="33" t="s">
        <v>452</v>
      </c>
      <c r="F1671" s="31" t="s">
        <v>811</v>
      </c>
      <c r="G1671" s="31" t="s">
        <v>25</v>
      </c>
      <c r="H1671" s="41">
        <f t="shared" si="136"/>
        <v>-30000</v>
      </c>
      <c r="I1671" s="108">
        <f t="shared" si="137"/>
        <v>3.9603960396039604</v>
      </c>
      <c r="K1671" s="96" t="s">
        <v>812</v>
      </c>
      <c r="M1671" s="2">
        <v>505</v>
      </c>
    </row>
    <row r="1672" spans="1:13" s="105" customFormat="1" ht="12.75">
      <c r="A1672" s="33"/>
      <c r="B1672" s="170">
        <v>2000</v>
      </c>
      <c r="C1672" s="33" t="s">
        <v>50</v>
      </c>
      <c r="D1672" s="33" t="s">
        <v>12</v>
      </c>
      <c r="E1672" s="33" t="s">
        <v>452</v>
      </c>
      <c r="F1672" s="31" t="s">
        <v>811</v>
      </c>
      <c r="G1672" s="31" t="s">
        <v>29</v>
      </c>
      <c r="H1672" s="41">
        <f t="shared" si="136"/>
        <v>-32000</v>
      </c>
      <c r="I1672" s="108">
        <f t="shared" si="137"/>
        <v>3.9603960396039604</v>
      </c>
      <c r="K1672" s="96" t="s">
        <v>812</v>
      </c>
      <c r="M1672" s="2">
        <v>505</v>
      </c>
    </row>
    <row r="1673" spans="1:13" s="105" customFormat="1" ht="12.75">
      <c r="A1673" s="33"/>
      <c r="B1673" s="170">
        <v>2000</v>
      </c>
      <c r="C1673" s="33" t="s">
        <v>50</v>
      </c>
      <c r="D1673" s="33" t="s">
        <v>12</v>
      </c>
      <c r="E1673" s="33" t="s">
        <v>452</v>
      </c>
      <c r="F1673" s="31" t="s">
        <v>813</v>
      </c>
      <c r="G1673" s="31" t="s">
        <v>40</v>
      </c>
      <c r="H1673" s="41">
        <f t="shared" si="136"/>
        <v>-34000</v>
      </c>
      <c r="I1673" s="108">
        <f t="shared" si="137"/>
        <v>3.9603960396039604</v>
      </c>
      <c r="K1673" s="96" t="s">
        <v>444</v>
      </c>
      <c r="M1673" s="2">
        <v>505</v>
      </c>
    </row>
    <row r="1674" spans="1:13" s="105" customFormat="1" ht="12.75">
      <c r="A1674" s="33"/>
      <c r="B1674" s="170">
        <v>2000</v>
      </c>
      <c r="C1674" s="33" t="s">
        <v>50</v>
      </c>
      <c r="D1674" s="33" t="s">
        <v>12</v>
      </c>
      <c r="E1674" s="33" t="s">
        <v>452</v>
      </c>
      <c r="F1674" s="31" t="s">
        <v>813</v>
      </c>
      <c r="G1674" s="31" t="s">
        <v>58</v>
      </c>
      <c r="H1674" s="41">
        <f t="shared" si="136"/>
        <v>-36000</v>
      </c>
      <c r="I1674" s="108">
        <f t="shared" si="137"/>
        <v>3.9603960396039604</v>
      </c>
      <c r="K1674" s="96" t="s">
        <v>444</v>
      </c>
      <c r="M1674" s="2">
        <v>505</v>
      </c>
    </row>
    <row r="1675" spans="1:13" s="105" customFormat="1" ht="12.75">
      <c r="A1675" s="33"/>
      <c r="B1675" s="170">
        <v>2000</v>
      </c>
      <c r="C1675" s="33" t="s">
        <v>50</v>
      </c>
      <c r="D1675" s="33" t="s">
        <v>12</v>
      </c>
      <c r="E1675" s="33" t="s">
        <v>452</v>
      </c>
      <c r="F1675" s="31" t="s">
        <v>814</v>
      </c>
      <c r="G1675" s="31" t="s">
        <v>111</v>
      </c>
      <c r="H1675" s="41">
        <f t="shared" si="136"/>
        <v>-38000</v>
      </c>
      <c r="I1675" s="108">
        <f t="shared" si="137"/>
        <v>3.9603960396039604</v>
      </c>
      <c r="K1675" s="96" t="s">
        <v>444</v>
      </c>
      <c r="M1675" s="2">
        <v>505</v>
      </c>
    </row>
    <row r="1676" spans="1:13" s="105" customFormat="1" ht="12.75">
      <c r="A1676" s="33"/>
      <c r="B1676" s="170">
        <v>2000</v>
      </c>
      <c r="C1676" s="33" t="s">
        <v>50</v>
      </c>
      <c r="D1676" s="33" t="s">
        <v>12</v>
      </c>
      <c r="E1676" s="33" t="s">
        <v>452</v>
      </c>
      <c r="F1676" s="31" t="s">
        <v>814</v>
      </c>
      <c r="G1676" s="31" t="s">
        <v>113</v>
      </c>
      <c r="H1676" s="41">
        <f t="shared" si="136"/>
        <v>-40000</v>
      </c>
      <c r="I1676" s="108">
        <f t="shared" si="137"/>
        <v>3.9603960396039604</v>
      </c>
      <c r="K1676" s="96" t="s">
        <v>444</v>
      </c>
      <c r="M1676" s="2">
        <v>505</v>
      </c>
    </row>
    <row r="1677" spans="1:13" s="105" customFormat="1" ht="12.75">
      <c r="A1677" s="33"/>
      <c r="B1677" s="170">
        <v>2000</v>
      </c>
      <c r="C1677" s="33" t="s">
        <v>50</v>
      </c>
      <c r="D1677" s="33" t="s">
        <v>12</v>
      </c>
      <c r="E1677" s="33" t="s">
        <v>452</v>
      </c>
      <c r="F1677" s="31" t="s">
        <v>816</v>
      </c>
      <c r="G1677" s="31" t="s">
        <v>195</v>
      </c>
      <c r="H1677" s="41">
        <f t="shared" si="136"/>
        <v>-42000</v>
      </c>
      <c r="I1677" s="108">
        <f t="shared" si="137"/>
        <v>3.9603960396039604</v>
      </c>
      <c r="K1677" s="96" t="s">
        <v>447</v>
      </c>
      <c r="M1677" s="2">
        <v>505</v>
      </c>
    </row>
    <row r="1678" spans="1:13" s="15" customFormat="1" ht="12.75">
      <c r="A1678" s="33"/>
      <c r="B1678" s="170">
        <v>2000</v>
      </c>
      <c r="C1678" s="33" t="s">
        <v>50</v>
      </c>
      <c r="D1678" s="33" t="s">
        <v>12</v>
      </c>
      <c r="E1678" s="33" t="s">
        <v>452</v>
      </c>
      <c r="F1678" s="31" t="s">
        <v>816</v>
      </c>
      <c r="G1678" s="31" t="s">
        <v>306</v>
      </c>
      <c r="H1678" s="41">
        <f>H1677-B1678</f>
        <v>-44000</v>
      </c>
      <c r="I1678" s="108">
        <f t="shared" si="137"/>
        <v>3.9603960396039604</v>
      </c>
      <c r="J1678" s="105"/>
      <c r="K1678" s="96" t="s">
        <v>447</v>
      </c>
      <c r="L1678" s="105"/>
      <c r="M1678" s="2">
        <v>505</v>
      </c>
    </row>
    <row r="1679" spans="1:13" s="90" customFormat="1" ht="12.75">
      <c r="A1679" s="93"/>
      <c r="B1679" s="172">
        <f>SUM(B1657:B1678)</f>
        <v>44000</v>
      </c>
      <c r="C1679" s="93" t="s">
        <v>50</v>
      </c>
      <c r="D1679" s="93"/>
      <c r="E1679" s="93"/>
      <c r="F1679" s="107"/>
      <c r="G1679" s="107"/>
      <c r="H1679" s="98">
        <v>0</v>
      </c>
      <c r="I1679" s="118">
        <f t="shared" si="137"/>
        <v>87.12871287128714</v>
      </c>
      <c r="J1679" s="119"/>
      <c r="K1679" s="119"/>
      <c r="L1679" s="119"/>
      <c r="M1679" s="2">
        <v>505</v>
      </c>
    </row>
    <row r="1680" spans="1:13" s="105" customFormat="1" ht="12.75">
      <c r="A1680" s="33"/>
      <c r="B1680" s="170"/>
      <c r="C1680" s="132"/>
      <c r="D1680" s="33"/>
      <c r="E1680" s="132"/>
      <c r="F1680" s="31"/>
      <c r="G1680" s="31"/>
      <c r="H1680" s="41">
        <f aca="true" t="shared" si="138" ref="H1680:H1685">H1679-B1680</f>
        <v>0</v>
      </c>
      <c r="I1680" s="108">
        <f t="shared" si="137"/>
        <v>0</v>
      </c>
      <c r="J1680" s="132"/>
      <c r="L1680" s="132"/>
      <c r="M1680" s="2">
        <v>505</v>
      </c>
    </row>
    <row r="1681" spans="1:13" s="105" customFormat="1" ht="12.75">
      <c r="A1681" s="33"/>
      <c r="B1681" s="170"/>
      <c r="C1681" s="33"/>
      <c r="D1681" s="33"/>
      <c r="E1681" s="33"/>
      <c r="F1681" s="31"/>
      <c r="G1681" s="31"/>
      <c r="H1681" s="41">
        <f t="shared" si="138"/>
        <v>0</v>
      </c>
      <c r="I1681" s="108">
        <f>+B1681/M1681</f>
        <v>0</v>
      </c>
      <c r="M1681" s="2">
        <v>505</v>
      </c>
    </row>
    <row r="1682" spans="1:13" s="105" customFormat="1" ht="12.75">
      <c r="A1682" s="33"/>
      <c r="B1682" s="170">
        <v>125000</v>
      </c>
      <c r="C1682" s="33" t="s">
        <v>817</v>
      </c>
      <c r="D1682" s="33" t="s">
        <v>12</v>
      </c>
      <c r="E1682" s="33" t="s">
        <v>818</v>
      </c>
      <c r="F1682" s="31" t="s">
        <v>819</v>
      </c>
      <c r="G1682" s="31" t="s">
        <v>109</v>
      </c>
      <c r="H1682" s="41">
        <f t="shared" si="138"/>
        <v>-125000</v>
      </c>
      <c r="I1682" s="108">
        <f>+B1682/M1682</f>
        <v>247.52475247524754</v>
      </c>
      <c r="K1682" s="96" t="s">
        <v>812</v>
      </c>
      <c r="M1682" s="2">
        <v>505</v>
      </c>
    </row>
    <row r="1683" spans="1:13" s="105" customFormat="1" ht="12.75">
      <c r="A1683" s="33"/>
      <c r="B1683" s="170">
        <v>125000</v>
      </c>
      <c r="C1683" s="33" t="s">
        <v>817</v>
      </c>
      <c r="D1683" s="33" t="s">
        <v>12</v>
      </c>
      <c r="E1683" s="33" t="s">
        <v>818</v>
      </c>
      <c r="F1683" s="31" t="s">
        <v>820</v>
      </c>
      <c r="G1683" s="31" t="s">
        <v>111</v>
      </c>
      <c r="H1683" s="41">
        <f t="shared" si="138"/>
        <v>-250000</v>
      </c>
      <c r="I1683" s="108">
        <f>+B1683/M1683</f>
        <v>247.52475247524754</v>
      </c>
      <c r="K1683" s="96" t="s">
        <v>812</v>
      </c>
      <c r="M1683" s="2">
        <v>505</v>
      </c>
    </row>
    <row r="1684" spans="1:13" s="105" customFormat="1" ht="12.75">
      <c r="A1684" s="33"/>
      <c r="B1684" s="170">
        <v>125000</v>
      </c>
      <c r="C1684" s="33" t="s">
        <v>817</v>
      </c>
      <c r="D1684" s="33" t="s">
        <v>12</v>
      </c>
      <c r="E1684" s="33" t="s">
        <v>818</v>
      </c>
      <c r="F1684" s="31" t="s">
        <v>821</v>
      </c>
      <c r="G1684" s="31" t="s">
        <v>339</v>
      </c>
      <c r="H1684" s="41">
        <f t="shared" si="138"/>
        <v>-375000</v>
      </c>
      <c r="I1684" s="108">
        <f>+B1684/M1684</f>
        <v>247.52475247524754</v>
      </c>
      <c r="K1684" s="96" t="s">
        <v>812</v>
      </c>
      <c r="M1684" s="2">
        <v>505</v>
      </c>
    </row>
    <row r="1685" spans="1:13" s="105" customFormat="1" ht="12.75">
      <c r="A1685" s="33"/>
      <c r="B1685" s="170">
        <v>125000</v>
      </c>
      <c r="C1685" s="33" t="s">
        <v>817</v>
      </c>
      <c r="D1685" s="33" t="s">
        <v>12</v>
      </c>
      <c r="E1685" s="33" t="s">
        <v>818</v>
      </c>
      <c r="F1685" s="31" t="s">
        <v>822</v>
      </c>
      <c r="G1685" s="31" t="s">
        <v>339</v>
      </c>
      <c r="H1685" s="41">
        <f t="shared" si="138"/>
        <v>-500000</v>
      </c>
      <c r="I1685" s="108">
        <f>+B1685/M1685</f>
        <v>247.52475247524754</v>
      </c>
      <c r="K1685" s="96" t="s">
        <v>812</v>
      </c>
      <c r="M1685" s="2">
        <v>505</v>
      </c>
    </row>
    <row r="1686" spans="1:13" s="119" customFormat="1" ht="12.75">
      <c r="A1686" s="93"/>
      <c r="B1686" s="172">
        <f>SUM(B1682:B1685)</f>
        <v>500000</v>
      </c>
      <c r="C1686" s="93" t="s">
        <v>817</v>
      </c>
      <c r="D1686" s="93"/>
      <c r="E1686" s="93"/>
      <c r="F1686" s="107"/>
      <c r="G1686" s="107"/>
      <c r="H1686" s="98">
        <v>0</v>
      </c>
      <c r="I1686" s="118">
        <f t="shared" si="137"/>
        <v>990.0990099009902</v>
      </c>
      <c r="M1686" s="2">
        <v>505</v>
      </c>
    </row>
    <row r="1687" spans="1:13" s="15" customFormat="1" ht="12.75">
      <c r="A1687" s="33"/>
      <c r="B1687" s="170"/>
      <c r="C1687" s="33"/>
      <c r="D1687" s="33"/>
      <c r="E1687" s="33"/>
      <c r="F1687" s="31"/>
      <c r="G1687" s="31"/>
      <c r="H1687" s="41">
        <f>H1686-B1687</f>
        <v>0</v>
      </c>
      <c r="I1687" s="108">
        <f t="shared" si="137"/>
        <v>0</v>
      </c>
      <c r="J1687" s="105"/>
      <c r="K1687" s="105"/>
      <c r="L1687" s="105"/>
      <c r="M1687" s="2">
        <v>505</v>
      </c>
    </row>
    <row r="1688" spans="1:13" s="15" customFormat="1" ht="12.75">
      <c r="A1688" s="33"/>
      <c r="B1688" s="170"/>
      <c r="C1688" s="33"/>
      <c r="D1688" s="33"/>
      <c r="E1688" s="33"/>
      <c r="F1688" s="31"/>
      <c r="G1688" s="31"/>
      <c r="H1688" s="41">
        <f>H1687-B1688</f>
        <v>0</v>
      </c>
      <c r="I1688" s="108">
        <f t="shared" si="137"/>
        <v>0</v>
      </c>
      <c r="J1688" s="105"/>
      <c r="K1688" s="105"/>
      <c r="L1688" s="105"/>
      <c r="M1688" s="2">
        <v>505</v>
      </c>
    </row>
    <row r="1689" spans="1:13" s="15" customFormat="1" ht="12.75">
      <c r="A1689" s="12"/>
      <c r="B1689" s="170">
        <v>125000</v>
      </c>
      <c r="C1689" s="95" t="s">
        <v>1139</v>
      </c>
      <c r="D1689" s="12" t="s">
        <v>12</v>
      </c>
      <c r="E1689" s="12" t="s">
        <v>823</v>
      </c>
      <c r="F1689" s="30" t="s">
        <v>824</v>
      </c>
      <c r="G1689" s="30" t="s">
        <v>34</v>
      </c>
      <c r="H1689" s="41">
        <f>H1688-B1689</f>
        <v>-125000</v>
      </c>
      <c r="I1689" s="108">
        <f t="shared" si="137"/>
        <v>247.52475247524754</v>
      </c>
      <c r="K1689" s="105" t="s">
        <v>444</v>
      </c>
      <c r="M1689" s="2">
        <v>505</v>
      </c>
    </row>
    <row r="1690" spans="1:13" s="15" customFormat="1" ht="12.75">
      <c r="A1690" s="12"/>
      <c r="B1690" s="170">
        <v>60000</v>
      </c>
      <c r="C1690" s="33" t="s">
        <v>1139</v>
      </c>
      <c r="D1690" s="33" t="s">
        <v>12</v>
      </c>
      <c r="E1690" s="33" t="s">
        <v>823</v>
      </c>
      <c r="F1690" s="31" t="s">
        <v>825</v>
      </c>
      <c r="G1690" s="31" t="s">
        <v>109</v>
      </c>
      <c r="H1690" s="41">
        <f>H1689-B1690</f>
        <v>-185000</v>
      </c>
      <c r="I1690" s="108">
        <f t="shared" si="137"/>
        <v>118.81188118811882</v>
      </c>
      <c r="K1690" s="105" t="s">
        <v>445</v>
      </c>
      <c r="M1690" s="2">
        <v>505</v>
      </c>
    </row>
    <row r="1691" spans="1:13" s="105" customFormat="1" ht="12.75">
      <c r="A1691" s="33"/>
      <c r="B1691" s="170">
        <v>125000</v>
      </c>
      <c r="C1691" s="33" t="s">
        <v>1139</v>
      </c>
      <c r="D1691" s="33" t="s">
        <v>12</v>
      </c>
      <c r="E1691" s="33" t="s">
        <v>823</v>
      </c>
      <c r="F1691" s="31" t="s">
        <v>826</v>
      </c>
      <c r="G1691" s="31" t="s">
        <v>339</v>
      </c>
      <c r="H1691" s="41">
        <f>H1690-B1691</f>
        <v>-310000</v>
      </c>
      <c r="I1691" s="108">
        <f t="shared" si="137"/>
        <v>247.52475247524754</v>
      </c>
      <c r="K1691" s="96" t="s">
        <v>812</v>
      </c>
      <c r="M1691" s="2">
        <v>505</v>
      </c>
    </row>
    <row r="1692" spans="1:13" s="119" customFormat="1" ht="12.75">
      <c r="A1692" s="11"/>
      <c r="B1692" s="172">
        <f>SUM(B1689:B1691)</f>
        <v>310000</v>
      </c>
      <c r="C1692" s="93" t="s">
        <v>1139</v>
      </c>
      <c r="D1692" s="11"/>
      <c r="E1692" s="11"/>
      <c r="F1692" s="18"/>
      <c r="G1692" s="18"/>
      <c r="H1692" s="98">
        <v>0</v>
      </c>
      <c r="I1692" s="118">
        <f t="shared" si="137"/>
        <v>613.8613861386139</v>
      </c>
      <c r="J1692" s="90"/>
      <c r="K1692" s="90"/>
      <c r="L1692" s="90"/>
      <c r="M1692" s="2">
        <v>505</v>
      </c>
    </row>
    <row r="1693" spans="8:13" ht="12.75">
      <c r="H1693" s="5">
        <f>H1692-B1693</f>
        <v>0</v>
      </c>
      <c r="I1693" s="22">
        <f t="shared" si="137"/>
        <v>0</v>
      </c>
      <c r="M1693" s="2">
        <v>505</v>
      </c>
    </row>
    <row r="1694" spans="8:13" ht="12.75">
      <c r="H1694" s="5">
        <f>H1693-B1694</f>
        <v>0</v>
      </c>
      <c r="I1694" s="22">
        <f t="shared" si="137"/>
        <v>0</v>
      </c>
      <c r="M1694" s="2">
        <v>505</v>
      </c>
    </row>
    <row r="1695" spans="8:13" ht="12.75">
      <c r="H1695" s="5">
        <f>H1694-B1695</f>
        <v>0</v>
      </c>
      <c r="I1695" s="22">
        <f t="shared" si="137"/>
        <v>0</v>
      </c>
      <c r="M1695" s="2">
        <v>505</v>
      </c>
    </row>
    <row r="1696" spans="1:13" s="105" customFormat="1" ht="12.75">
      <c r="A1696" s="33"/>
      <c r="B1696" s="423">
        <v>220000</v>
      </c>
      <c r="C1696" s="33" t="s">
        <v>827</v>
      </c>
      <c r="D1696" s="31" t="s">
        <v>12</v>
      </c>
      <c r="E1696" s="60"/>
      <c r="F1696" s="60" t="s">
        <v>508</v>
      </c>
      <c r="G1696" s="60" t="s">
        <v>38</v>
      </c>
      <c r="H1696" s="5">
        <f aca="true" t="shared" si="139" ref="H1696:H1713">H1695-B1696</f>
        <v>-220000</v>
      </c>
      <c r="I1696" s="22">
        <f aca="true" t="shared" si="140" ref="I1696:I1713">+B1696/M1696</f>
        <v>435.64356435643566</v>
      </c>
      <c r="M1696" s="2">
        <v>505</v>
      </c>
    </row>
    <row r="1697" spans="1:13" s="105" customFormat="1" ht="12.75">
      <c r="A1697" s="33"/>
      <c r="B1697" s="423">
        <v>28490</v>
      </c>
      <c r="C1697" s="33" t="s">
        <v>827</v>
      </c>
      <c r="D1697" s="31" t="s">
        <v>12</v>
      </c>
      <c r="E1697" s="60" t="s">
        <v>509</v>
      </c>
      <c r="F1697" s="60"/>
      <c r="G1697" s="60" t="s">
        <v>38</v>
      </c>
      <c r="H1697" s="5">
        <f t="shared" si="139"/>
        <v>-248490</v>
      </c>
      <c r="I1697" s="22">
        <f t="shared" si="140"/>
        <v>56.415841584158414</v>
      </c>
      <c r="M1697" s="2">
        <v>505</v>
      </c>
    </row>
    <row r="1698" spans="1:13" s="105" customFormat="1" ht="12.75">
      <c r="A1698" s="33"/>
      <c r="B1698" s="423">
        <v>5500</v>
      </c>
      <c r="C1698" s="33" t="s">
        <v>827</v>
      </c>
      <c r="D1698" s="31" t="s">
        <v>12</v>
      </c>
      <c r="E1698" s="60" t="s">
        <v>510</v>
      </c>
      <c r="F1698" s="60"/>
      <c r="G1698" s="60" t="s">
        <v>38</v>
      </c>
      <c r="H1698" s="5">
        <f t="shared" si="139"/>
        <v>-253990</v>
      </c>
      <c r="I1698" s="22">
        <f t="shared" si="140"/>
        <v>10.891089108910892</v>
      </c>
      <c r="M1698" s="2">
        <v>505</v>
      </c>
    </row>
    <row r="1699" spans="1:13" s="105" customFormat="1" ht="12.75">
      <c r="A1699" s="33"/>
      <c r="B1699" s="423">
        <v>30000</v>
      </c>
      <c r="C1699" s="33" t="s">
        <v>827</v>
      </c>
      <c r="D1699" s="31" t="s">
        <v>12</v>
      </c>
      <c r="E1699" s="60" t="s">
        <v>189</v>
      </c>
      <c r="F1699" s="60"/>
      <c r="G1699" s="60" t="s">
        <v>38</v>
      </c>
      <c r="H1699" s="5">
        <f t="shared" si="139"/>
        <v>-283990</v>
      </c>
      <c r="I1699" s="22">
        <f t="shared" si="140"/>
        <v>59.40594059405941</v>
      </c>
      <c r="M1699" s="2">
        <v>505</v>
      </c>
    </row>
    <row r="1700" spans="1:13" s="105" customFormat="1" ht="12.75">
      <c r="A1700" s="33"/>
      <c r="B1700" s="423">
        <v>50000</v>
      </c>
      <c r="C1700" s="33" t="s">
        <v>827</v>
      </c>
      <c r="D1700" s="31" t="s">
        <v>12</v>
      </c>
      <c r="E1700" s="60" t="s">
        <v>189</v>
      </c>
      <c r="F1700" s="60"/>
      <c r="G1700" s="60" t="s">
        <v>38</v>
      </c>
      <c r="H1700" s="5">
        <f t="shared" si="139"/>
        <v>-333990</v>
      </c>
      <c r="I1700" s="22">
        <f t="shared" si="140"/>
        <v>99.00990099009901</v>
      </c>
      <c r="M1700" s="2">
        <v>505</v>
      </c>
    </row>
    <row r="1701" spans="1:13" s="105" customFormat="1" ht="12.75">
      <c r="A1701" s="33"/>
      <c r="B1701" s="424">
        <v>245000</v>
      </c>
      <c r="C1701" s="33" t="s">
        <v>662</v>
      </c>
      <c r="D1701" s="31" t="s">
        <v>12</v>
      </c>
      <c r="E1701" s="60"/>
      <c r="F1701" s="60" t="s">
        <v>508</v>
      </c>
      <c r="G1701" s="60" t="s">
        <v>38</v>
      </c>
      <c r="H1701" s="5">
        <f t="shared" si="139"/>
        <v>-578990</v>
      </c>
      <c r="I1701" s="22">
        <f t="shared" si="140"/>
        <v>485.1485148514852</v>
      </c>
      <c r="M1701" s="2">
        <v>505</v>
      </c>
    </row>
    <row r="1702" spans="1:13" s="105" customFormat="1" ht="12.75">
      <c r="A1702" s="33"/>
      <c r="B1702" s="424">
        <v>31728</v>
      </c>
      <c r="C1702" s="33" t="s">
        <v>662</v>
      </c>
      <c r="D1702" s="31" t="s">
        <v>12</v>
      </c>
      <c r="E1702" s="60" t="s">
        <v>509</v>
      </c>
      <c r="F1702" s="60"/>
      <c r="G1702" s="60" t="s">
        <v>38</v>
      </c>
      <c r="H1702" s="5">
        <f t="shared" si="139"/>
        <v>-610718</v>
      </c>
      <c r="I1702" s="22">
        <f t="shared" si="140"/>
        <v>62.82772277227723</v>
      </c>
      <c r="M1702" s="2">
        <v>505</v>
      </c>
    </row>
    <row r="1703" spans="1:13" s="105" customFormat="1" ht="12.75">
      <c r="A1703" s="33"/>
      <c r="B1703" s="423">
        <v>6125</v>
      </c>
      <c r="C1703" s="33" t="s">
        <v>662</v>
      </c>
      <c r="D1703" s="31" t="s">
        <v>12</v>
      </c>
      <c r="E1703" s="60" t="s">
        <v>510</v>
      </c>
      <c r="F1703" s="60"/>
      <c r="G1703" s="60" t="s">
        <v>38</v>
      </c>
      <c r="H1703" s="5">
        <f t="shared" si="139"/>
        <v>-616843</v>
      </c>
      <c r="I1703" s="22">
        <f t="shared" si="140"/>
        <v>12.128712871287128</v>
      </c>
      <c r="M1703" s="2">
        <v>505</v>
      </c>
    </row>
    <row r="1704" spans="1:13" s="105" customFormat="1" ht="12.75">
      <c r="A1704" s="33"/>
      <c r="B1704" s="423">
        <v>30000</v>
      </c>
      <c r="C1704" s="33" t="s">
        <v>662</v>
      </c>
      <c r="D1704" s="31" t="s">
        <v>12</v>
      </c>
      <c r="E1704" s="60" t="s">
        <v>189</v>
      </c>
      <c r="F1704" s="60"/>
      <c r="G1704" s="60" t="s">
        <v>38</v>
      </c>
      <c r="H1704" s="5">
        <f t="shared" si="139"/>
        <v>-646843</v>
      </c>
      <c r="I1704" s="22">
        <f t="shared" si="140"/>
        <v>59.40594059405941</v>
      </c>
      <c r="M1704" s="2">
        <v>505</v>
      </c>
    </row>
    <row r="1705" spans="1:13" s="105" customFormat="1" ht="12.75">
      <c r="A1705" s="33"/>
      <c r="B1705" s="423">
        <v>30000</v>
      </c>
      <c r="C1705" s="33" t="s">
        <v>662</v>
      </c>
      <c r="D1705" s="31" t="s">
        <v>12</v>
      </c>
      <c r="E1705" s="60" t="s">
        <v>189</v>
      </c>
      <c r="F1705" s="60"/>
      <c r="G1705" s="60" t="s">
        <v>38</v>
      </c>
      <c r="H1705" s="5">
        <f t="shared" si="139"/>
        <v>-676843</v>
      </c>
      <c r="I1705" s="22">
        <f t="shared" si="140"/>
        <v>59.40594059405941</v>
      </c>
      <c r="M1705" s="2">
        <v>505</v>
      </c>
    </row>
    <row r="1706" spans="1:13" s="105" customFormat="1" ht="12.75">
      <c r="A1706" s="33"/>
      <c r="B1706" s="423">
        <v>50000</v>
      </c>
      <c r="C1706" s="33" t="s">
        <v>662</v>
      </c>
      <c r="D1706" s="31" t="s">
        <v>12</v>
      </c>
      <c r="E1706" s="60" t="s">
        <v>189</v>
      </c>
      <c r="F1706" s="60"/>
      <c r="G1706" s="60" t="s">
        <v>38</v>
      </c>
      <c r="H1706" s="5">
        <f t="shared" si="139"/>
        <v>-726843</v>
      </c>
      <c r="I1706" s="22">
        <f t="shared" si="140"/>
        <v>99.00990099009901</v>
      </c>
      <c r="M1706" s="2">
        <v>505</v>
      </c>
    </row>
    <row r="1707" spans="1:13" s="105" customFormat="1" ht="12.75">
      <c r="A1707" s="33"/>
      <c r="B1707" s="423">
        <v>170000</v>
      </c>
      <c r="C1707" s="33" t="s">
        <v>828</v>
      </c>
      <c r="D1707" s="31" t="s">
        <v>12</v>
      </c>
      <c r="E1707" s="60"/>
      <c r="F1707" s="60" t="s">
        <v>508</v>
      </c>
      <c r="G1707" s="60" t="s">
        <v>38</v>
      </c>
      <c r="H1707" s="5">
        <f t="shared" si="139"/>
        <v>-896843</v>
      </c>
      <c r="I1707" s="22">
        <f t="shared" si="140"/>
        <v>336.63366336633663</v>
      </c>
      <c r="M1707" s="2">
        <v>505</v>
      </c>
    </row>
    <row r="1708" spans="1:13" s="105" customFormat="1" ht="12.75">
      <c r="A1708" s="33"/>
      <c r="B1708" s="423">
        <v>70000</v>
      </c>
      <c r="C1708" s="33" t="s">
        <v>828</v>
      </c>
      <c r="D1708" s="31" t="s">
        <v>12</v>
      </c>
      <c r="E1708" s="60" t="s">
        <v>189</v>
      </c>
      <c r="F1708" s="60"/>
      <c r="G1708" s="60" t="s">
        <v>38</v>
      </c>
      <c r="H1708" s="5">
        <f t="shared" si="139"/>
        <v>-966843</v>
      </c>
      <c r="I1708" s="22">
        <f t="shared" si="140"/>
        <v>138.6138613861386</v>
      </c>
      <c r="M1708" s="2">
        <v>505</v>
      </c>
    </row>
    <row r="1709" spans="1:13" s="105" customFormat="1" ht="12.75">
      <c r="A1709" s="33"/>
      <c r="B1709" s="423">
        <v>30000</v>
      </c>
      <c r="C1709" s="33" t="s">
        <v>828</v>
      </c>
      <c r="D1709" s="31" t="s">
        <v>12</v>
      </c>
      <c r="E1709" s="60" t="s">
        <v>189</v>
      </c>
      <c r="F1709" s="60"/>
      <c r="G1709" s="60" t="s">
        <v>38</v>
      </c>
      <c r="H1709" s="5">
        <f t="shared" si="139"/>
        <v>-996843</v>
      </c>
      <c r="I1709" s="22">
        <f t="shared" si="140"/>
        <v>59.40594059405941</v>
      </c>
      <c r="M1709" s="2">
        <v>505</v>
      </c>
    </row>
    <row r="1710" spans="1:13" s="105" customFormat="1" ht="12.75">
      <c r="A1710" s="33"/>
      <c r="B1710" s="423">
        <v>50000</v>
      </c>
      <c r="C1710" s="33" t="s">
        <v>960</v>
      </c>
      <c r="D1710" s="31" t="s">
        <v>12</v>
      </c>
      <c r="E1710" s="60" t="s">
        <v>189</v>
      </c>
      <c r="F1710" s="60"/>
      <c r="G1710" s="60" t="s">
        <v>38</v>
      </c>
      <c r="H1710" s="5">
        <f t="shared" si="139"/>
        <v>-1046843</v>
      </c>
      <c r="I1710" s="22">
        <f t="shared" si="140"/>
        <v>99.00990099009901</v>
      </c>
      <c r="M1710" s="2">
        <v>505</v>
      </c>
    </row>
    <row r="1711" spans="1:13" s="105" customFormat="1" ht="12.75">
      <c r="A1711" s="33"/>
      <c r="B1711" s="423">
        <v>50000</v>
      </c>
      <c r="C1711" s="33" t="s">
        <v>960</v>
      </c>
      <c r="D1711" s="31" t="s">
        <v>12</v>
      </c>
      <c r="E1711" s="60" t="s">
        <v>189</v>
      </c>
      <c r="F1711" s="60"/>
      <c r="G1711" s="60" t="s">
        <v>38</v>
      </c>
      <c r="H1711" s="5">
        <f t="shared" si="139"/>
        <v>-1096843</v>
      </c>
      <c r="I1711" s="22">
        <f t="shared" si="140"/>
        <v>99.00990099009901</v>
      </c>
      <c r="M1711" s="2">
        <v>505</v>
      </c>
    </row>
    <row r="1712" spans="1:13" s="105" customFormat="1" ht="12.75">
      <c r="A1712" s="33"/>
      <c r="B1712" s="423">
        <v>90000</v>
      </c>
      <c r="C1712" s="33" t="s">
        <v>644</v>
      </c>
      <c r="D1712" s="31" t="s">
        <v>12</v>
      </c>
      <c r="E1712" s="60" t="s">
        <v>189</v>
      </c>
      <c r="F1712" s="60"/>
      <c r="G1712" s="60" t="s">
        <v>38</v>
      </c>
      <c r="H1712" s="29">
        <f t="shared" si="139"/>
        <v>-1186843</v>
      </c>
      <c r="I1712" s="62">
        <f t="shared" si="140"/>
        <v>178.21782178217822</v>
      </c>
      <c r="M1712" s="2">
        <v>505</v>
      </c>
    </row>
    <row r="1713" spans="1:13" s="105" customFormat="1" ht="12.75">
      <c r="A1713" s="33"/>
      <c r="B1713" s="423">
        <v>30000</v>
      </c>
      <c r="C1713" s="33" t="s">
        <v>644</v>
      </c>
      <c r="D1713" s="31" t="s">
        <v>12</v>
      </c>
      <c r="E1713" s="60" t="s">
        <v>189</v>
      </c>
      <c r="F1713" s="60"/>
      <c r="G1713" s="60" t="s">
        <v>38</v>
      </c>
      <c r="H1713" s="29">
        <f t="shared" si="139"/>
        <v>-1216843</v>
      </c>
      <c r="I1713" s="62">
        <f t="shared" si="140"/>
        <v>59.40594059405941</v>
      </c>
      <c r="M1713" s="2">
        <v>505</v>
      </c>
    </row>
    <row r="1714" spans="1:13" ht="12.75">
      <c r="A1714" s="93"/>
      <c r="B1714" s="420">
        <f>SUM(B1696:B1713)</f>
        <v>1216843</v>
      </c>
      <c r="C1714" s="93" t="s">
        <v>506</v>
      </c>
      <c r="D1714" s="107"/>
      <c r="E1714" s="120"/>
      <c r="F1714" s="120"/>
      <c r="G1714" s="120"/>
      <c r="H1714" s="98">
        <v>0</v>
      </c>
      <c r="I1714" s="118">
        <f t="shared" si="137"/>
        <v>2409.5900990099008</v>
      </c>
      <c r="J1714" s="119"/>
      <c r="K1714" s="119"/>
      <c r="L1714" s="119"/>
      <c r="M1714" s="2">
        <v>505</v>
      </c>
    </row>
    <row r="1715" spans="8:13" ht="12.75">
      <c r="H1715" s="5">
        <f>H1714-B1715</f>
        <v>0</v>
      </c>
      <c r="I1715" s="22">
        <f aca="true" t="shared" si="141" ref="I1715:I1720">+B1715/M1715</f>
        <v>0</v>
      </c>
      <c r="M1715" s="2">
        <v>505</v>
      </c>
    </row>
    <row r="1716" spans="8:13" ht="12.75">
      <c r="H1716" s="5">
        <f aca="true" t="shared" si="142" ref="H1716:H1753">H1715-B1716</f>
        <v>0</v>
      </c>
      <c r="I1716" s="22">
        <f t="shared" si="141"/>
        <v>0</v>
      </c>
      <c r="M1716" s="2">
        <v>505</v>
      </c>
    </row>
    <row r="1717" spans="8:13" ht="12.75">
      <c r="H1717" s="5">
        <f t="shared" si="142"/>
        <v>0</v>
      </c>
      <c r="I1717" s="22">
        <f t="shared" si="141"/>
        <v>0</v>
      </c>
      <c r="M1717" s="2">
        <v>505</v>
      </c>
    </row>
    <row r="1718" spans="2:13" ht="12.75">
      <c r="B1718" s="29"/>
      <c r="D1718" s="12"/>
      <c r="G1718" s="31"/>
      <c r="H1718" s="5">
        <f t="shared" si="142"/>
        <v>0</v>
      </c>
      <c r="I1718" s="22">
        <f t="shared" si="141"/>
        <v>0</v>
      </c>
      <c r="M1718" s="2">
        <v>505</v>
      </c>
    </row>
    <row r="1719" spans="1:13" ht="13.5" thickBot="1">
      <c r="A1719" s="78"/>
      <c r="B1719" s="75">
        <f>+B1754+B1758+B1796+B1801+B1883+B1905+B1915</f>
        <v>1510960</v>
      </c>
      <c r="C1719" s="78"/>
      <c r="D1719" s="77" t="s">
        <v>13</v>
      </c>
      <c r="E1719" s="125"/>
      <c r="F1719" s="125"/>
      <c r="G1719" s="79"/>
      <c r="H1719" s="126"/>
      <c r="I1719" s="127">
        <f t="shared" si="141"/>
        <v>2992</v>
      </c>
      <c r="J1719" s="128"/>
      <c r="K1719" s="128"/>
      <c r="L1719" s="128"/>
      <c r="M1719" s="2">
        <v>505</v>
      </c>
    </row>
    <row r="1720" spans="2:13" ht="12.75">
      <c r="B1720" s="34"/>
      <c r="C1720" s="33"/>
      <c r="D1720" s="12"/>
      <c r="E1720" s="35"/>
      <c r="G1720" s="36"/>
      <c r="H1720" s="5">
        <f t="shared" si="142"/>
        <v>0</v>
      </c>
      <c r="I1720" s="22">
        <f t="shared" si="141"/>
        <v>0</v>
      </c>
      <c r="M1720" s="2">
        <v>505</v>
      </c>
    </row>
    <row r="1721" spans="1:13" s="15" customFormat="1" ht="12.75">
      <c r="A1721" s="1"/>
      <c r="B1721" s="157">
        <v>2500</v>
      </c>
      <c r="C1721" s="1" t="s">
        <v>22</v>
      </c>
      <c r="D1721" s="12" t="s">
        <v>13</v>
      </c>
      <c r="E1721" s="38" t="s">
        <v>829</v>
      </c>
      <c r="F1721" s="27" t="s">
        <v>830</v>
      </c>
      <c r="G1721" s="31" t="s">
        <v>25</v>
      </c>
      <c r="H1721" s="5">
        <f>H1720-B1721</f>
        <v>-2500</v>
      </c>
      <c r="I1721" s="22">
        <f>+B1721/M1721</f>
        <v>4.9504950495049505</v>
      </c>
      <c r="J1721" s="37"/>
      <c r="K1721" t="s">
        <v>22</v>
      </c>
      <c r="L1721" s="37"/>
      <c r="M1721" s="2">
        <v>505</v>
      </c>
    </row>
    <row r="1722" spans="2:13" ht="12.75">
      <c r="B1722" s="158">
        <v>2500</v>
      </c>
      <c r="C1722" s="12" t="s">
        <v>22</v>
      </c>
      <c r="D1722" s="12" t="s">
        <v>13</v>
      </c>
      <c r="E1722" s="1" t="s">
        <v>829</v>
      </c>
      <c r="F1722" s="27" t="s">
        <v>831</v>
      </c>
      <c r="G1722" s="27" t="s">
        <v>29</v>
      </c>
      <c r="H1722" s="5">
        <f>H1721-B1722</f>
        <v>-5000</v>
      </c>
      <c r="I1722" s="22">
        <f>+B1722/M1722</f>
        <v>4.9504950495049505</v>
      </c>
      <c r="K1722" t="s">
        <v>22</v>
      </c>
      <c r="M1722" s="2">
        <v>505</v>
      </c>
    </row>
    <row r="1723" spans="2:13" ht="12.75">
      <c r="B1723" s="160">
        <v>2500</v>
      </c>
      <c r="C1723" s="1" t="s">
        <v>22</v>
      </c>
      <c r="D1723" s="12" t="s">
        <v>13</v>
      </c>
      <c r="E1723" s="1" t="s">
        <v>829</v>
      </c>
      <c r="F1723" s="27" t="s">
        <v>832</v>
      </c>
      <c r="G1723" s="27" t="s">
        <v>34</v>
      </c>
      <c r="H1723" s="5">
        <f>H1722-B1723</f>
        <v>-7500</v>
      </c>
      <c r="I1723" s="22">
        <f>+B1723/M1723</f>
        <v>4.9504950495049505</v>
      </c>
      <c r="K1723" t="s">
        <v>22</v>
      </c>
      <c r="M1723" s="2">
        <v>505</v>
      </c>
    </row>
    <row r="1724" spans="2:13" ht="12.75">
      <c r="B1724" s="158">
        <v>2500</v>
      </c>
      <c r="C1724" s="1" t="s">
        <v>22</v>
      </c>
      <c r="D1724" s="1" t="s">
        <v>13</v>
      </c>
      <c r="E1724" s="1" t="s">
        <v>829</v>
      </c>
      <c r="F1724" s="27" t="s">
        <v>833</v>
      </c>
      <c r="G1724" s="27" t="s">
        <v>36</v>
      </c>
      <c r="H1724" s="5">
        <f t="shared" si="142"/>
        <v>-10000</v>
      </c>
      <c r="I1724" s="22">
        <v>5</v>
      </c>
      <c r="K1724" t="s">
        <v>22</v>
      </c>
      <c r="M1724" s="2">
        <v>505</v>
      </c>
    </row>
    <row r="1725" spans="2:14" ht="12.75">
      <c r="B1725" s="158">
        <v>2500</v>
      </c>
      <c r="C1725" s="1" t="s">
        <v>22</v>
      </c>
      <c r="D1725" s="1" t="s">
        <v>13</v>
      </c>
      <c r="E1725" s="1" t="s">
        <v>829</v>
      </c>
      <c r="F1725" s="27" t="s">
        <v>834</v>
      </c>
      <c r="G1725" s="27" t="s">
        <v>45</v>
      </c>
      <c r="H1725" s="5">
        <f t="shared" si="142"/>
        <v>-12500</v>
      </c>
      <c r="I1725" s="22">
        <v>5</v>
      </c>
      <c r="K1725" t="s">
        <v>22</v>
      </c>
      <c r="M1725" s="2">
        <v>505</v>
      </c>
      <c r="N1725" s="39"/>
    </row>
    <row r="1726" spans="2:13" ht="12.75">
      <c r="B1726" s="158">
        <v>2500</v>
      </c>
      <c r="C1726" s="1" t="s">
        <v>22</v>
      </c>
      <c r="D1726" s="1" t="s">
        <v>13</v>
      </c>
      <c r="E1726" s="1" t="s">
        <v>835</v>
      </c>
      <c r="F1726" s="27" t="s">
        <v>836</v>
      </c>
      <c r="G1726" s="27" t="s">
        <v>195</v>
      </c>
      <c r="H1726" s="5">
        <f t="shared" si="142"/>
        <v>-15000</v>
      </c>
      <c r="I1726" s="22">
        <v>5</v>
      </c>
      <c r="K1726" t="s">
        <v>22</v>
      </c>
      <c r="M1726" s="2">
        <v>505</v>
      </c>
    </row>
    <row r="1727" spans="2:13" ht="12.75">
      <c r="B1727" s="157">
        <v>5000</v>
      </c>
      <c r="C1727" s="1" t="s">
        <v>22</v>
      </c>
      <c r="D1727" s="12" t="s">
        <v>13</v>
      </c>
      <c r="E1727" s="1" t="s">
        <v>837</v>
      </c>
      <c r="F1727" s="27" t="s">
        <v>838</v>
      </c>
      <c r="G1727" s="31" t="s">
        <v>25</v>
      </c>
      <c r="H1727" s="5">
        <f t="shared" si="142"/>
        <v>-20000</v>
      </c>
      <c r="I1727" s="22">
        <v>10</v>
      </c>
      <c r="K1727" t="s">
        <v>22</v>
      </c>
      <c r="M1727" s="2">
        <v>505</v>
      </c>
    </row>
    <row r="1728" spans="2:13" ht="12.75">
      <c r="B1728" s="160">
        <v>5000</v>
      </c>
      <c r="C1728" s="1" t="s">
        <v>22</v>
      </c>
      <c r="D1728" s="12" t="s">
        <v>13</v>
      </c>
      <c r="E1728" s="1" t="s">
        <v>837</v>
      </c>
      <c r="F1728" s="27" t="s">
        <v>839</v>
      </c>
      <c r="G1728" s="27" t="s">
        <v>29</v>
      </c>
      <c r="H1728" s="5">
        <f t="shared" si="142"/>
        <v>-25000</v>
      </c>
      <c r="I1728" s="22">
        <v>10</v>
      </c>
      <c r="K1728" t="s">
        <v>22</v>
      </c>
      <c r="M1728" s="2">
        <v>505</v>
      </c>
    </row>
    <row r="1729" spans="2:13" ht="12.75">
      <c r="B1729" s="160">
        <v>5000</v>
      </c>
      <c r="C1729" s="1" t="s">
        <v>22</v>
      </c>
      <c r="D1729" s="12" t="s">
        <v>13</v>
      </c>
      <c r="E1729" s="1" t="s">
        <v>837</v>
      </c>
      <c r="F1729" s="27" t="s">
        <v>840</v>
      </c>
      <c r="G1729" s="27" t="s">
        <v>32</v>
      </c>
      <c r="H1729" s="5">
        <f t="shared" si="142"/>
        <v>-30000</v>
      </c>
      <c r="I1729" s="22">
        <v>10</v>
      </c>
      <c r="K1729" t="s">
        <v>22</v>
      </c>
      <c r="M1729" s="2">
        <v>505</v>
      </c>
    </row>
    <row r="1730" spans="2:13" ht="12.75">
      <c r="B1730" s="160">
        <v>5000</v>
      </c>
      <c r="C1730" s="1" t="s">
        <v>22</v>
      </c>
      <c r="D1730" s="12" t="s">
        <v>13</v>
      </c>
      <c r="E1730" s="1" t="s">
        <v>837</v>
      </c>
      <c r="F1730" s="27" t="s">
        <v>841</v>
      </c>
      <c r="G1730" s="27" t="s">
        <v>34</v>
      </c>
      <c r="H1730" s="5">
        <f t="shared" si="142"/>
        <v>-35000</v>
      </c>
      <c r="I1730" s="22">
        <v>10</v>
      </c>
      <c r="K1730" t="s">
        <v>22</v>
      </c>
      <c r="M1730" s="2">
        <v>505</v>
      </c>
    </row>
    <row r="1731" spans="2:13" ht="12.75">
      <c r="B1731" s="158">
        <v>5000</v>
      </c>
      <c r="C1731" s="1" t="s">
        <v>22</v>
      </c>
      <c r="D1731" s="12" t="s">
        <v>13</v>
      </c>
      <c r="E1731" s="1" t="s">
        <v>837</v>
      </c>
      <c r="F1731" s="27" t="s">
        <v>842</v>
      </c>
      <c r="G1731" s="27" t="s">
        <v>36</v>
      </c>
      <c r="H1731" s="5">
        <f t="shared" si="142"/>
        <v>-40000</v>
      </c>
      <c r="I1731" s="22">
        <v>10</v>
      </c>
      <c r="K1731" t="s">
        <v>22</v>
      </c>
      <c r="M1731" s="2">
        <v>505</v>
      </c>
    </row>
    <row r="1732" spans="2:13" ht="12.75">
      <c r="B1732" s="158">
        <v>5000</v>
      </c>
      <c r="C1732" s="1" t="s">
        <v>22</v>
      </c>
      <c r="D1732" s="1" t="s">
        <v>13</v>
      </c>
      <c r="E1732" s="1" t="s">
        <v>837</v>
      </c>
      <c r="F1732" s="27" t="s">
        <v>843</v>
      </c>
      <c r="G1732" s="27" t="s">
        <v>40</v>
      </c>
      <c r="H1732" s="5">
        <f t="shared" si="142"/>
        <v>-45000</v>
      </c>
      <c r="I1732" s="22">
        <v>10</v>
      </c>
      <c r="K1732" t="s">
        <v>22</v>
      </c>
      <c r="M1732" s="2">
        <v>505</v>
      </c>
    </row>
    <row r="1733" spans="2:13" ht="12.75">
      <c r="B1733" s="158">
        <v>5000</v>
      </c>
      <c r="C1733" s="1" t="s">
        <v>22</v>
      </c>
      <c r="D1733" s="1" t="s">
        <v>13</v>
      </c>
      <c r="E1733" s="1" t="s">
        <v>837</v>
      </c>
      <c r="F1733" s="27" t="s">
        <v>844</v>
      </c>
      <c r="G1733" s="27" t="s">
        <v>58</v>
      </c>
      <c r="H1733" s="5">
        <f t="shared" si="142"/>
        <v>-50000</v>
      </c>
      <c r="I1733" s="22">
        <v>10</v>
      </c>
      <c r="K1733" t="s">
        <v>22</v>
      </c>
      <c r="M1733" s="2">
        <v>505</v>
      </c>
    </row>
    <row r="1734" spans="2:13" ht="12.75">
      <c r="B1734" s="158">
        <v>5000</v>
      </c>
      <c r="C1734" s="1" t="s">
        <v>22</v>
      </c>
      <c r="D1734" s="1" t="s">
        <v>13</v>
      </c>
      <c r="E1734" s="1" t="s">
        <v>837</v>
      </c>
      <c r="F1734" s="27" t="s">
        <v>845</v>
      </c>
      <c r="G1734" s="27" t="s">
        <v>86</v>
      </c>
      <c r="H1734" s="5">
        <f t="shared" si="142"/>
        <v>-55000</v>
      </c>
      <c r="I1734" s="22">
        <v>10</v>
      </c>
      <c r="K1734" t="s">
        <v>22</v>
      </c>
      <c r="M1734" s="2">
        <v>505</v>
      </c>
    </row>
    <row r="1735" spans="2:13" ht="12.75">
      <c r="B1735" s="158">
        <v>5000</v>
      </c>
      <c r="C1735" s="1" t="s">
        <v>22</v>
      </c>
      <c r="D1735" s="1" t="s">
        <v>13</v>
      </c>
      <c r="E1735" s="1" t="s">
        <v>837</v>
      </c>
      <c r="F1735" s="27" t="s">
        <v>846</v>
      </c>
      <c r="G1735" s="27" t="s">
        <v>88</v>
      </c>
      <c r="H1735" s="5">
        <f t="shared" si="142"/>
        <v>-60000</v>
      </c>
      <c r="I1735" s="22">
        <v>10</v>
      </c>
      <c r="K1735" t="s">
        <v>22</v>
      </c>
      <c r="M1735" s="2">
        <v>505</v>
      </c>
    </row>
    <row r="1736" spans="2:13" ht="12.75">
      <c r="B1736" s="158">
        <v>5000</v>
      </c>
      <c r="C1736" s="1" t="s">
        <v>22</v>
      </c>
      <c r="D1736" s="1" t="s">
        <v>13</v>
      </c>
      <c r="E1736" s="1" t="s">
        <v>837</v>
      </c>
      <c r="F1736" s="27" t="s">
        <v>847</v>
      </c>
      <c r="G1736" s="27" t="s">
        <v>107</v>
      </c>
      <c r="H1736" s="5">
        <f t="shared" si="142"/>
        <v>-65000</v>
      </c>
      <c r="I1736" s="22">
        <v>10</v>
      </c>
      <c r="K1736" t="s">
        <v>22</v>
      </c>
      <c r="M1736" s="2">
        <v>505</v>
      </c>
    </row>
    <row r="1737" spans="2:13" ht="12.75">
      <c r="B1737" s="158">
        <v>2500</v>
      </c>
      <c r="C1737" s="1" t="s">
        <v>22</v>
      </c>
      <c r="D1737" s="1" t="s">
        <v>13</v>
      </c>
      <c r="E1737" s="1" t="s">
        <v>837</v>
      </c>
      <c r="F1737" s="27" t="s">
        <v>848</v>
      </c>
      <c r="G1737" s="27" t="s">
        <v>109</v>
      </c>
      <c r="H1737" s="5">
        <f t="shared" si="142"/>
        <v>-67500</v>
      </c>
      <c r="I1737" s="22">
        <v>5</v>
      </c>
      <c r="K1737" t="s">
        <v>22</v>
      </c>
      <c r="M1737" s="2">
        <v>505</v>
      </c>
    </row>
    <row r="1738" spans="2:13" ht="12.75">
      <c r="B1738" s="158">
        <v>10000</v>
      </c>
      <c r="C1738" s="1" t="s">
        <v>22</v>
      </c>
      <c r="D1738" s="1" t="s">
        <v>13</v>
      </c>
      <c r="E1738" s="1" t="s">
        <v>837</v>
      </c>
      <c r="F1738" s="94" t="s">
        <v>849</v>
      </c>
      <c r="G1738" s="27" t="s">
        <v>109</v>
      </c>
      <c r="H1738" s="5">
        <f t="shared" si="142"/>
        <v>-77500</v>
      </c>
      <c r="I1738" s="22">
        <v>20</v>
      </c>
      <c r="K1738" t="s">
        <v>22</v>
      </c>
      <c r="M1738" s="2">
        <v>505</v>
      </c>
    </row>
    <row r="1739" spans="2:13" ht="12.75">
      <c r="B1739" s="158">
        <v>5000</v>
      </c>
      <c r="C1739" s="1" t="s">
        <v>22</v>
      </c>
      <c r="D1739" s="1" t="s">
        <v>13</v>
      </c>
      <c r="E1739" s="1" t="s">
        <v>837</v>
      </c>
      <c r="F1739" s="27" t="s">
        <v>850</v>
      </c>
      <c r="G1739" s="27" t="s">
        <v>111</v>
      </c>
      <c r="H1739" s="5">
        <f t="shared" si="142"/>
        <v>-82500</v>
      </c>
      <c r="I1739" s="22">
        <v>10</v>
      </c>
      <c r="K1739" t="s">
        <v>22</v>
      </c>
      <c r="M1739" s="2">
        <v>505</v>
      </c>
    </row>
    <row r="1740" spans="2:13" ht="12.75">
      <c r="B1740" s="158">
        <v>5000</v>
      </c>
      <c r="C1740" s="1" t="s">
        <v>22</v>
      </c>
      <c r="D1740" s="1" t="s">
        <v>13</v>
      </c>
      <c r="E1740" s="1" t="s">
        <v>837</v>
      </c>
      <c r="F1740" s="27" t="s">
        <v>851</v>
      </c>
      <c r="G1740" s="27" t="s">
        <v>113</v>
      </c>
      <c r="H1740" s="5">
        <f t="shared" si="142"/>
        <v>-87500</v>
      </c>
      <c r="I1740" s="22">
        <v>10</v>
      </c>
      <c r="K1740" t="s">
        <v>22</v>
      </c>
      <c r="M1740" s="2">
        <v>505</v>
      </c>
    </row>
    <row r="1741" spans="2:13" ht="12.75">
      <c r="B1741" s="157">
        <v>5000</v>
      </c>
      <c r="C1741" s="1" t="s">
        <v>22</v>
      </c>
      <c r="D1741" s="1" t="s">
        <v>13</v>
      </c>
      <c r="E1741" s="1" t="s">
        <v>837</v>
      </c>
      <c r="F1741" s="27" t="s">
        <v>852</v>
      </c>
      <c r="G1741" s="27" t="s">
        <v>182</v>
      </c>
      <c r="H1741" s="5">
        <f t="shared" si="142"/>
        <v>-92500</v>
      </c>
      <c r="I1741" s="22">
        <v>10</v>
      </c>
      <c r="K1741" t="s">
        <v>22</v>
      </c>
      <c r="M1741" s="2">
        <v>505</v>
      </c>
    </row>
    <row r="1742" spans="2:13" ht="12.75">
      <c r="B1742" s="157">
        <v>5000</v>
      </c>
      <c r="C1742" s="1" t="s">
        <v>22</v>
      </c>
      <c r="D1742" s="1" t="s">
        <v>13</v>
      </c>
      <c r="E1742" s="1" t="s">
        <v>837</v>
      </c>
      <c r="F1742" s="27" t="s">
        <v>853</v>
      </c>
      <c r="G1742" s="27" t="s">
        <v>193</v>
      </c>
      <c r="H1742" s="5">
        <f t="shared" si="142"/>
        <v>-97500</v>
      </c>
      <c r="I1742" s="22">
        <v>10</v>
      </c>
      <c r="K1742" t="s">
        <v>22</v>
      </c>
      <c r="M1742" s="2">
        <v>505</v>
      </c>
    </row>
    <row r="1743" spans="2:13" ht="12.75">
      <c r="B1743" s="158">
        <v>5000</v>
      </c>
      <c r="C1743" s="1" t="s">
        <v>22</v>
      </c>
      <c r="D1743" s="1" t="s">
        <v>13</v>
      </c>
      <c r="E1743" s="1" t="s">
        <v>837</v>
      </c>
      <c r="F1743" s="27" t="s">
        <v>854</v>
      </c>
      <c r="G1743" s="27" t="s">
        <v>203</v>
      </c>
      <c r="H1743" s="5">
        <f t="shared" si="142"/>
        <v>-102500</v>
      </c>
      <c r="I1743" s="22">
        <v>10</v>
      </c>
      <c r="K1743" t="s">
        <v>22</v>
      </c>
      <c r="M1743" s="2">
        <v>505</v>
      </c>
    </row>
    <row r="1744" spans="2:13" ht="12.75">
      <c r="B1744" s="158">
        <v>2500</v>
      </c>
      <c r="C1744" s="1" t="s">
        <v>22</v>
      </c>
      <c r="D1744" s="1" t="s">
        <v>13</v>
      </c>
      <c r="E1744" s="1" t="s">
        <v>837</v>
      </c>
      <c r="F1744" s="27" t="s">
        <v>855</v>
      </c>
      <c r="G1744" s="27" t="s">
        <v>236</v>
      </c>
      <c r="H1744" s="5">
        <f t="shared" si="142"/>
        <v>-105000</v>
      </c>
      <c r="I1744" s="22">
        <v>5</v>
      </c>
      <c r="K1744" t="s">
        <v>22</v>
      </c>
      <c r="M1744" s="2">
        <v>505</v>
      </c>
    </row>
    <row r="1745" spans="2:13" ht="12.75">
      <c r="B1745" s="158">
        <v>5000</v>
      </c>
      <c r="C1745" s="1" t="s">
        <v>22</v>
      </c>
      <c r="D1745" s="1" t="s">
        <v>13</v>
      </c>
      <c r="E1745" s="1" t="s">
        <v>837</v>
      </c>
      <c r="F1745" s="27" t="s">
        <v>856</v>
      </c>
      <c r="G1745" s="27" t="s">
        <v>245</v>
      </c>
      <c r="H1745" s="5">
        <f t="shared" si="142"/>
        <v>-110000</v>
      </c>
      <c r="I1745" s="22">
        <v>10</v>
      </c>
      <c r="K1745" t="s">
        <v>22</v>
      </c>
      <c r="M1745" s="2">
        <v>505</v>
      </c>
    </row>
    <row r="1746" spans="2:13" ht="12.75">
      <c r="B1746" s="158">
        <v>5000</v>
      </c>
      <c r="C1746" s="1" t="s">
        <v>22</v>
      </c>
      <c r="D1746" s="1" t="s">
        <v>13</v>
      </c>
      <c r="E1746" s="1" t="s">
        <v>837</v>
      </c>
      <c r="F1746" s="94" t="s">
        <v>857</v>
      </c>
      <c r="G1746" s="27" t="s">
        <v>247</v>
      </c>
      <c r="H1746" s="5">
        <f t="shared" si="142"/>
        <v>-115000</v>
      </c>
      <c r="I1746" s="22">
        <v>10</v>
      </c>
      <c r="K1746" t="s">
        <v>22</v>
      </c>
      <c r="M1746" s="2">
        <v>505</v>
      </c>
    </row>
    <row r="1747" spans="2:13" ht="12.75">
      <c r="B1747" s="158">
        <v>5000</v>
      </c>
      <c r="C1747" s="1" t="s">
        <v>22</v>
      </c>
      <c r="D1747" s="1" t="s">
        <v>13</v>
      </c>
      <c r="E1747" s="1" t="s">
        <v>837</v>
      </c>
      <c r="F1747" s="27" t="s">
        <v>858</v>
      </c>
      <c r="G1747" s="27" t="s">
        <v>267</v>
      </c>
      <c r="H1747" s="5">
        <f t="shared" si="142"/>
        <v>-120000</v>
      </c>
      <c r="I1747" s="22">
        <v>10</v>
      </c>
      <c r="K1747" t="s">
        <v>22</v>
      </c>
      <c r="M1747" s="2">
        <v>505</v>
      </c>
    </row>
    <row r="1748" spans="2:13" ht="12.75">
      <c r="B1748" s="158">
        <v>5000</v>
      </c>
      <c r="C1748" s="1" t="s">
        <v>22</v>
      </c>
      <c r="D1748" s="1" t="s">
        <v>13</v>
      </c>
      <c r="E1748" s="1" t="s">
        <v>837</v>
      </c>
      <c r="F1748" s="27" t="s">
        <v>859</v>
      </c>
      <c r="G1748" s="27" t="s">
        <v>188</v>
      </c>
      <c r="H1748" s="5">
        <f t="shared" si="142"/>
        <v>-125000</v>
      </c>
      <c r="I1748" s="22">
        <v>10</v>
      </c>
      <c r="K1748" t="s">
        <v>22</v>
      </c>
      <c r="M1748" s="2">
        <v>505</v>
      </c>
    </row>
    <row r="1749" spans="2:13" ht="12.75">
      <c r="B1749" s="158">
        <v>5000</v>
      </c>
      <c r="C1749" s="1" t="s">
        <v>22</v>
      </c>
      <c r="D1749" s="1" t="s">
        <v>13</v>
      </c>
      <c r="E1749" s="1" t="s">
        <v>837</v>
      </c>
      <c r="F1749" s="27" t="s">
        <v>860</v>
      </c>
      <c r="G1749" s="27" t="s">
        <v>270</v>
      </c>
      <c r="H1749" s="5">
        <f t="shared" si="142"/>
        <v>-130000</v>
      </c>
      <c r="I1749" s="22">
        <v>10</v>
      </c>
      <c r="K1749" t="s">
        <v>22</v>
      </c>
      <c r="M1749" s="2">
        <v>505</v>
      </c>
    </row>
    <row r="1750" spans="2:13" ht="12.75">
      <c r="B1750" s="158">
        <v>5000</v>
      </c>
      <c r="C1750" s="1" t="s">
        <v>22</v>
      </c>
      <c r="D1750" s="1" t="s">
        <v>13</v>
      </c>
      <c r="E1750" s="1" t="s">
        <v>837</v>
      </c>
      <c r="F1750" s="27" t="s">
        <v>861</v>
      </c>
      <c r="G1750" s="27" t="s">
        <v>150</v>
      </c>
      <c r="H1750" s="5">
        <f t="shared" si="142"/>
        <v>-135000</v>
      </c>
      <c r="I1750" s="22">
        <v>10</v>
      </c>
      <c r="K1750" t="s">
        <v>22</v>
      </c>
      <c r="M1750" s="2">
        <v>505</v>
      </c>
    </row>
    <row r="1751" spans="2:13" ht="12.75">
      <c r="B1751" s="158">
        <v>5000</v>
      </c>
      <c r="C1751" s="1" t="s">
        <v>22</v>
      </c>
      <c r="D1751" s="1" t="s">
        <v>13</v>
      </c>
      <c r="E1751" s="1" t="s">
        <v>837</v>
      </c>
      <c r="F1751" s="27" t="s">
        <v>862</v>
      </c>
      <c r="G1751" s="27" t="s">
        <v>195</v>
      </c>
      <c r="H1751" s="5">
        <f t="shared" si="142"/>
        <v>-140000</v>
      </c>
      <c r="I1751" s="22">
        <v>10</v>
      </c>
      <c r="K1751" t="s">
        <v>22</v>
      </c>
      <c r="M1751" s="2">
        <v>505</v>
      </c>
    </row>
    <row r="1752" spans="2:13" ht="12.75">
      <c r="B1752" s="158">
        <v>5000</v>
      </c>
      <c r="C1752" s="1" t="s">
        <v>22</v>
      </c>
      <c r="D1752" s="1" t="s">
        <v>13</v>
      </c>
      <c r="E1752" s="1" t="s">
        <v>837</v>
      </c>
      <c r="F1752" s="27" t="s">
        <v>863</v>
      </c>
      <c r="G1752" s="27" t="s">
        <v>306</v>
      </c>
      <c r="H1752" s="5">
        <f t="shared" si="142"/>
        <v>-145000</v>
      </c>
      <c r="I1752" s="22">
        <v>10</v>
      </c>
      <c r="K1752" t="s">
        <v>22</v>
      </c>
      <c r="M1752" s="2">
        <v>505</v>
      </c>
    </row>
    <row r="1753" spans="2:13" ht="12.75">
      <c r="B1753" s="158">
        <v>5000</v>
      </c>
      <c r="C1753" s="1" t="s">
        <v>22</v>
      </c>
      <c r="D1753" s="1" t="s">
        <v>13</v>
      </c>
      <c r="E1753" s="1" t="s">
        <v>837</v>
      </c>
      <c r="F1753" s="27" t="s">
        <v>864</v>
      </c>
      <c r="G1753" s="27" t="s">
        <v>339</v>
      </c>
      <c r="H1753" s="5">
        <f t="shared" si="142"/>
        <v>-150000</v>
      </c>
      <c r="I1753" s="22">
        <v>10</v>
      </c>
      <c r="K1753" t="s">
        <v>22</v>
      </c>
      <c r="M1753" s="2">
        <v>505</v>
      </c>
    </row>
    <row r="1754" spans="1:13" s="90" customFormat="1" ht="12.75">
      <c r="A1754" s="11"/>
      <c r="B1754" s="159">
        <f>SUM(B1721:B1753)</f>
        <v>150000</v>
      </c>
      <c r="C1754" s="11" t="s">
        <v>22</v>
      </c>
      <c r="D1754" s="11"/>
      <c r="E1754" s="11"/>
      <c r="F1754" s="18"/>
      <c r="G1754" s="18"/>
      <c r="H1754" s="86">
        <v>0</v>
      </c>
      <c r="I1754" s="89">
        <f aca="true" t="shared" si="143" ref="I1754:I1760">+B1754/M1754</f>
        <v>297.029702970297</v>
      </c>
      <c r="M1754" s="2">
        <v>505</v>
      </c>
    </row>
    <row r="1755" spans="2:13" ht="12.75">
      <c r="B1755" s="158"/>
      <c r="D1755" s="12"/>
      <c r="H1755" s="29">
        <v>0</v>
      </c>
      <c r="I1755" s="22">
        <f t="shared" si="143"/>
        <v>0</v>
      </c>
      <c r="M1755" s="2">
        <v>505</v>
      </c>
    </row>
    <row r="1756" spans="2:13" ht="12.75">
      <c r="B1756" s="158"/>
      <c r="D1756" s="12"/>
      <c r="H1756" s="29">
        <v>0</v>
      </c>
      <c r="I1756" s="22">
        <f t="shared" si="143"/>
        <v>0</v>
      </c>
      <c r="M1756" s="2">
        <v>505</v>
      </c>
    </row>
    <row r="1757" spans="2:13" ht="12.75">
      <c r="B1757" s="158">
        <v>500</v>
      </c>
      <c r="C1757" s="1" t="s">
        <v>865</v>
      </c>
      <c r="D1757" s="12" t="s">
        <v>13</v>
      </c>
      <c r="E1757" s="95" t="s">
        <v>866</v>
      </c>
      <c r="F1757" s="27" t="s">
        <v>867</v>
      </c>
      <c r="G1757" s="27" t="s">
        <v>270</v>
      </c>
      <c r="H1757" s="5">
        <f>H1756-B1757</f>
        <v>-500</v>
      </c>
      <c r="I1757" s="22">
        <f t="shared" si="143"/>
        <v>0.9900990099009901</v>
      </c>
      <c r="K1757" t="s">
        <v>837</v>
      </c>
      <c r="M1757" s="2">
        <v>505</v>
      </c>
    </row>
    <row r="1758" spans="1:13" s="90" customFormat="1" ht="12.75">
      <c r="A1758" s="11"/>
      <c r="B1758" s="159">
        <f>SUM(B1757)</f>
        <v>500</v>
      </c>
      <c r="C1758" s="93" t="s">
        <v>866</v>
      </c>
      <c r="D1758" s="11"/>
      <c r="E1758" s="11"/>
      <c r="F1758" s="18"/>
      <c r="G1758" s="18"/>
      <c r="H1758" s="86">
        <v>0</v>
      </c>
      <c r="I1758" s="89">
        <f t="shared" si="143"/>
        <v>0.9900990099009901</v>
      </c>
      <c r="M1758" s="2">
        <v>505</v>
      </c>
    </row>
    <row r="1759" spans="4:13" ht="12.75">
      <c r="D1759" s="12"/>
      <c r="H1759" s="5">
        <f>H1758-B1759</f>
        <v>0</v>
      </c>
      <c r="I1759" s="22">
        <f t="shared" si="143"/>
        <v>0</v>
      </c>
      <c r="M1759" s="2">
        <v>505</v>
      </c>
    </row>
    <row r="1760" spans="2:14" ht="12.75">
      <c r="B1760" s="37"/>
      <c r="C1760" s="38"/>
      <c r="D1760" s="12"/>
      <c r="E1760" s="38"/>
      <c r="H1760" s="5">
        <f>H1759-B1760</f>
        <v>0</v>
      </c>
      <c r="I1760" s="22">
        <f t="shared" si="143"/>
        <v>0</v>
      </c>
      <c r="J1760" s="37"/>
      <c r="L1760" s="37"/>
      <c r="M1760" s="2">
        <v>505</v>
      </c>
      <c r="N1760" s="39">
        <v>500</v>
      </c>
    </row>
    <row r="1761" spans="1:13" ht="12.75">
      <c r="A1761" s="12"/>
      <c r="B1761" s="423">
        <v>1400</v>
      </c>
      <c r="C1761" s="12" t="s">
        <v>46</v>
      </c>
      <c r="D1761" s="12" t="s">
        <v>13</v>
      </c>
      <c r="E1761" s="12" t="s">
        <v>75</v>
      </c>
      <c r="F1761" s="27" t="s">
        <v>868</v>
      </c>
      <c r="G1761" s="30" t="s">
        <v>25</v>
      </c>
      <c r="H1761" s="5">
        <f aca="true" t="shared" si="144" ref="H1761:H1795">H1760-B1761</f>
        <v>-1400</v>
      </c>
      <c r="I1761" s="22">
        <f aca="true" t="shared" si="145" ref="I1761:I1795">+B1761/M1761</f>
        <v>2.772277227722772</v>
      </c>
      <c r="J1761" s="15"/>
      <c r="K1761" s="96" t="s">
        <v>829</v>
      </c>
      <c r="L1761" s="15"/>
      <c r="M1761" s="2">
        <v>505</v>
      </c>
    </row>
    <row r="1762" spans="2:13" ht="12.75">
      <c r="B1762" s="419">
        <v>1500</v>
      </c>
      <c r="C1762" s="12" t="s">
        <v>46</v>
      </c>
      <c r="D1762" s="12" t="s">
        <v>13</v>
      </c>
      <c r="E1762" s="12" t="s">
        <v>75</v>
      </c>
      <c r="F1762" s="27" t="s">
        <v>868</v>
      </c>
      <c r="G1762" s="27" t="s">
        <v>29</v>
      </c>
      <c r="H1762" s="5">
        <f t="shared" si="144"/>
        <v>-2900</v>
      </c>
      <c r="I1762" s="22">
        <f t="shared" si="145"/>
        <v>2.9702970297029703</v>
      </c>
      <c r="K1762" s="96" t="s">
        <v>829</v>
      </c>
      <c r="M1762" s="2">
        <v>505</v>
      </c>
    </row>
    <row r="1763" spans="2:13" ht="12.75">
      <c r="B1763" s="419">
        <v>1300</v>
      </c>
      <c r="C1763" s="12" t="s">
        <v>46</v>
      </c>
      <c r="D1763" s="12" t="s">
        <v>13</v>
      </c>
      <c r="E1763" s="12" t="s">
        <v>75</v>
      </c>
      <c r="F1763" s="27" t="s">
        <v>868</v>
      </c>
      <c r="G1763" s="27" t="s">
        <v>32</v>
      </c>
      <c r="H1763" s="5">
        <f t="shared" si="144"/>
        <v>-4200</v>
      </c>
      <c r="I1763" s="22">
        <f t="shared" si="145"/>
        <v>2.5742574257425743</v>
      </c>
      <c r="K1763" s="96" t="s">
        <v>829</v>
      </c>
      <c r="M1763" s="2">
        <v>505</v>
      </c>
    </row>
    <row r="1764" spans="2:13" ht="12.75">
      <c r="B1764" s="419">
        <v>1600</v>
      </c>
      <c r="C1764" s="12" t="s">
        <v>46</v>
      </c>
      <c r="D1764" s="12" t="s">
        <v>13</v>
      </c>
      <c r="E1764" s="12" t="s">
        <v>75</v>
      </c>
      <c r="F1764" s="27" t="s">
        <v>868</v>
      </c>
      <c r="G1764" s="27" t="s">
        <v>34</v>
      </c>
      <c r="H1764" s="5">
        <f t="shared" si="144"/>
        <v>-5800</v>
      </c>
      <c r="I1764" s="22">
        <f t="shared" si="145"/>
        <v>3.1683168316831685</v>
      </c>
      <c r="K1764" s="96" t="s">
        <v>829</v>
      </c>
      <c r="M1764" s="2">
        <v>505</v>
      </c>
    </row>
    <row r="1765" spans="2:13" ht="12.75">
      <c r="B1765" s="419">
        <v>1600</v>
      </c>
      <c r="C1765" s="12" t="s">
        <v>46</v>
      </c>
      <c r="D1765" s="12" t="s">
        <v>13</v>
      </c>
      <c r="E1765" s="12" t="s">
        <v>75</v>
      </c>
      <c r="F1765" s="27" t="s">
        <v>868</v>
      </c>
      <c r="G1765" s="27" t="s">
        <v>36</v>
      </c>
      <c r="H1765" s="5">
        <f t="shared" si="144"/>
        <v>-7400</v>
      </c>
      <c r="I1765" s="22">
        <f t="shared" si="145"/>
        <v>3.1683168316831685</v>
      </c>
      <c r="J1765" s="37"/>
      <c r="K1765" s="96" t="s">
        <v>829</v>
      </c>
      <c r="L1765" s="37"/>
      <c r="M1765" s="2">
        <v>505</v>
      </c>
    </row>
    <row r="1766" spans="2:13" ht="12.75">
      <c r="B1766" s="419">
        <v>1200</v>
      </c>
      <c r="C1766" s="12" t="s">
        <v>46</v>
      </c>
      <c r="D1766" s="12" t="s">
        <v>13</v>
      </c>
      <c r="E1766" s="12" t="s">
        <v>75</v>
      </c>
      <c r="F1766" s="27" t="s">
        <v>868</v>
      </c>
      <c r="G1766" s="27" t="s">
        <v>195</v>
      </c>
      <c r="H1766" s="5">
        <f t="shared" si="144"/>
        <v>-8600</v>
      </c>
      <c r="I1766" s="22">
        <f t="shared" si="145"/>
        <v>2.376237623762376</v>
      </c>
      <c r="K1766" s="96" t="s">
        <v>829</v>
      </c>
      <c r="M1766" s="2">
        <v>505</v>
      </c>
    </row>
    <row r="1767" spans="2:13" ht="12.75">
      <c r="B1767" s="419">
        <v>1200</v>
      </c>
      <c r="C1767" s="12" t="s">
        <v>46</v>
      </c>
      <c r="D1767" s="12" t="s">
        <v>13</v>
      </c>
      <c r="E1767" s="12" t="s">
        <v>75</v>
      </c>
      <c r="F1767" s="27" t="s">
        <v>868</v>
      </c>
      <c r="G1767" s="27" t="s">
        <v>306</v>
      </c>
      <c r="H1767" s="5">
        <f t="shared" si="144"/>
        <v>-9800</v>
      </c>
      <c r="I1767" s="22">
        <f t="shared" si="145"/>
        <v>2.376237623762376</v>
      </c>
      <c r="K1767" s="96" t="s">
        <v>829</v>
      </c>
      <c r="M1767" s="2">
        <v>505</v>
      </c>
    </row>
    <row r="1768" spans="2:13" ht="12.75">
      <c r="B1768" s="419">
        <v>1400</v>
      </c>
      <c r="C1768" s="12" t="s">
        <v>46</v>
      </c>
      <c r="D1768" s="1" t="s">
        <v>13</v>
      </c>
      <c r="E1768" s="12" t="s">
        <v>75</v>
      </c>
      <c r="F1768" s="27" t="s">
        <v>868</v>
      </c>
      <c r="G1768" s="27" t="s">
        <v>339</v>
      </c>
      <c r="H1768" s="5">
        <f t="shared" si="144"/>
        <v>-11200</v>
      </c>
      <c r="I1768" s="22">
        <f t="shared" si="145"/>
        <v>2.772277227722772</v>
      </c>
      <c r="K1768" s="96" t="s">
        <v>829</v>
      </c>
      <c r="M1768" s="2">
        <v>505</v>
      </c>
    </row>
    <row r="1769" spans="1:13" s="129" customFormat="1" ht="12.75">
      <c r="A1769" s="1"/>
      <c r="B1769" s="423">
        <v>1500</v>
      </c>
      <c r="C1769" s="12" t="s">
        <v>46</v>
      </c>
      <c r="D1769" s="12" t="s">
        <v>13</v>
      </c>
      <c r="E1769" s="12" t="s">
        <v>75</v>
      </c>
      <c r="F1769" s="30" t="s">
        <v>869</v>
      </c>
      <c r="G1769" s="30" t="s">
        <v>25</v>
      </c>
      <c r="H1769" s="5">
        <f t="shared" si="144"/>
        <v>-12700</v>
      </c>
      <c r="I1769" s="22">
        <f t="shared" si="145"/>
        <v>2.9702970297029703</v>
      </c>
      <c r="J1769"/>
      <c r="K1769" t="s">
        <v>837</v>
      </c>
      <c r="L1769"/>
      <c r="M1769" s="2">
        <v>505</v>
      </c>
    </row>
    <row r="1770" spans="2:13" ht="12.75">
      <c r="B1770" s="423">
        <v>1500</v>
      </c>
      <c r="C1770" s="12" t="s">
        <v>46</v>
      </c>
      <c r="D1770" s="12" t="s">
        <v>13</v>
      </c>
      <c r="E1770" s="12" t="s">
        <v>75</v>
      </c>
      <c r="F1770" s="27" t="s">
        <v>869</v>
      </c>
      <c r="G1770" s="30" t="s">
        <v>29</v>
      </c>
      <c r="H1770" s="5">
        <f t="shared" si="144"/>
        <v>-14200</v>
      </c>
      <c r="I1770" s="22">
        <f t="shared" si="145"/>
        <v>2.9702970297029703</v>
      </c>
      <c r="K1770" t="s">
        <v>837</v>
      </c>
      <c r="M1770" s="2">
        <v>505</v>
      </c>
    </row>
    <row r="1771" spans="2:13" ht="12.75">
      <c r="B1771" s="423">
        <v>1650</v>
      </c>
      <c r="C1771" s="12" t="s">
        <v>46</v>
      </c>
      <c r="D1771" s="12" t="s">
        <v>13</v>
      </c>
      <c r="E1771" s="12" t="s">
        <v>75</v>
      </c>
      <c r="F1771" s="27" t="s">
        <v>869</v>
      </c>
      <c r="G1771" s="30" t="s">
        <v>32</v>
      </c>
      <c r="H1771" s="5">
        <f t="shared" si="144"/>
        <v>-15850</v>
      </c>
      <c r="I1771" s="22">
        <f t="shared" si="145"/>
        <v>3.267326732673267</v>
      </c>
      <c r="K1771" t="s">
        <v>837</v>
      </c>
      <c r="M1771" s="2">
        <v>505</v>
      </c>
    </row>
    <row r="1772" spans="1:13" ht="12.75">
      <c r="A1772" s="12"/>
      <c r="B1772" s="423">
        <v>1600</v>
      </c>
      <c r="C1772" s="12" t="s">
        <v>46</v>
      </c>
      <c r="D1772" s="12" t="s">
        <v>13</v>
      </c>
      <c r="E1772" s="12" t="s">
        <v>75</v>
      </c>
      <c r="F1772" s="27" t="s">
        <v>869</v>
      </c>
      <c r="G1772" s="30" t="s">
        <v>34</v>
      </c>
      <c r="H1772" s="5">
        <f t="shared" si="144"/>
        <v>-17450</v>
      </c>
      <c r="I1772" s="22">
        <f t="shared" si="145"/>
        <v>3.1683168316831685</v>
      </c>
      <c r="J1772" s="15"/>
      <c r="K1772" t="s">
        <v>837</v>
      </c>
      <c r="L1772" s="15"/>
      <c r="M1772" s="2">
        <v>505</v>
      </c>
    </row>
    <row r="1773" spans="2:13" ht="12.75">
      <c r="B1773" s="419">
        <v>1500</v>
      </c>
      <c r="C1773" s="12" t="s">
        <v>46</v>
      </c>
      <c r="D1773" s="12" t="s">
        <v>13</v>
      </c>
      <c r="E1773" s="12" t="s">
        <v>75</v>
      </c>
      <c r="F1773" s="27" t="s">
        <v>869</v>
      </c>
      <c r="G1773" s="27" t="s">
        <v>36</v>
      </c>
      <c r="H1773" s="5">
        <f t="shared" si="144"/>
        <v>-18950</v>
      </c>
      <c r="I1773" s="22">
        <f t="shared" si="145"/>
        <v>2.9702970297029703</v>
      </c>
      <c r="K1773" t="s">
        <v>837</v>
      </c>
      <c r="M1773" s="2">
        <v>505</v>
      </c>
    </row>
    <row r="1774" spans="2:13" ht="12.75">
      <c r="B1774" s="419">
        <v>1700</v>
      </c>
      <c r="C1774" s="12" t="s">
        <v>46</v>
      </c>
      <c r="D1774" s="12" t="s">
        <v>13</v>
      </c>
      <c r="E1774" s="12" t="s">
        <v>75</v>
      </c>
      <c r="F1774" s="27" t="s">
        <v>869</v>
      </c>
      <c r="G1774" s="27" t="s">
        <v>38</v>
      </c>
      <c r="H1774" s="5">
        <f t="shared" si="144"/>
        <v>-20650</v>
      </c>
      <c r="I1774" s="22">
        <f t="shared" si="145"/>
        <v>3.366336633663366</v>
      </c>
      <c r="K1774" t="s">
        <v>837</v>
      </c>
      <c r="M1774" s="2">
        <v>505</v>
      </c>
    </row>
    <row r="1775" spans="2:13" ht="12.75">
      <c r="B1775" s="419">
        <v>1450</v>
      </c>
      <c r="C1775" s="12" t="s">
        <v>46</v>
      </c>
      <c r="D1775" s="12" t="s">
        <v>13</v>
      </c>
      <c r="E1775" s="12" t="s">
        <v>75</v>
      </c>
      <c r="F1775" s="27" t="s">
        <v>869</v>
      </c>
      <c r="G1775" s="27" t="s">
        <v>45</v>
      </c>
      <c r="H1775" s="5">
        <f t="shared" si="144"/>
        <v>-22100</v>
      </c>
      <c r="I1775" s="22">
        <f t="shared" si="145"/>
        <v>2.871287128712871</v>
      </c>
      <c r="K1775" t="s">
        <v>837</v>
      </c>
      <c r="M1775" s="2">
        <v>505</v>
      </c>
    </row>
    <row r="1776" spans="2:13" ht="12.75">
      <c r="B1776" s="419">
        <v>1700</v>
      </c>
      <c r="C1776" s="12" t="s">
        <v>46</v>
      </c>
      <c r="D1776" s="12" t="s">
        <v>13</v>
      </c>
      <c r="E1776" s="12" t="s">
        <v>75</v>
      </c>
      <c r="F1776" s="27" t="s">
        <v>869</v>
      </c>
      <c r="G1776" s="27" t="s">
        <v>40</v>
      </c>
      <c r="H1776" s="5">
        <f t="shared" si="144"/>
        <v>-23800</v>
      </c>
      <c r="I1776" s="22">
        <f t="shared" si="145"/>
        <v>3.366336633663366</v>
      </c>
      <c r="K1776" t="s">
        <v>837</v>
      </c>
      <c r="M1776" s="2">
        <v>505</v>
      </c>
    </row>
    <row r="1777" spans="2:13" ht="12.75">
      <c r="B1777" s="419">
        <v>1800</v>
      </c>
      <c r="C1777" s="12" t="s">
        <v>46</v>
      </c>
      <c r="D1777" s="12" t="s">
        <v>13</v>
      </c>
      <c r="E1777" s="12" t="s">
        <v>75</v>
      </c>
      <c r="F1777" s="27" t="s">
        <v>869</v>
      </c>
      <c r="G1777" s="27" t="s">
        <v>58</v>
      </c>
      <c r="H1777" s="5">
        <f t="shared" si="144"/>
        <v>-25600</v>
      </c>
      <c r="I1777" s="22">
        <f t="shared" si="145"/>
        <v>3.5643564356435644</v>
      </c>
      <c r="K1777" t="s">
        <v>837</v>
      </c>
      <c r="M1777" s="2">
        <v>505</v>
      </c>
    </row>
    <row r="1778" spans="2:13" ht="12.75">
      <c r="B1778" s="419">
        <v>1900</v>
      </c>
      <c r="C1778" s="12" t="s">
        <v>46</v>
      </c>
      <c r="D1778" s="12" t="s">
        <v>13</v>
      </c>
      <c r="E1778" s="12" t="s">
        <v>75</v>
      </c>
      <c r="F1778" s="27" t="s">
        <v>869</v>
      </c>
      <c r="G1778" s="27" t="s">
        <v>86</v>
      </c>
      <c r="H1778" s="5">
        <f t="shared" si="144"/>
        <v>-27500</v>
      </c>
      <c r="I1778" s="22">
        <f t="shared" si="145"/>
        <v>3.762376237623762</v>
      </c>
      <c r="K1778" t="s">
        <v>837</v>
      </c>
      <c r="M1778" s="2">
        <v>505</v>
      </c>
    </row>
    <row r="1779" spans="2:13" ht="12.75">
      <c r="B1779" s="419">
        <v>1600</v>
      </c>
      <c r="C1779" s="12" t="s">
        <v>46</v>
      </c>
      <c r="D1779" s="12" t="s">
        <v>13</v>
      </c>
      <c r="E1779" s="12" t="s">
        <v>75</v>
      </c>
      <c r="F1779" s="27" t="s">
        <v>869</v>
      </c>
      <c r="G1779" s="27" t="s">
        <v>88</v>
      </c>
      <c r="H1779" s="5">
        <f t="shared" si="144"/>
        <v>-29100</v>
      </c>
      <c r="I1779" s="22">
        <f t="shared" si="145"/>
        <v>3.1683168316831685</v>
      </c>
      <c r="K1779" t="s">
        <v>837</v>
      </c>
      <c r="M1779" s="2">
        <v>505</v>
      </c>
    </row>
    <row r="1780" spans="2:13" ht="12.75">
      <c r="B1780" s="419">
        <v>1750</v>
      </c>
      <c r="C1780" s="12" t="s">
        <v>46</v>
      </c>
      <c r="D1780" s="12" t="s">
        <v>13</v>
      </c>
      <c r="E1780" s="12" t="s">
        <v>75</v>
      </c>
      <c r="F1780" s="27" t="s">
        <v>869</v>
      </c>
      <c r="G1780" s="27" t="s">
        <v>107</v>
      </c>
      <c r="H1780" s="5">
        <f t="shared" si="144"/>
        <v>-30850</v>
      </c>
      <c r="I1780" s="22">
        <f t="shared" si="145"/>
        <v>3.4653465346534653</v>
      </c>
      <c r="K1780" t="s">
        <v>837</v>
      </c>
      <c r="M1780" s="2">
        <v>505</v>
      </c>
    </row>
    <row r="1781" spans="2:13" ht="12.75">
      <c r="B1781" s="419">
        <v>1700</v>
      </c>
      <c r="C1781" s="12" t="s">
        <v>46</v>
      </c>
      <c r="D1781" s="12" t="s">
        <v>13</v>
      </c>
      <c r="E1781" s="12" t="s">
        <v>75</v>
      </c>
      <c r="F1781" s="27" t="s">
        <v>869</v>
      </c>
      <c r="G1781" s="27" t="s">
        <v>109</v>
      </c>
      <c r="H1781" s="5">
        <f t="shared" si="144"/>
        <v>-32550</v>
      </c>
      <c r="I1781" s="22">
        <f t="shared" si="145"/>
        <v>3.366336633663366</v>
      </c>
      <c r="K1781" t="s">
        <v>837</v>
      </c>
      <c r="M1781" s="2">
        <v>505</v>
      </c>
    </row>
    <row r="1782" spans="2:13" ht="12.75">
      <c r="B1782" s="419">
        <v>1800</v>
      </c>
      <c r="C1782" s="12" t="s">
        <v>46</v>
      </c>
      <c r="D1782" s="12" t="s">
        <v>13</v>
      </c>
      <c r="E1782" s="12" t="s">
        <v>75</v>
      </c>
      <c r="F1782" s="27" t="s">
        <v>869</v>
      </c>
      <c r="G1782" s="27" t="s">
        <v>111</v>
      </c>
      <c r="H1782" s="5">
        <f t="shared" si="144"/>
        <v>-34350</v>
      </c>
      <c r="I1782" s="22">
        <f t="shared" si="145"/>
        <v>3.5643564356435644</v>
      </c>
      <c r="K1782" t="s">
        <v>837</v>
      </c>
      <c r="M1782" s="2">
        <v>505</v>
      </c>
    </row>
    <row r="1783" spans="2:13" ht="12.75">
      <c r="B1783" s="419">
        <v>1900</v>
      </c>
      <c r="C1783" s="12" t="s">
        <v>46</v>
      </c>
      <c r="D1783" s="12" t="s">
        <v>13</v>
      </c>
      <c r="E1783" s="12" t="s">
        <v>75</v>
      </c>
      <c r="F1783" s="27" t="s">
        <v>869</v>
      </c>
      <c r="G1783" s="27" t="s">
        <v>113</v>
      </c>
      <c r="H1783" s="5">
        <f t="shared" si="144"/>
        <v>-36250</v>
      </c>
      <c r="I1783" s="22">
        <f t="shared" si="145"/>
        <v>3.762376237623762</v>
      </c>
      <c r="K1783" t="s">
        <v>837</v>
      </c>
      <c r="M1783" s="2">
        <v>505</v>
      </c>
    </row>
    <row r="1784" spans="2:13" ht="12.75">
      <c r="B1784" s="419">
        <v>1700</v>
      </c>
      <c r="C1784" s="12" t="s">
        <v>46</v>
      </c>
      <c r="D1784" s="12" t="s">
        <v>13</v>
      </c>
      <c r="E1784" s="12" t="s">
        <v>75</v>
      </c>
      <c r="F1784" s="27" t="s">
        <v>869</v>
      </c>
      <c r="G1784" s="27" t="s">
        <v>182</v>
      </c>
      <c r="H1784" s="5">
        <f t="shared" si="144"/>
        <v>-37950</v>
      </c>
      <c r="I1784" s="22">
        <f t="shared" si="145"/>
        <v>3.366336633663366</v>
      </c>
      <c r="K1784" t="s">
        <v>837</v>
      </c>
      <c r="M1784" s="2">
        <v>505</v>
      </c>
    </row>
    <row r="1785" spans="2:13" ht="12.75">
      <c r="B1785" s="419">
        <v>1900</v>
      </c>
      <c r="C1785" s="12" t="s">
        <v>46</v>
      </c>
      <c r="D1785" s="12" t="s">
        <v>13</v>
      </c>
      <c r="E1785" s="12" t="s">
        <v>75</v>
      </c>
      <c r="F1785" s="27" t="s">
        <v>869</v>
      </c>
      <c r="G1785" s="27" t="s">
        <v>193</v>
      </c>
      <c r="H1785" s="5">
        <f t="shared" si="144"/>
        <v>-39850</v>
      </c>
      <c r="I1785" s="22">
        <f t="shared" si="145"/>
        <v>3.762376237623762</v>
      </c>
      <c r="K1785" t="s">
        <v>837</v>
      </c>
      <c r="M1785" s="2">
        <v>505</v>
      </c>
    </row>
    <row r="1786" spans="2:13" ht="12.75">
      <c r="B1786" s="419">
        <v>1700</v>
      </c>
      <c r="C1786" s="12" t="s">
        <v>46</v>
      </c>
      <c r="D1786" s="12" t="s">
        <v>13</v>
      </c>
      <c r="E1786" s="12" t="s">
        <v>75</v>
      </c>
      <c r="F1786" s="27" t="s">
        <v>869</v>
      </c>
      <c r="G1786" s="27" t="s">
        <v>203</v>
      </c>
      <c r="H1786" s="5">
        <f t="shared" si="144"/>
        <v>-41550</v>
      </c>
      <c r="I1786" s="22">
        <f t="shared" si="145"/>
        <v>3.366336633663366</v>
      </c>
      <c r="K1786" t="s">
        <v>837</v>
      </c>
      <c r="M1786" s="2">
        <v>505</v>
      </c>
    </row>
    <row r="1787" spans="2:13" ht="12.75">
      <c r="B1787" s="419">
        <v>1600</v>
      </c>
      <c r="C1787" s="12" t="s">
        <v>46</v>
      </c>
      <c r="D1787" s="12" t="s">
        <v>13</v>
      </c>
      <c r="E1787" s="12" t="s">
        <v>75</v>
      </c>
      <c r="F1787" s="27" t="s">
        <v>869</v>
      </c>
      <c r="G1787" s="27" t="s">
        <v>245</v>
      </c>
      <c r="H1787" s="5">
        <f t="shared" si="144"/>
        <v>-43150</v>
      </c>
      <c r="I1787" s="22">
        <f t="shared" si="145"/>
        <v>3.1683168316831685</v>
      </c>
      <c r="K1787" t="s">
        <v>837</v>
      </c>
      <c r="M1787" s="2">
        <v>505</v>
      </c>
    </row>
    <row r="1788" spans="2:13" ht="12.75">
      <c r="B1788" s="419">
        <v>1850</v>
      </c>
      <c r="C1788" s="12" t="s">
        <v>46</v>
      </c>
      <c r="D1788" s="12" t="s">
        <v>13</v>
      </c>
      <c r="E1788" s="12" t="s">
        <v>75</v>
      </c>
      <c r="F1788" s="27" t="s">
        <v>869</v>
      </c>
      <c r="G1788" s="27" t="s">
        <v>247</v>
      </c>
      <c r="H1788" s="5">
        <f t="shared" si="144"/>
        <v>-45000</v>
      </c>
      <c r="I1788" s="22">
        <f t="shared" si="145"/>
        <v>3.6633663366336635</v>
      </c>
      <c r="K1788" t="s">
        <v>837</v>
      </c>
      <c r="M1788" s="2">
        <v>505</v>
      </c>
    </row>
    <row r="1789" spans="2:13" ht="12.75">
      <c r="B1789" s="419">
        <v>1700</v>
      </c>
      <c r="C1789" s="12" t="s">
        <v>46</v>
      </c>
      <c r="D1789" s="12" t="s">
        <v>13</v>
      </c>
      <c r="E1789" s="12" t="s">
        <v>75</v>
      </c>
      <c r="F1789" s="27" t="s">
        <v>869</v>
      </c>
      <c r="G1789" s="27" t="s">
        <v>267</v>
      </c>
      <c r="H1789" s="5">
        <f t="shared" si="144"/>
        <v>-46700</v>
      </c>
      <c r="I1789" s="22">
        <f t="shared" si="145"/>
        <v>3.366336633663366</v>
      </c>
      <c r="K1789" t="s">
        <v>837</v>
      </c>
      <c r="M1789" s="2">
        <v>505</v>
      </c>
    </row>
    <row r="1790" spans="2:13" ht="12.75">
      <c r="B1790" s="419">
        <v>1900</v>
      </c>
      <c r="C1790" s="12" t="s">
        <v>46</v>
      </c>
      <c r="D1790" s="12" t="s">
        <v>13</v>
      </c>
      <c r="E1790" s="12" t="s">
        <v>75</v>
      </c>
      <c r="F1790" s="27" t="s">
        <v>869</v>
      </c>
      <c r="G1790" s="27" t="s">
        <v>188</v>
      </c>
      <c r="H1790" s="5">
        <f t="shared" si="144"/>
        <v>-48600</v>
      </c>
      <c r="I1790" s="22">
        <f t="shared" si="145"/>
        <v>3.762376237623762</v>
      </c>
      <c r="K1790" t="s">
        <v>837</v>
      </c>
      <c r="M1790" s="2">
        <v>505</v>
      </c>
    </row>
    <row r="1791" spans="2:13" ht="12.75">
      <c r="B1791" s="419">
        <v>1800</v>
      </c>
      <c r="C1791" s="12" t="s">
        <v>46</v>
      </c>
      <c r="D1791" s="12" t="s">
        <v>13</v>
      </c>
      <c r="E1791" s="12" t="s">
        <v>75</v>
      </c>
      <c r="F1791" s="27" t="s">
        <v>869</v>
      </c>
      <c r="G1791" s="27" t="s">
        <v>270</v>
      </c>
      <c r="H1791" s="5">
        <f t="shared" si="144"/>
        <v>-50400</v>
      </c>
      <c r="I1791" s="22">
        <f t="shared" si="145"/>
        <v>3.5643564356435644</v>
      </c>
      <c r="K1791" t="s">
        <v>837</v>
      </c>
      <c r="M1791" s="2">
        <v>505</v>
      </c>
    </row>
    <row r="1792" spans="2:13" ht="12.75">
      <c r="B1792" s="419">
        <v>1450</v>
      </c>
      <c r="C1792" s="12" t="s">
        <v>46</v>
      </c>
      <c r="D1792" s="12" t="s">
        <v>13</v>
      </c>
      <c r="E1792" s="12" t="s">
        <v>75</v>
      </c>
      <c r="F1792" s="27" t="s">
        <v>869</v>
      </c>
      <c r="G1792" s="27" t="s">
        <v>195</v>
      </c>
      <c r="H1792" s="5">
        <f t="shared" si="144"/>
        <v>-51850</v>
      </c>
      <c r="I1792" s="22">
        <f t="shared" si="145"/>
        <v>2.871287128712871</v>
      </c>
      <c r="K1792" t="s">
        <v>837</v>
      </c>
      <c r="M1792" s="2">
        <v>505</v>
      </c>
    </row>
    <row r="1793" spans="2:13" ht="12.75">
      <c r="B1793" s="419">
        <v>1550</v>
      </c>
      <c r="C1793" s="12" t="s">
        <v>46</v>
      </c>
      <c r="D1793" s="12" t="s">
        <v>13</v>
      </c>
      <c r="E1793" s="12" t="s">
        <v>75</v>
      </c>
      <c r="F1793" s="27" t="s">
        <v>869</v>
      </c>
      <c r="G1793" s="27" t="s">
        <v>306</v>
      </c>
      <c r="H1793" s="5">
        <f t="shared" si="144"/>
        <v>-53400</v>
      </c>
      <c r="I1793" s="22">
        <f t="shared" si="145"/>
        <v>3.0693069306930694</v>
      </c>
      <c r="K1793" t="s">
        <v>837</v>
      </c>
      <c r="M1793" s="2">
        <v>505</v>
      </c>
    </row>
    <row r="1794" spans="2:13" ht="12.75">
      <c r="B1794" s="419">
        <v>1600</v>
      </c>
      <c r="C1794" s="12" t="s">
        <v>46</v>
      </c>
      <c r="D1794" s="12" t="s">
        <v>13</v>
      </c>
      <c r="E1794" s="12" t="s">
        <v>75</v>
      </c>
      <c r="F1794" s="27" t="s">
        <v>869</v>
      </c>
      <c r="G1794" s="27" t="s">
        <v>339</v>
      </c>
      <c r="H1794" s="5">
        <f t="shared" si="144"/>
        <v>-55000</v>
      </c>
      <c r="I1794" s="22">
        <f t="shared" si="145"/>
        <v>3.1683168316831685</v>
      </c>
      <c r="K1794" t="s">
        <v>837</v>
      </c>
      <c r="M1794" s="2">
        <v>505</v>
      </c>
    </row>
    <row r="1795" spans="2:13" ht="12.75">
      <c r="B1795" s="419">
        <v>1600</v>
      </c>
      <c r="C1795" s="12" t="s">
        <v>46</v>
      </c>
      <c r="D1795" s="12" t="s">
        <v>13</v>
      </c>
      <c r="E1795" s="12" t="s">
        <v>75</v>
      </c>
      <c r="F1795" s="27" t="s">
        <v>869</v>
      </c>
      <c r="G1795" s="27" t="s">
        <v>339</v>
      </c>
      <c r="H1795" s="5">
        <f t="shared" si="144"/>
        <v>-56600</v>
      </c>
      <c r="I1795" s="22">
        <f t="shared" si="145"/>
        <v>3.1683168316831685</v>
      </c>
      <c r="K1795" t="s">
        <v>837</v>
      </c>
      <c r="M1795" s="2">
        <v>505</v>
      </c>
    </row>
    <row r="1796" spans="1:13" s="90" customFormat="1" ht="12.75">
      <c r="A1796" s="11"/>
      <c r="B1796" s="420">
        <f>SUM(B1761:B1795)</f>
        <v>56600</v>
      </c>
      <c r="C1796" s="11"/>
      <c r="D1796" s="11"/>
      <c r="E1796" s="11" t="s">
        <v>75</v>
      </c>
      <c r="F1796" s="18"/>
      <c r="G1796" s="18"/>
      <c r="H1796" s="86">
        <v>0</v>
      </c>
      <c r="I1796" s="89">
        <f>+B1796/M1796</f>
        <v>112.07920792079207</v>
      </c>
      <c r="M1796" s="2">
        <v>505</v>
      </c>
    </row>
    <row r="1797" spans="8:13" ht="12.75">
      <c r="H1797" s="5">
        <f aca="true" t="shared" si="146" ref="H1797:H1861">H1796-B1797</f>
        <v>0</v>
      </c>
      <c r="I1797" s="22">
        <f aca="true" t="shared" si="147" ref="I1797:I1804">+B1797/M1797</f>
        <v>0</v>
      </c>
      <c r="M1797" s="2">
        <v>505</v>
      </c>
    </row>
    <row r="1798" spans="8:13" ht="12.75">
      <c r="H1798" s="5">
        <f t="shared" si="146"/>
        <v>0</v>
      </c>
      <c r="I1798" s="22">
        <f t="shared" si="147"/>
        <v>0</v>
      </c>
      <c r="M1798" s="2">
        <v>505</v>
      </c>
    </row>
    <row r="1799" spans="8:13" ht="12.75">
      <c r="H1799" s="5">
        <f t="shared" si="146"/>
        <v>0</v>
      </c>
      <c r="I1799" s="22">
        <f t="shared" si="147"/>
        <v>0</v>
      </c>
      <c r="M1799" s="2">
        <v>505</v>
      </c>
    </row>
    <row r="1800" spans="8:13" ht="12.75">
      <c r="H1800" s="5">
        <f t="shared" si="146"/>
        <v>0</v>
      </c>
      <c r="I1800" s="22">
        <f t="shared" si="147"/>
        <v>0</v>
      </c>
      <c r="M1800" s="2">
        <v>505</v>
      </c>
    </row>
    <row r="1801" spans="1:13" s="90" customFormat="1" ht="12.75">
      <c r="A1801" s="11"/>
      <c r="B1801" s="168">
        <f>B1820+B1824+B1834+B1838+B1850+B1862+B1866+B1878</f>
        <v>565000</v>
      </c>
      <c r="C1801" s="82" t="s">
        <v>920</v>
      </c>
      <c r="D1801" s="11"/>
      <c r="E1801" s="11"/>
      <c r="F1801" s="18"/>
      <c r="G1801" s="18"/>
      <c r="H1801" s="86"/>
      <c r="I1801" s="89">
        <f t="shared" si="147"/>
        <v>1118.8118811881188</v>
      </c>
      <c r="M1801" s="2">
        <v>505</v>
      </c>
    </row>
    <row r="1802" spans="1:13" s="96" customFormat="1" ht="12.75">
      <c r="A1802" s="144"/>
      <c r="B1802" s="175" t="s">
        <v>919</v>
      </c>
      <c r="C1802" s="144"/>
      <c r="D1802" s="144"/>
      <c r="E1802" s="144"/>
      <c r="F1802" s="145"/>
      <c r="G1802" s="146"/>
      <c r="H1802" s="147"/>
      <c r="I1802" s="148"/>
      <c r="J1802" s="149"/>
      <c r="K1802" s="149"/>
      <c r="L1802" s="149"/>
      <c r="M1802" s="2">
        <v>505</v>
      </c>
    </row>
    <row r="1803" spans="2:13" ht="12.75">
      <c r="B1803" s="7"/>
      <c r="C1803" s="135"/>
      <c r="H1803" s="5">
        <v>0</v>
      </c>
      <c r="I1803" s="22">
        <f t="shared" si="147"/>
        <v>0</v>
      </c>
      <c r="M1803" s="2">
        <v>505</v>
      </c>
    </row>
    <row r="1804" spans="2:13" ht="12.75">
      <c r="B1804" s="7"/>
      <c r="H1804" s="5">
        <f t="shared" si="146"/>
        <v>0</v>
      </c>
      <c r="I1804" s="22">
        <f t="shared" si="147"/>
        <v>0</v>
      </c>
      <c r="M1804" s="2">
        <v>505</v>
      </c>
    </row>
    <row r="1805" spans="2:13" ht="12.75">
      <c r="B1805" s="7">
        <v>5000</v>
      </c>
      <c r="C1805" s="136" t="s">
        <v>870</v>
      </c>
      <c r="D1805" s="137" t="s">
        <v>13</v>
      </c>
      <c r="E1805" s="113" t="s">
        <v>871</v>
      </c>
      <c r="F1805" s="113" t="s">
        <v>869</v>
      </c>
      <c r="G1805" s="138" t="s">
        <v>193</v>
      </c>
      <c r="H1805" s="5">
        <f t="shared" si="146"/>
        <v>-5000</v>
      </c>
      <c r="I1805" s="22">
        <v>10</v>
      </c>
      <c r="K1805" s="96" t="s">
        <v>837</v>
      </c>
      <c r="M1805" s="2">
        <v>505</v>
      </c>
    </row>
    <row r="1806" spans="2:13" ht="12.75">
      <c r="B1806" s="7">
        <v>5000</v>
      </c>
      <c r="C1806" s="136" t="s">
        <v>872</v>
      </c>
      <c r="D1806" s="137" t="s">
        <v>13</v>
      </c>
      <c r="E1806" s="113" t="s">
        <v>871</v>
      </c>
      <c r="F1806" s="113" t="s">
        <v>869</v>
      </c>
      <c r="G1806" s="138" t="s">
        <v>193</v>
      </c>
      <c r="H1806" s="5">
        <f t="shared" si="146"/>
        <v>-10000</v>
      </c>
      <c r="I1806" s="22">
        <v>10</v>
      </c>
      <c r="K1806" s="96" t="s">
        <v>837</v>
      </c>
      <c r="M1806" s="2">
        <v>505</v>
      </c>
    </row>
    <row r="1807" spans="2:13" ht="12.75">
      <c r="B1807" s="7">
        <v>5000</v>
      </c>
      <c r="C1807" s="136" t="s">
        <v>872</v>
      </c>
      <c r="D1807" s="137" t="s">
        <v>13</v>
      </c>
      <c r="E1807" s="113" t="s">
        <v>871</v>
      </c>
      <c r="F1807" s="113" t="s">
        <v>869</v>
      </c>
      <c r="G1807" s="138" t="s">
        <v>193</v>
      </c>
      <c r="H1807" s="5">
        <f t="shared" si="146"/>
        <v>-15000</v>
      </c>
      <c r="I1807" s="22">
        <v>10</v>
      </c>
      <c r="K1807" s="96" t="s">
        <v>837</v>
      </c>
      <c r="M1807" s="2">
        <v>505</v>
      </c>
    </row>
    <row r="1808" spans="2:13" ht="12.75">
      <c r="B1808" s="7">
        <v>5000</v>
      </c>
      <c r="C1808" s="136" t="s">
        <v>870</v>
      </c>
      <c r="D1808" s="137" t="s">
        <v>13</v>
      </c>
      <c r="E1808" s="113" t="s">
        <v>871</v>
      </c>
      <c r="F1808" s="113" t="s">
        <v>869</v>
      </c>
      <c r="G1808" s="138" t="s">
        <v>193</v>
      </c>
      <c r="H1808" s="5">
        <f t="shared" si="146"/>
        <v>-20000</v>
      </c>
      <c r="I1808" s="22">
        <v>10</v>
      </c>
      <c r="K1808" s="96" t="s">
        <v>837</v>
      </c>
      <c r="M1808" s="2">
        <v>505</v>
      </c>
    </row>
    <row r="1809" spans="2:13" ht="12.75">
      <c r="B1809" s="7">
        <v>30000</v>
      </c>
      <c r="C1809" s="136" t="s">
        <v>873</v>
      </c>
      <c r="D1809" s="137" t="s">
        <v>13</v>
      </c>
      <c r="E1809" s="113" t="s">
        <v>871</v>
      </c>
      <c r="F1809" s="113" t="s">
        <v>869</v>
      </c>
      <c r="G1809" s="138" t="s">
        <v>236</v>
      </c>
      <c r="H1809" s="5">
        <f t="shared" si="146"/>
        <v>-50000</v>
      </c>
      <c r="I1809" s="22">
        <v>60</v>
      </c>
      <c r="K1809" s="96" t="s">
        <v>837</v>
      </c>
      <c r="M1809" s="2">
        <v>505</v>
      </c>
    </row>
    <row r="1810" spans="2:13" ht="12.75">
      <c r="B1810" s="7">
        <v>10000</v>
      </c>
      <c r="C1810" s="137" t="s">
        <v>874</v>
      </c>
      <c r="D1810" s="137" t="s">
        <v>13</v>
      </c>
      <c r="E1810" s="113" t="s">
        <v>871</v>
      </c>
      <c r="F1810" s="113" t="s">
        <v>869</v>
      </c>
      <c r="G1810" s="138" t="s">
        <v>245</v>
      </c>
      <c r="H1810" s="5">
        <f t="shared" si="146"/>
        <v>-60000</v>
      </c>
      <c r="I1810" s="22">
        <v>20</v>
      </c>
      <c r="K1810" s="96" t="s">
        <v>837</v>
      </c>
      <c r="M1810" s="2">
        <v>505</v>
      </c>
    </row>
    <row r="1811" spans="2:13" ht="12.75">
      <c r="B1811" s="7">
        <v>10000</v>
      </c>
      <c r="C1811" s="137" t="s">
        <v>875</v>
      </c>
      <c r="D1811" s="137" t="s">
        <v>13</v>
      </c>
      <c r="E1811" s="113" t="s">
        <v>871</v>
      </c>
      <c r="F1811" s="113" t="s">
        <v>869</v>
      </c>
      <c r="G1811" s="138" t="s">
        <v>245</v>
      </c>
      <c r="H1811" s="5">
        <f t="shared" si="146"/>
        <v>-70000</v>
      </c>
      <c r="I1811" s="22">
        <v>20</v>
      </c>
      <c r="K1811" s="96" t="s">
        <v>837</v>
      </c>
      <c r="M1811" s="2">
        <v>505</v>
      </c>
    </row>
    <row r="1812" spans="2:13" ht="12.75">
      <c r="B1812" s="7">
        <v>10000</v>
      </c>
      <c r="C1812" s="105" t="s">
        <v>876</v>
      </c>
      <c r="D1812" s="137" t="s">
        <v>13</v>
      </c>
      <c r="E1812" s="113" t="s">
        <v>871</v>
      </c>
      <c r="F1812" s="113" t="s">
        <v>869</v>
      </c>
      <c r="G1812" s="138" t="s">
        <v>245</v>
      </c>
      <c r="H1812" s="5">
        <f t="shared" si="146"/>
        <v>-80000</v>
      </c>
      <c r="I1812" s="22">
        <v>20</v>
      </c>
      <c r="K1812" s="96" t="s">
        <v>837</v>
      </c>
      <c r="M1812" s="2">
        <v>505</v>
      </c>
    </row>
    <row r="1813" spans="2:13" ht="12.75">
      <c r="B1813" s="7">
        <v>10000</v>
      </c>
      <c r="C1813" s="105" t="s">
        <v>876</v>
      </c>
      <c r="D1813" s="137" t="s">
        <v>13</v>
      </c>
      <c r="E1813" s="113" t="s">
        <v>871</v>
      </c>
      <c r="F1813" s="113" t="s">
        <v>869</v>
      </c>
      <c r="G1813" s="138" t="s">
        <v>245</v>
      </c>
      <c r="H1813" s="5">
        <f t="shared" si="146"/>
        <v>-90000</v>
      </c>
      <c r="I1813" s="22">
        <v>20</v>
      </c>
      <c r="K1813" s="96" t="s">
        <v>837</v>
      </c>
      <c r="M1813" s="2">
        <v>505</v>
      </c>
    </row>
    <row r="1814" spans="2:13" ht="12.75">
      <c r="B1814" s="7">
        <v>10000</v>
      </c>
      <c r="C1814" s="96" t="s">
        <v>877</v>
      </c>
      <c r="D1814" s="137" t="s">
        <v>13</v>
      </c>
      <c r="E1814" s="113" t="s">
        <v>871</v>
      </c>
      <c r="F1814" s="113" t="s">
        <v>869</v>
      </c>
      <c r="G1814" s="138" t="s">
        <v>247</v>
      </c>
      <c r="H1814" s="5">
        <f t="shared" si="146"/>
        <v>-100000</v>
      </c>
      <c r="I1814" s="22">
        <v>20</v>
      </c>
      <c r="K1814" s="96" t="s">
        <v>837</v>
      </c>
      <c r="M1814" s="2">
        <v>505</v>
      </c>
    </row>
    <row r="1815" spans="2:13" ht="12.75">
      <c r="B1815" s="7">
        <v>10000</v>
      </c>
      <c r="C1815" s="139" t="s">
        <v>878</v>
      </c>
      <c r="D1815" s="137" t="s">
        <v>13</v>
      </c>
      <c r="E1815" s="113" t="s">
        <v>871</v>
      </c>
      <c r="F1815" s="113" t="s">
        <v>869</v>
      </c>
      <c r="G1815" s="138" t="s">
        <v>247</v>
      </c>
      <c r="H1815" s="5">
        <f t="shared" si="146"/>
        <v>-110000</v>
      </c>
      <c r="I1815" s="22">
        <v>20</v>
      </c>
      <c r="K1815" s="96" t="s">
        <v>837</v>
      </c>
      <c r="M1815" s="2">
        <v>505</v>
      </c>
    </row>
    <row r="1816" spans="2:13" ht="12.75">
      <c r="B1816" s="7">
        <v>10000</v>
      </c>
      <c r="C1816" s="139" t="s">
        <v>879</v>
      </c>
      <c r="D1816" s="137" t="s">
        <v>13</v>
      </c>
      <c r="E1816" s="113" t="s">
        <v>871</v>
      </c>
      <c r="F1816" s="113" t="s">
        <v>869</v>
      </c>
      <c r="G1816" s="138" t="s">
        <v>247</v>
      </c>
      <c r="H1816" s="5">
        <f t="shared" si="146"/>
        <v>-120000</v>
      </c>
      <c r="I1816" s="22">
        <v>20</v>
      </c>
      <c r="K1816" s="96" t="s">
        <v>837</v>
      </c>
      <c r="M1816" s="2">
        <v>505</v>
      </c>
    </row>
    <row r="1817" spans="2:13" ht="12.75">
      <c r="B1817" s="7">
        <v>10000</v>
      </c>
      <c r="C1817" s="139" t="s">
        <v>880</v>
      </c>
      <c r="D1817" s="137" t="s">
        <v>13</v>
      </c>
      <c r="E1817" s="113" t="s">
        <v>871</v>
      </c>
      <c r="F1817" s="113" t="s">
        <v>869</v>
      </c>
      <c r="G1817" s="138" t="s">
        <v>267</v>
      </c>
      <c r="H1817" s="5">
        <f t="shared" si="146"/>
        <v>-130000</v>
      </c>
      <c r="I1817" s="22">
        <v>20</v>
      </c>
      <c r="K1817" s="96" t="s">
        <v>837</v>
      </c>
      <c r="M1817" s="2">
        <v>505</v>
      </c>
    </row>
    <row r="1818" spans="2:13" ht="12.75">
      <c r="B1818" s="7">
        <v>10000</v>
      </c>
      <c r="C1818" s="139" t="s">
        <v>881</v>
      </c>
      <c r="D1818" s="137" t="s">
        <v>13</v>
      </c>
      <c r="E1818" s="113" t="s">
        <v>871</v>
      </c>
      <c r="F1818" s="113" t="s">
        <v>869</v>
      </c>
      <c r="G1818" s="138" t="s">
        <v>188</v>
      </c>
      <c r="H1818" s="5">
        <f t="shared" si="146"/>
        <v>-140000</v>
      </c>
      <c r="I1818" s="22">
        <v>20</v>
      </c>
      <c r="K1818" s="96" t="s">
        <v>837</v>
      </c>
      <c r="M1818" s="2">
        <v>505</v>
      </c>
    </row>
    <row r="1819" spans="2:13" ht="12.75">
      <c r="B1819" s="7">
        <v>10000</v>
      </c>
      <c r="C1819" s="139" t="s">
        <v>881</v>
      </c>
      <c r="D1819" s="137" t="s">
        <v>13</v>
      </c>
      <c r="E1819" s="113" t="s">
        <v>871</v>
      </c>
      <c r="F1819" s="113" t="s">
        <v>869</v>
      </c>
      <c r="G1819" s="138" t="s">
        <v>188</v>
      </c>
      <c r="H1819" s="5">
        <f t="shared" si="146"/>
        <v>-150000</v>
      </c>
      <c r="I1819" s="22">
        <v>20</v>
      </c>
      <c r="K1819" s="96" t="s">
        <v>837</v>
      </c>
      <c r="M1819" s="2">
        <v>505</v>
      </c>
    </row>
    <row r="1820" spans="1:13" s="90" customFormat="1" ht="12.75">
      <c r="A1820" s="11"/>
      <c r="B1820" s="172">
        <f>SUM(B1805:B1819)</f>
        <v>150000</v>
      </c>
      <c r="C1820" s="11"/>
      <c r="D1820" s="11"/>
      <c r="E1820" s="140" t="s">
        <v>871</v>
      </c>
      <c r="F1820" s="18"/>
      <c r="G1820" s="18"/>
      <c r="H1820" s="86"/>
      <c r="I1820" s="89">
        <f aca="true" t="shared" si="148" ref="I1820:I1826">+B1820/M1820</f>
        <v>297.029702970297</v>
      </c>
      <c r="M1820" s="2">
        <v>505</v>
      </c>
    </row>
    <row r="1821" spans="2:13" ht="12.75">
      <c r="B1821" s="7"/>
      <c r="H1821" s="5">
        <f t="shared" si="146"/>
        <v>0</v>
      </c>
      <c r="I1821" s="22">
        <f t="shared" si="148"/>
        <v>0</v>
      </c>
      <c r="M1821" s="2">
        <v>505</v>
      </c>
    </row>
    <row r="1822" spans="2:13" ht="12.75">
      <c r="B1822" s="7"/>
      <c r="H1822" s="5">
        <f t="shared" si="146"/>
        <v>0</v>
      </c>
      <c r="I1822" s="22">
        <f t="shared" si="148"/>
        <v>0</v>
      </c>
      <c r="M1822" s="2">
        <v>505</v>
      </c>
    </row>
    <row r="1823" spans="2:13" ht="12.75">
      <c r="B1823" s="7">
        <v>30000</v>
      </c>
      <c r="C1823" s="136" t="s">
        <v>873</v>
      </c>
      <c r="D1823" s="137" t="s">
        <v>13</v>
      </c>
      <c r="E1823" s="113" t="s">
        <v>882</v>
      </c>
      <c r="F1823" s="113" t="s">
        <v>869</v>
      </c>
      <c r="G1823" s="138" t="s">
        <v>109</v>
      </c>
      <c r="H1823" s="5">
        <f t="shared" si="146"/>
        <v>-30000</v>
      </c>
      <c r="I1823" s="22">
        <f t="shared" si="148"/>
        <v>59.40594059405941</v>
      </c>
      <c r="K1823" s="96" t="s">
        <v>837</v>
      </c>
      <c r="M1823" s="2">
        <v>505</v>
      </c>
    </row>
    <row r="1824" spans="1:13" s="90" customFormat="1" ht="12.75">
      <c r="A1824" s="11"/>
      <c r="B1824" s="172">
        <f>SUM(B1823)</f>
        <v>30000</v>
      </c>
      <c r="C1824" s="11"/>
      <c r="D1824" s="11"/>
      <c r="E1824" s="140" t="s">
        <v>882</v>
      </c>
      <c r="F1824" s="18"/>
      <c r="G1824" s="18"/>
      <c r="H1824" s="86"/>
      <c r="I1824" s="89">
        <f t="shared" si="148"/>
        <v>59.40594059405941</v>
      </c>
      <c r="M1824" s="2">
        <v>505</v>
      </c>
    </row>
    <row r="1825" spans="2:13" ht="12.75">
      <c r="B1825" s="7"/>
      <c r="H1825" s="5">
        <f t="shared" si="146"/>
        <v>0</v>
      </c>
      <c r="I1825" s="22">
        <f t="shared" si="148"/>
        <v>0</v>
      </c>
      <c r="M1825" s="2">
        <v>505</v>
      </c>
    </row>
    <row r="1826" spans="2:13" ht="12.75">
      <c r="B1826" s="7"/>
      <c r="H1826" s="5">
        <f t="shared" si="146"/>
        <v>0</v>
      </c>
      <c r="I1826" s="22">
        <f t="shared" si="148"/>
        <v>0</v>
      </c>
      <c r="M1826" s="2">
        <v>505</v>
      </c>
    </row>
    <row r="1827" spans="2:13" ht="12.75">
      <c r="B1827" s="7">
        <v>10000</v>
      </c>
      <c r="C1827" s="136" t="s">
        <v>883</v>
      </c>
      <c r="D1827" s="137" t="s">
        <v>13</v>
      </c>
      <c r="E1827" s="113" t="s">
        <v>884</v>
      </c>
      <c r="F1827" s="92" t="s">
        <v>869</v>
      </c>
      <c r="G1827" s="138" t="s">
        <v>25</v>
      </c>
      <c r="H1827" s="5">
        <f t="shared" si="146"/>
        <v>-10000</v>
      </c>
      <c r="I1827" s="22">
        <v>20</v>
      </c>
      <c r="K1827" s="96" t="s">
        <v>837</v>
      </c>
      <c r="M1827" s="2">
        <v>505</v>
      </c>
    </row>
    <row r="1828" spans="2:13" ht="12.75">
      <c r="B1828" s="7">
        <v>10000</v>
      </c>
      <c r="C1828" s="136" t="s">
        <v>885</v>
      </c>
      <c r="D1828" s="137" t="s">
        <v>13</v>
      </c>
      <c r="E1828" s="113" t="s">
        <v>884</v>
      </c>
      <c r="F1828" s="92" t="s">
        <v>869</v>
      </c>
      <c r="G1828" s="138" t="s">
        <v>25</v>
      </c>
      <c r="H1828" s="5">
        <f t="shared" si="146"/>
        <v>-20000</v>
      </c>
      <c r="I1828" s="22">
        <v>20</v>
      </c>
      <c r="K1828" s="96" t="s">
        <v>837</v>
      </c>
      <c r="M1828" s="2">
        <v>505</v>
      </c>
    </row>
    <row r="1829" spans="2:13" ht="12.75">
      <c r="B1829" s="7">
        <v>10000</v>
      </c>
      <c r="C1829" s="136" t="s">
        <v>886</v>
      </c>
      <c r="D1829" s="137" t="s">
        <v>13</v>
      </c>
      <c r="E1829" s="113" t="s">
        <v>884</v>
      </c>
      <c r="F1829" s="92" t="s">
        <v>869</v>
      </c>
      <c r="G1829" s="138" t="s">
        <v>25</v>
      </c>
      <c r="H1829" s="5">
        <f t="shared" si="146"/>
        <v>-30000</v>
      </c>
      <c r="I1829" s="22">
        <v>20</v>
      </c>
      <c r="K1829" s="96" t="s">
        <v>837</v>
      </c>
      <c r="M1829" s="2">
        <v>505</v>
      </c>
    </row>
    <row r="1830" spans="2:13" ht="12.75">
      <c r="B1830" s="7">
        <v>10000</v>
      </c>
      <c r="C1830" s="136" t="s">
        <v>887</v>
      </c>
      <c r="D1830" s="137" t="s">
        <v>13</v>
      </c>
      <c r="E1830" s="113" t="s">
        <v>884</v>
      </c>
      <c r="F1830" s="92" t="s">
        <v>869</v>
      </c>
      <c r="G1830" s="138" t="s">
        <v>25</v>
      </c>
      <c r="H1830" s="5">
        <f t="shared" si="146"/>
        <v>-40000</v>
      </c>
      <c r="I1830" s="22">
        <v>20</v>
      </c>
      <c r="K1830" s="96" t="s">
        <v>837</v>
      </c>
      <c r="M1830" s="2">
        <v>505</v>
      </c>
    </row>
    <row r="1831" spans="2:13" ht="12.75">
      <c r="B1831" s="7">
        <v>10000</v>
      </c>
      <c r="C1831" s="136" t="s">
        <v>881</v>
      </c>
      <c r="D1831" s="137" t="s">
        <v>13</v>
      </c>
      <c r="E1831" s="113" t="s">
        <v>884</v>
      </c>
      <c r="F1831" s="92" t="s">
        <v>869</v>
      </c>
      <c r="G1831" s="138" t="s">
        <v>34</v>
      </c>
      <c r="H1831" s="5">
        <f t="shared" si="146"/>
        <v>-50000</v>
      </c>
      <c r="I1831" s="22">
        <v>20</v>
      </c>
      <c r="K1831" s="96" t="s">
        <v>837</v>
      </c>
      <c r="M1831" s="2">
        <v>505</v>
      </c>
    </row>
    <row r="1832" spans="2:13" ht="12.75">
      <c r="B1832" s="7">
        <v>10000</v>
      </c>
      <c r="C1832" s="136" t="s">
        <v>881</v>
      </c>
      <c r="D1832" s="137" t="s">
        <v>13</v>
      </c>
      <c r="E1832" s="113" t="s">
        <v>884</v>
      </c>
      <c r="F1832" s="92" t="s">
        <v>869</v>
      </c>
      <c r="G1832" s="138" t="s">
        <v>34</v>
      </c>
      <c r="H1832" s="5">
        <f t="shared" si="146"/>
        <v>-60000</v>
      </c>
      <c r="I1832" s="22">
        <v>20</v>
      </c>
      <c r="K1832" s="96" t="s">
        <v>837</v>
      </c>
      <c r="M1832" s="2">
        <v>505</v>
      </c>
    </row>
    <row r="1833" spans="2:13" ht="12.75">
      <c r="B1833" s="7">
        <v>10000</v>
      </c>
      <c r="C1833" s="136" t="s">
        <v>1140</v>
      </c>
      <c r="D1833" s="137" t="s">
        <v>13</v>
      </c>
      <c r="E1833" s="113" t="s">
        <v>884</v>
      </c>
      <c r="F1833" s="92" t="s">
        <v>869</v>
      </c>
      <c r="G1833" s="138" t="s">
        <v>58</v>
      </c>
      <c r="H1833" s="5">
        <f t="shared" si="146"/>
        <v>-70000</v>
      </c>
      <c r="I1833" s="22">
        <v>20</v>
      </c>
      <c r="K1833" s="96" t="s">
        <v>837</v>
      </c>
      <c r="M1833" s="2">
        <v>505</v>
      </c>
    </row>
    <row r="1834" spans="1:13" s="90" customFormat="1" ht="12.75">
      <c r="A1834" s="11"/>
      <c r="B1834" s="172">
        <f>SUM(B1827:B1833)</f>
        <v>70000</v>
      </c>
      <c r="C1834" s="11"/>
      <c r="D1834" s="11"/>
      <c r="E1834" s="140" t="s">
        <v>884</v>
      </c>
      <c r="F1834" s="140"/>
      <c r="G1834" s="18"/>
      <c r="H1834" s="86"/>
      <c r="I1834" s="89">
        <f aca="true" t="shared" si="149" ref="I1834:I1840">+B1834/M1834</f>
        <v>138.6138613861386</v>
      </c>
      <c r="M1834" s="2">
        <v>505</v>
      </c>
    </row>
    <row r="1835" spans="2:13" ht="12.75">
      <c r="B1835" s="7"/>
      <c r="H1835" s="5">
        <f t="shared" si="146"/>
        <v>0</v>
      </c>
      <c r="I1835" s="22">
        <f t="shared" si="149"/>
        <v>0</v>
      </c>
      <c r="M1835" s="2">
        <v>505</v>
      </c>
    </row>
    <row r="1836" spans="2:13" ht="12.75">
      <c r="B1836" s="7"/>
      <c r="H1836" s="5">
        <f t="shared" si="146"/>
        <v>0</v>
      </c>
      <c r="I1836" s="22">
        <f t="shared" si="149"/>
        <v>0</v>
      </c>
      <c r="M1836" s="2">
        <v>505</v>
      </c>
    </row>
    <row r="1837" spans="2:13" ht="12.75">
      <c r="B1837" s="7">
        <v>30000</v>
      </c>
      <c r="C1837" s="136" t="s">
        <v>873</v>
      </c>
      <c r="D1837" s="137" t="s">
        <v>13</v>
      </c>
      <c r="E1837" s="113" t="s">
        <v>1202</v>
      </c>
      <c r="F1837" s="92" t="s">
        <v>869</v>
      </c>
      <c r="G1837" s="138" t="s">
        <v>38</v>
      </c>
      <c r="H1837" s="5">
        <f t="shared" si="146"/>
        <v>-30000</v>
      </c>
      <c r="I1837" s="22">
        <f t="shared" si="149"/>
        <v>59.40594059405941</v>
      </c>
      <c r="K1837" s="96" t="s">
        <v>837</v>
      </c>
      <c r="M1837" s="2">
        <v>505</v>
      </c>
    </row>
    <row r="1838" spans="1:13" s="90" customFormat="1" ht="12.75">
      <c r="A1838" s="11"/>
      <c r="B1838" s="172">
        <f>SUM(B1837)</f>
        <v>30000</v>
      </c>
      <c r="C1838" s="11"/>
      <c r="D1838" s="11"/>
      <c r="E1838" s="140" t="s">
        <v>1202</v>
      </c>
      <c r="F1838" s="18"/>
      <c r="G1838" s="18"/>
      <c r="H1838" s="86"/>
      <c r="I1838" s="89">
        <f t="shared" si="149"/>
        <v>59.40594059405941</v>
      </c>
      <c r="M1838" s="2">
        <v>505</v>
      </c>
    </row>
    <row r="1839" spans="2:13" ht="12.75">
      <c r="B1839" s="7"/>
      <c r="H1839" s="5">
        <f t="shared" si="146"/>
        <v>0</v>
      </c>
      <c r="I1839" s="22">
        <f t="shared" si="149"/>
        <v>0</v>
      </c>
      <c r="M1839" s="2">
        <v>505</v>
      </c>
    </row>
    <row r="1840" spans="2:13" ht="12.75">
      <c r="B1840" s="181"/>
      <c r="H1840" s="5">
        <f t="shared" si="146"/>
        <v>0</v>
      </c>
      <c r="I1840" s="22">
        <f t="shared" si="149"/>
        <v>0</v>
      </c>
      <c r="M1840" s="2">
        <v>505</v>
      </c>
    </row>
    <row r="1841" spans="2:13" ht="12.75">
      <c r="B1841" s="7">
        <v>5000</v>
      </c>
      <c r="C1841" s="139" t="s">
        <v>870</v>
      </c>
      <c r="D1841" s="137" t="s">
        <v>13</v>
      </c>
      <c r="E1841" s="113" t="s">
        <v>888</v>
      </c>
      <c r="F1841" s="92" t="s">
        <v>869</v>
      </c>
      <c r="G1841" s="138" t="s">
        <v>267</v>
      </c>
      <c r="H1841" s="5">
        <f t="shared" si="146"/>
        <v>-5000</v>
      </c>
      <c r="I1841" s="22">
        <v>10</v>
      </c>
      <c r="K1841" s="96" t="s">
        <v>837</v>
      </c>
      <c r="M1841" s="2">
        <v>505</v>
      </c>
    </row>
    <row r="1842" spans="2:13" ht="12.75">
      <c r="B1842" s="7">
        <v>5000</v>
      </c>
      <c r="C1842" s="139" t="s">
        <v>872</v>
      </c>
      <c r="D1842" s="137" t="s">
        <v>13</v>
      </c>
      <c r="E1842" s="113" t="s">
        <v>888</v>
      </c>
      <c r="F1842" s="92" t="s">
        <v>869</v>
      </c>
      <c r="G1842" s="138" t="s">
        <v>267</v>
      </c>
      <c r="H1842" s="5">
        <f t="shared" si="146"/>
        <v>-10000</v>
      </c>
      <c r="I1842" s="22">
        <v>10</v>
      </c>
      <c r="K1842" s="96" t="s">
        <v>837</v>
      </c>
      <c r="M1842" s="2">
        <v>505</v>
      </c>
    </row>
    <row r="1843" spans="2:13" ht="12.75">
      <c r="B1843" s="7">
        <v>5000</v>
      </c>
      <c r="C1843" s="139" t="s">
        <v>870</v>
      </c>
      <c r="D1843" s="137" t="s">
        <v>13</v>
      </c>
      <c r="E1843" s="113" t="s">
        <v>888</v>
      </c>
      <c r="F1843" s="92" t="s">
        <v>869</v>
      </c>
      <c r="G1843" s="138" t="s">
        <v>270</v>
      </c>
      <c r="H1843" s="5">
        <f t="shared" si="146"/>
        <v>-15000</v>
      </c>
      <c r="I1843" s="22">
        <v>10</v>
      </c>
      <c r="K1843" s="96" t="s">
        <v>837</v>
      </c>
      <c r="M1843" s="2">
        <v>505</v>
      </c>
    </row>
    <row r="1844" spans="2:13" ht="12.75">
      <c r="B1844" s="7">
        <v>5000</v>
      </c>
      <c r="C1844" s="139" t="s">
        <v>870</v>
      </c>
      <c r="D1844" s="137" t="s">
        <v>13</v>
      </c>
      <c r="E1844" s="113" t="s">
        <v>888</v>
      </c>
      <c r="F1844" s="92" t="s">
        <v>869</v>
      </c>
      <c r="G1844" s="138" t="s">
        <v>270</v>
      </c>
      <c r="H1844" s="5">
        <f t="shared" si="146"/>
        <v>-20000</v>
      </c>
      <c r="I1844" s="22">
        <v>10</v>
      </c>
      <c r="K1844" s="96" t="s">
        <v>837</v>
      </c>
      <c r="M1844" s="2">
        <v>505</v>
      </c>
    </row>
    <row r="1845" spans="2:13" ht="12.75">
      <c r="B1845" s="7">
        <v>30000</v>
      </c>
      <c r="C1845" s="139" t="s">
        <v>873</v>
      </c>
      <c r="D1845" s="137" t="s">
        <v>13</v>
      </c>
      <c r="E1845" s="113" t="s">
        <v>888</v>
      </c>
      <c r="F1845" s="92" t="s">
        <v>869</v>
      </c>
      <c r="G1845" s="138" t="s">
        <v>150</v>
      </c>
      <c r="H1845" s="5">
        <f t="shared" si="146"/>
        <v>-50000</v>
      </c>
      <c r="I1845" s="22">
        <v>60</v>
      </c>
      <c r="K1845" s="96" t="s">
        <v>837</v>
      </c>
      <c r="M1845" s="2">
        <v>505</v>
      </c>
    </row>
    <row r="1846" spans="2:13" ht="12.75">
      <c r="B1846" s="7">
        <v>10000</v>
      </c>
      <c r="C1846" s="139" t="s">
        <v>883</v>
      </c>
      <c r="D1846" s="137" t="s">
        <v>13</v>
      </c>
      <c r="E1846" s="113" t="s">
        <v>888</v>
      </c>
      <c r="F1846" s="92" t="s">
        <v>869</v>
      </c>
      <c r="G1846" s="138" t="s">
        <v>195</v>
      </c>
      <c r="H1846" s="5">
        <f t="shared" si="146"/>
        <v>-60000</v>
      </c>
      <c r="I1846" s="22">
        <v>20</v>
      </c>
      <c r="K1846" s="96" t="s">
        <v>837</v>
      </c>
      <c r="M1846" s="2">
        <v>505</v>
      </c>
    </row>
    <row r="1847" spans="2:13" ht="12.75">
      <c r="B1847" s="7">
        <v>10000</v>
      </c>
      <c r="C1847" s="139" t="s">
        <v>875</v>
      </c>
      <c r="D1847" s="137" t="s">
        <v>13</v>
      </c>
      <c r="E1847" s="113" t="s">
        <v>888</v>
      </c>
      <c r="F1847" s="92" t="s">
        <v>869</v>
      </c>
      <c r="G1847" s="138" t="s">
        <v>195</v>
      </c>
      <c r="H1847" s="5">
        <f t="shared" si="146"/>
        <v>-70000</v>
      </c>
      <c r="I1847" s="22">
        <v>20</v>
      </c>
      <c r="K1847" s="96" t="s">
        <v>837</v>
      </c>
      <c r="M1847" s="2">
        <v>505</v>
      </c>
    </row>
    <row r="1848" spans="2:13" ht="12.75">
      <c r="B1848" s="7">
        <v>10000</v>
      </c>
      <c r="C1848" s="139" t="s">
        <v>889</v>
      </c>
      <c r="D1848" s="137" t="s">
        <v>13</v>
      </c>
      <c r="E1848" s="113" t="s">
        <v>888</v>
      </c>
      <c r="F1848" s="92" t="s">
        <v>869</v>
      </c>
      <c r="G1848" s="138" t="s">
        <v>195</v>
      </c>
      <c r="H1848" s="5">
        <f t="shared" si="146"/>
        <v>-80000</v>
      </c>
      <c r="I1848" s="22">
        <v>20</v>
      </c>
      <c r="K1848" s="96" t="s">
        <v>837</v>
      </c>
      <c r="M1848" s="2">
        <v>505</v>
      </c>
    </row>
    <row r="1849" spans="2:13" ht="12.75">
      <c r="B1849" s="7">
        <v>10000</v>
      </c>
      <c r="C1849" s="139" t="s">
        <v>890</v>
      </c>
      <c r="D1849" s="137" t="s">
        <v>13</v>
      </c>
      <c r="E1849" s="113" t="s">
        <v>888</v>
      </c>
      <c r="F1849" s="92" t="s">
        <v>869</v>
      </c>
      <c r="G1849" s="138" t="s">
        <v>306</v>
      </c>
      <c r="H1849" s="5">
        <f t="shared" si="146"/>
        <v>-90000</v>
      </c>
      <c r="I1849" s="22">
        <v>20</v>
      </c>
      <c r="K1849" s="96" t="s">
        <v>837</v>
      </c>
      <c r="M1849" s="2">
        <v>505</v>
      </c>
    </row>
    <row r="1850" spans="1:13" s="90" customFormat="1" ht="12.75">
      <c r="A1850" s="11"/>
      <c r="B1850" s="172">
        <f>SUM(B1841:B1849)</f>
        <v>90000</v>
      </c>
      <c r="C1850" s="11"/>
      <c r="D1850" s="11"/>
      <c r="E1850" s="140" t="s">
        <v>888</v>
      </c>
      <c r="F1850" s="18"/>
      <c r="G1850" s="18"/>
      <c r="H1850" s="86"/>
      <c r="I1850" s="89">
        <f>+B1850/M1850</f>
        <v>178.21782178217822</v>
      </c>
      <c r="M1850" s="2">
        <v>505</v>
      </c>
    </row>
    <row r="1851" spans="2:13" ht="12.75">
      <c r="B1851" s="7"/>
      <c r="H1851" s="5">
        <f t="shared" si="146"/>
        <v>0</v>
      </c>
      <c r="I1851" s="22">
        <f>+B1851/M1851</f>
        <v>0</v>
      </c>
      <c r="M1851" s="2">
        <v>505</v>
      </c>
    </row>
    <row r="1852" spans="2:13" ht="12.75">
      <c r="B1852" s="7"/>
      <c r="H1852" s="5">
        <f t="shared" si="146"/>
        <v>0</v>
      </c>
      <c r="I1852" s="22">
        <f>+B1852/M1852</f>
        <v>0</v>
      </c>
      <c r="M1852" s="2">
        <v>505</v>
      </c>
    </row>
    <row r="1853" spans="2:13" ht="12.75">
      <c r="B1853" s="7">
        <v>5000</v>
      </c>
      <c r="C1853" s="136" t="s">
        <v>870</v>
      </c>
      <c r="D1853" s="137" t="s">
        <v>13</v>
      </c>
      <c r="E1853" s="113" t="s">
        <v>1162</v>
      </c>
      <c r="F1853" s="92" t="s">
        <v>869</v>
      </c>
      <c r="G1853" s="138" t="s">
        <v>111</v>
      </c>
      <c r="H1853" s="5">
        <f t="shared" si="146"/>
        <v>-5000</v>
      </c>
      <c r="I1853" s="22">
        <v>10</v>
      </c>
      <c r="K1853" s="96" t="s">
        <v>837</v>
      </c>
      <c r="M1853" s="2">
        <v>505</v>
      </c>
    </row>
    <row r="1854" spans="2:13" ht="12.75">
      <c r="B1854" s="7">
        <v>5000</v>
      </c>
      <c r="C1854" s="136" t="s">
        <v>870</v>
      </c>
      <c r="D1854" s="137" t="s">
        <v>13</v>
      </c>
      <c r="E1854" s="113" t="s">
        <v>1162</v>
      </c>
      <c r="F1854" s="92" t="s">
        <v>869</v>
      </c>
      <c r="G1854" s="138" t="s">
        <v>111</v>
      </c>
      <c r="H1854" s="5">
        <f t="shared" si="146"/>
        <v>-10000</v>
      </c>
      <c r="I1854" s="22">
        <v>10</v>
      </c>
      <c r="K1854" s="96" t="s">
        <v>837</v>
      </c>
      <c r="M1854" s="2">
        <v>505</v>
      </c>
    </row>
    <row r="1855" spans="2:13" ht="12.75">
      <c r="B1855" s="7">
        <v>5000</v>
      </c>
      <c r="C1855" s="136" t="s">
        <v>872</v>
      </c>
      <c r="D1855" s="137" t="s">
        <v>13</v>
      </c>
      <c r="E1855" s="113" t="s">
        <v>1162</v>
      </c>
      <c r="F1855" s="92" t="s">
        <v>869</v>
      </c>
      <c r="G1855" s="138" t="s">
        <v>111</v>
      </c>
      <c r="H1855" s="5">
        <f t="shared" si="146"/>
        <v>-15000</v>
      </c>
      <c r="I1855" s="22">
        <v>10</v>
      </c>
      <c r="K1855" s="96" t="s">
        <v>837</v>
      </c>
      <c r="M1855" s="2">
        <v>505</v>
      </c>
    </row>
    <row r="1856" spans="2:13" ht="12.75">
      <c r="B1856" s="7">
        <v>10000</v>
      </c>
      <c r="C1856" s="136" t="s">
        <v>880</v>
      </c>
      <c r="D1856" s="137" t="s">
        <v>13</v>
      </c>
      <c r="E1856" s="113" t="s">
        <v>1162</v>
      </c>
      <c r="F1856" s="92" t="s">
        <v>869</v>
      </c>
      <c r="G1856" s="138" t="s">
        <v>182</v>
      </c>
      <c r="H1856" s="5">
        <f t="shared" si="146"/>
        <v>-25000</v>
      </c>
      <c r="I1856" s="22">
        <v>20</v>
      </c>
      <c r="K1856" s="96" t="s">
        <v>837</v>
      </c>
      <c r="M1856" s="2">
        <v>505</v>
      </c>
    </row>
    <row r="1857" spans="1:13" s="129" customFormat="1" ht="12.75">
      <c r="A1857" s="1"/>
      <c r="B1857" s="7">
        <v>25000</v>
      </c>
      <c r="C1857" s="136" t="s">
        <v>891</v>
      </c>
      <c r="D1857" s="137" t="s">
        <v>13</v>
      </c>
      <c r="E1857" s="113" t="s">
        <v>1162</v>
      </c>
      <c r="F1857" s="92" t="s">
        <v>869</v>
      </c>
      <c r="G1857" s="138" t="s">
        <v>193</v>
      </c>
      <c r="H1857" s="5">
        <f t="shared" si="146"/>
        <v>-50000</v>
      </c>
      <c r="I1857" s="22">
        <v>50</v>
      </c>
      <c r="J1857"/>
      <c r="K1857" s="96" t="s">
        <v>837</v>
      </c>
      <c r="L1857"/>
      <c r="M1857" s="2">
        <v>505</v>
      </c>
    </row>
    <row r="1858" spans="2:13" ht="12.75">
      <c r="B1858" s="7">
        <v>10000</v>
      </c>
      <c r="C1858" s="136" t="s">
        <v>881</v>
      </c>
      <c r="D1858" s="137" t="s">
        <v>13</v>
      </c>
      <c r="E1858" s="113" t="s">
        <v>1162</v>
      </c>
      <c r="F1858" s="92" t="s">
        <v>869</v>
      </c>
      <c r="G1858" s="138" t="s">
        <v>245</v>
      </c>
      <c r="H1858" s="5">
        <f t="shared" si="146"/>
        <v>-60000</v>
      </c>
      <c r="I1858" s="22">
        <v>20</v>
      </c>
      <c r="K1858" s="96" t="s">
        <v>837</v>
      </c>
      <c r="M1858" s="2">
        <v>505</v>
      </c>
    </row>
    <row r="1859" spans="2:13" ht="12.75">
      <c r="B1859" s="7">
        <v>10000</v>
      </c>
      <c r="C1859" s="137" t="s">
        <v>875</v>
      </c>
      <c r="D1859" s="137" t="s">
        <v>13</v>
      </c>
      <c r="E1859" s="113" t="s">
        <v>1162</v>
      </c>
      <c r="F1859" s="92" t="s">
        <v>869</v>
      </c>
      <c r="G1859" s="138" t="s">
        <v>245</v>
      </c>
      <c r="H1859" s="5">
        <f t="shared" si="146"/>
        <v>-70000</v>
      </c>
      <c r="I1859" s="22">
        <v>20</v>
      </c>
      <c r="K1859" s="96" t="s">
        <v>837</v>
      </c>
      <c r="M1859" s="2">
        <v>505</v>
      </c>
    </row>
    <row r="1860" spans="2:13" ht="12.75">
      <c r="B1860" s="7">
        <v>10000</v>
      </c>
      <c r="C1860" s="96" t="s">
        <v>885</v>
      </c>
      <c r="D1860" s="137" t="s">
        <v>13</v>
      </c>
      <c r="E1860" s="113" t="s">
        <v>1162</v>
      </c>
      <c r="F1860" s="92" t="s">
        <v>869</v>
      </c>
      <c r="G1860" s="138" t="s">
        <v>245</v>
      </c>
      <c r="H1860" s="5">
        <f t="shared" si="146"/>
        <v>-80000</v>
      </c>
      <c r="I1860" s="22">
        <v>20</v>
      </c>
      <c r="K1860" s="96" t="s">
        <v>837</v>
      </c>
      <c r="M1860" s="2">
        <v>505</v>
      </c>
    </row>
    <row r="1861" spans="1:13" s="129" customFormat="1" ht="12.75">
      <c r="A1861" s="1"/>
      <c r="B1861" s="7">
        <v>10000</v>
      </c>
      <c r="C1861" s="96" t="s">
        <v>892</v>
      </c>
      <c r="D1861" s="137" t="s">
        <v>13</v>
      </c>
      <c r="E1861" s="113" t="s">
        <v>1162</v>
      </c>
      <c r="F1861" s="92" t="s">
        <v>869</v>
      </c>
      <c r="G1861" s="138" t="s">
        <v>245</v>
      </c>
      <c r="H1861" s="5">
        <f t="shared" si="146"/>
        <v>-90000</v>
      </c>
      <c r="I1861" s="22">
        <v>20</v>
      </c>
      <c r="J1861"/>
      <c r="K1861" s="96" t="s">
        <v>837</v>
      </c>
      <c r="L1861"/>
      <c r="M1861" s="2">
        <v>505</v>
      </c>
    </row>
    <row r="1862" spans="1:13" s="90" customFormat="1" ht="12.75">
      <c r="A1862" s="11"/>
      <c r="B1862" s="173">
        <f>SUM(B1853:B1861)</f>
        <v>90000</v>
      </c>
      <c r="C1862" s="11"/>
      <c r="D1862" s="11"/>
      <c r="E1862" s="140" t="s">
        <v>1162</v>
      </c>
      <c r="F1862" s="18"/>
      <c r="G1862" s="18"/>
      <c r="H1862" s="86"/>
      <c r="I1862" s="89">
        <f>+B1862/M1862</f>
        <v>178.21782178217822</v>
      </c>
      <c r="M1862" s="2">
        <v>505</v>
      </c>
    </row>
    <row r="1863" spans="1:13" s="15" customFormat="1" ht="12.75">
      <c r="A1863" s="12"/>
      <c r="B1863" s="182"/>
      <c r="C1863" s="12"/>
      <c r="D1863" s="12"/>
      <c r="E1863" s="113"/>
      <c r="F1863" s="30"/>
      <c r="G1863" s="30"/>
      <c r="H1863" s="5">
        <f aca="true" t="shared" si="150" ref="H1863:H1898">H1862-B1863</f>
        <v>0</v>
      </c>
      <c r="I1863" s="62"/>
      <c r="M1863" s="2">
        <v>505</v>
      </c>
    </row>
    <row r="1864" spans="1:13" s="15" customFormat="1" ht="12.75">
      <c r="A1864" s="12"/>
      <c r="B1864" s="182"/>
      <c r="C1864" s="12"/>
      <c r="D1864" s="12"/>
      <c r="E1864" s="113"/>
      <c r="F1864" s="30"/>
      <c r="G1864" s="30"/>
      <c r="H1864" s="5">
        <f t="shared" si="150"/>
        <v>0</v>
      </c>
      <c r="I1864" s="62"/>
      <c r="M1864" s="2">
        <v>505</v>
      </c>
    </row>
    <row r="1865" spans="2:13" ht="12.75">
      <c r="B1865" s="7">
        <v>10000</v>
      </c>
      <c r="C1865" s="139" t="s">
        <v>879</v>
      </c>
      <c r="D1865" s="137" t="s">
        <v>13</v>
      </c>
      <c r="E1865" s="113" t="s">
        <v>1190</v>
      </c>
      <c r="F1865" s="92" t="s">
        <v>869</v>
      </c>
      <c r="G1865" s="138" t="s">
        <v>195</v>
      </c>
      <c r="H1865" s="5">
        <f t="shared" si="150"/>
        <v>-10000</v>
      </c>
      <c r="I1865" s="22">
        <f>+B1865/M1865</f>
        <v>19.801980198019802</v>
      </c>
      <c r="K1865" s="96" t="s">
        <v>837</v>
      </c>
      <c r="M1865" s="2">
        <v>505</v>
      </c>
    </row>
    <row r="1866" spans="1:13" s="90" customFormat="1" ht="12.75">
      <c r="A1866" s="11"/>
      <c r="B1866" s="172">
        <f>SUM(B1865)</f>
        <v>10000</v>
      </c>
      <c r="C1866" s="11"/>
      <c r="D1866" s="11"/>
      <c r="E1866" s="140" t="s">
        <v>1190</v>
      </c>
      <c r="F1866" s="18"/>
      <c r="G1866" s="18"/>
      <c r="H1866" s="86"/>
      <c r="I1866" s="89">
        <f>+B1866/M1866</f>
        <v>19.801980198019802</v>
      </c>
      <c r="M1866" s="2">
        <v>505</v>
      </c>
    </row>
    <row r="1867" spans="2:13" ht="12.75">
      <c r="B1867" s="7"/>
      <c r="H1867" s="5">
        <f t="shared" si="150"/>
        <v>0</v>
      </c>
      <c r="I1867" s="22">
        <f>+B1867/M1867</f>
        <v>0</v>
      </c>
      <c r="M1867" s="2">
        <v>505</v>
      </c>
    </row>
    <row r="1868" spans="2:13" ht="12.75">
      <c r="B1868" s="7"/>
      <c r="H1868" s="5">
        <f t="shared" si="150"/>
        <v>0</v>
      </c>
      <c r="I1868" s="22">
        <f>+B1868/M1868</f>
        <v>0</v>
      </c>
      <c r="M1868" s="2">
        <v>505</v>
      </c>
    </row>
    <row r="1869" spans="2:13" ht="12.75">
      <c r="B1869" s="7">
        <v>5000</v>
      </c>
      <c r="C1869" s="139" t="s">
        <v>872</v>
      </c>
      <c r="D1869" s="137" t="s">
        <v>13</v>
      </c>
      <c r="E1869" s="113" t="s">
        <v>1191</v>
      </c>
      <c r="F1869" s="113" t="s">
        <v>869</v>
      </c>
      <c r="G1869" s="138" t="s">
        <v>247</v>
      </c>
      <c r="H1869" s="5">
        <f t="shared" si="150"/>
        <v>-5000</v>
      </c>
      <c r="I1869" s="22">
        <v>10</v>
      </c>
      <c r="K1869" s="96" t="s">
        <v>837</v>
      </c>
      <c r="M1869" s="2">
        <v>505</v>
      </c>
    </row>
    <row r="1870" spans="2:13" ht="12.75">
      <c r="B1870" s="7">
        <v>5000</v>
      </c>
      <c r="C1870" s="139" t="s">
        <v>872</v>
      </c>
      <c r="D1870" s="137" t="s">
        <v>13</v>
      </c>
      <c r="E1870" s="113" t="s">
        <v>1191</v>
      </c>
      <c r="F1870" s="113" t="s">
        <v>869</v>
      </c>
      <c r="G1870" s="138" t="s">
        <v>247</v>
      </c>
      <c r="H1870" s="5">
        <f t="shared" si="150"/>
        <v>-10000</v>
      </c>
      <c r="I1870" s="22">
        <v>10</v>
      </c>
      <c r="K1870" s="96" t="s">
        <v>837</v>
      </c>
      <c r="M1870" s="2">
        <v>505</v>
      </c>
    </row>
    <row r="1871" spans="2:13" ht="12.75">
      <c r="B1871" s="7">
        <v>10000</v>
      </c>
      <c r="C1871" s="139" t="s">
        <v>880</v>
      </c>
      <c r="D1871" s="137" t="s">
        <v>13</v>
      </c>
      <c r="E1871" s="113" t="s">
        <v>1191</v>
      </c>
      <c r="F1871" s="113" t="s">
        <v>869</v>
      </c>
      <c r="G1871" s="138" t="s">
        <v>267</v>
      </c>
      <c r="H1871" s="5">
        <f t="shared" si="150"/>
        <v>-20000</v>
      </c>
      <c r="I1871" s="22">
        <v>20</v>
      </c>
      <c r="K1871" s="96" t="s">
        <v>837</v>
      </c>
      <c r="M1871" s="2">
        <v>505</v>
      </c>
    </row>
    <row r="1872" spans="2:13" ht="12.75">
      <c r="B1872" s="7">
        <v>25000</v>
      </c>
      <c r="C1872" s="139" t="s">
        <v>893</v>
      </c>
      <c r="D1872" s="137" t="s">
        <v>13</v>
      </c>
      <c r="E1872" s="113" t="s">
        <v>1191</v>
      </c>
      <c r="F1872" s="113" t="s">
        <v>869</v>
      </c>
      <c r="G1872" s="138" t="s">
        <v>150</v>
      </c>
      <c r="H1872" s="5">
        <f t="shared" si="150"/>
        <v>-45000</v>
      </c>
      <c r="I1872" s="22">
        <v>50</v>
      </c>
      <c r="K1872" s="96" t="s">
        <v>837</v>
      </c>
      <c r="M1872" s="2">
        <v>505</v>
      </c>
    </row>
    <row r="1873" spans="2:13" ht="12.75">
      <c r="B1873" s="7">
        <v>10000</v>
      </c>
      <c r="C1873" s="139" t="s">
        <v>885</v>
      </c>
      <c r="D1873" s="137" t="s">
        <v>13</v>
      </c>
      <c r="E1873" s="113" t="s">
        <v>1191</v>
      </c>
      <c r="F1873" s="113" t="s">
        <v>869</v>
      </c>
      <c r="G1873" s="138" t="s">
        <v>195</v>
      </c>
      <c r="H1873" s="5">
        <f t="shared" si="150"/>
        <v>-55000</v>
      </c>
      <c r="I1873" s="22">
        <v>20</v>
      </c>
      <c r="K1873" s="96" t="s">
        <v>837</v>
      </c>
      <c r="M1873" s="2">
        <v>505</v>
      </c>
    </row>
    <row r="1874" spans="2:13" ht="12.75">
      <c r="B1874" s="7">
        <v>10000</v>
      </c>
      <c r="C1874" s="139" t="s">
        <v>883</v>
      </c>
      <c r="D1874" s="137" t="s">
        <v>13</v>
      </c>
      <c r="E1874" s="113" t="s">
        <v>1191</v>
      </c>
      <c r="F1874" s="113" t="s">
        <v>869</v>
      </c>
      <c r="G1874" s="138" t="s">
        <v>195</v>
      </c>
      <c r="H1874" s="5">
        <f t="shared" si="150"/>
        <v>-65000</v>
      </c>
      <c r="I1874" s="22">
        <v>20</v>
      </c>
      <c r="K1874" s="96" t="s">
        <v>837</v>
      </c>
      <c r="M1874" s="2">
        <v>505</v>
      </c>
    </row>
    <row r="1875" spans="2:13" ht="12.75">
      <c r="B1875" s="7">
        <v>10000</v>
      </c>
      <c r="C1875" s="139" t="s">
        <v>875</v>
      </c>
      <c r="D1875" s="137" t="s">
        <v>13</v>
      </c>
      <c r="E1875" s="113" t="s">
        <v>1191</v>
      </c>
      <c r="F1875" s="113" t="s">
        <v>869</v>
      </c>
      <c r="G1875" s="138" t="s">
        <v>195</v>
      </c>
      <c r="H1875" s="5">
        <f t="shared" si="150"/>
        <v>-75000</v>
      </c>
      <c r="I1875" s="22">
        <v>20</v>
      </c>
      <c r="K1875" s="96" t="s">
        <v>837</v>
      </c>
      <c r="M1875" s="2">
        <v>505</v>
      </c>
    </row>
    <row r="1876" spans="2:13" ht="12.75">
      <c r="B1876" s="7">
        <v>10000</v>
      </c>
      <c r="C1876" s="139" t="s">
        <v>874</v>
      </c>
      <c r="D1876" s="137" t="s">
        <v>13</v>
      </c>
      <c r="E1876" s="113" t="s">
        <v>1191</v>
      </c>
      <c r="F1876" s="113" t="s">
        <v>869</v>
      </c>
      <c r="G1876" s="138" t="s">
        <v>195</v>
      </c>
      <c r="H1876" s="5">
        <f t="shared" si="150"/>
        <v>-85000</v>
      </c>
      <c r="I1876" s="22">
        <v>20</v>
      </c>
      <c r="K1876" s="96" t="s">
        <v>837</v>
      </c>
      <c r="M1876" s="2">
        <v>505</v>
      </c>
    </row>
    <row r="1877" spans="2:13" ht="12.75">
      <c r="B1877" s="7">
        <v>10000</v>
      </c>
      <c r="C1877" s="139" t="s">
        <v>894</v>
      </c>
      <c r="D1877" s="137" t="s">
        <v>13</v>
      </c>
      <c r="E1877" s="113" t="s">
        <v>1191</v>
      </c>
      <c r="F1877" s="113" t="s">
        <v>869</v>
      </c>
      <c r="G1877" s="138" t="s">
        <v>339</v>
      </c>
      <c r="H1877" s="5">
        <f t="shared" si="150"/>
        <v>-95000</v>
      </c>
      <c r="I1877" s="22">
        <v>20</v>
      </c>
      <c r="K1877" s="96" t="s">
        <v>837</v>
      </c>
      <c r="M1877" s="2">
        <v>505</v>
      </c>
    </row>
    <row r="1878" spans="1:13" s="90" customFormat="1" ht="12.75">
      <c r="A1878" s="11"/>
      <c r="B1878" s="172">
        <f>SUM(B1869:B1877)</f>
        <v>95000</v>
      </c>
      <c r="C1878" s="11"/>
      <c r="D1878" s="11"/>
      <c r="E1878" s="140" t="s">
        <v>1191</v>
      </c>
      <c r="F1878" s="18"/>
      <c r="G1878" s="18"/>
      <c r="H1878" s="86"/>
      <c r="I1878" s="89">
        <f>+B1878/M1878</f>
        <v>188.11881188118812</v>
      </c>
      <c r="M1878" s="2">
        <v>505</v>
      </c>
    </row>
    <row r="1879" spans="2:13" ht="12.75">
      <c r="B1879" s="7"/>
      <c r="H1879" s="5">
        <f t="shared" si="150"/>
        <v>0</v>
      </c>
      <c r="I1879" s="22">
        <f>+B1879/M1879</f>
        <v>0</v>
      </c>
      <c r="M1879" s="2">
        <v>505</v>
      </c>
    </row>
    <row r="1880" spans="2:13" ht="12.75">
      <c r="B1880" s="7"/>
      <c r="H1880" s="5">
        <f t="shared" si="150"/>
        <v>0</v>
      </c>
      <c r="I1880" s="22">
        <f>+B1880/M1880</f>
        <v>0</v>
      </c>
      <c r="M1880" s="2">
        <v>505</v>
      </c>
    </row>
    <row r="1881" spans="2:13" ht="12.75">
      <c r="B1881" s="7"/>
      <c r="H1881" s="5">
        <f t="shared" si="150"/>
        <v>0</v>
      </c>
      <c r="I1881" s="22">
        <f>+B1881/M1881</f>
        <v>0</v>
      </c>
      <c r="M1881" s="2">
        <v>505</v>
      </c>
    </row>
    <row r="1882" spans="2:13" ht="12.75">
      <c r="B1882" s="7"/>
      <c r="C1882" s="139"/>
      <c r="D1882" s="137"/>
      <c r="E1882" s="113"/>
      <c r="F1882" s="113"/>
      <c r="G1882" s="138"/>
      <c r="H1882" s="5">
        <f t="shared" si="150"/>
        <v>0</v>
      </c>
      <c r="I1882" s="22">
        <f>+B1882/M1882</f>
        <v>0</v>
      </c>
      <c r="K1882" s="96"/>
      <c r="M1882" s="2">
        <v>505</v>
      </c>
    </row>
    <row r="1883" spans="1:13" s="90" customFormat="1" ht="12.75">
      <c r="A1883" s="11"/>
      <c r="B1883" s="168">
        <f>B1887+B1891+B1895</f>
        <v>25000</v>
      </c>
      <c r="C1883" s="82" t="s">
        <v>1158</v>
      </c>
      <c r="D1883" s="11"/>
      <c r="E1883" s="140"/>
      <c r="F1883" s="18"/>
      <c r="G1883" s="18"/>
      <c r="H1883" s="86"/>
      <c r="I1883" s="89">
        <f aca="true" t="shared" si="151" ref="I1883:I1921">+B1883/M1883</f>
        <v>49.504950495049506</v>
      </c>
      <c r="M1883" s="2">
        <v>505</v>
      </c>
    </row>
    <row r="1884" spans="2:13" ht="12.75">
      <c r="B1884" s="7"/>
      <c r="H1884" s="5">
        <v>0</v>
      </c>
      <c r="I1884" s="22">
        <f t="shared" si="151"/>
        <v>0</v>
      </c>
      <c r="M1884" s="2">
        <v>505</v>
      </c>
    </row>
    <row r="1885" spans="2:13" ht="12.75">
      <c r="B1885" s="7"/>
      <c r="H1885" s="5">
        <f t="shared" si="150"/>
        <v>0</v>
      </c>
      <c r="I1885" s="22">
        <f t="shared" si="151"/>
        <v>0</v>
      </c>
      <c r="M1885" s="2">
        <v>505</v>
      </c>
    </row>
    <row r="1886" spans="2:13" ht="12.75">
      <c r="B1886" s="7">
        <v>10000</v>
      </c>
      <c r="C1886" s="95" t="s">
        <v>895</v>
      </c>
      <c r="D1886" s="33" t="s">
        <v>13</v>
      </c>
      <c r="E1886" s="113" t="s">
        <v>1162</v>
      </c>
      <c r="F1886" s="92" t="s">
        <v>869</v>
      </c>
      <c r="G1886" s="92" t="s">
        <v>896</v>
      </c>
      <c r="H1886" s="5">
        <f t="shared" si="150"/>
        <v>-10000</v>
      </c>
      <c r="I1886" s="22">
        <f t="shared" si="151"/>
        <v>19.801980198019802</v>
      </c>
      <c r="K1886" s="96" t="s">
        <v>837</v>
      </c>
      <c r="M1886" s="2">
        <v>505</v>
      </c>
    </row>
    <row r="1887" spans="1:13" s="90" customFormat="1" ht="12.75">
      <c r="A1887" s="11"/>
      <c r="B1887" s="172">
        <f>SUM(B1886)</f>
        <v>10000</v>
      </c>
      <c r="C1887" s="141"/>
      <c r="D1887" s="142"/>
      <c r="E1887" s="140" t="s">
        <v>1162</v>
      </c>
      <c r="F1887" s="140"/>
      <c r="G1887" s="143"/>
      <c r="H1887" s="86"/>
      <c r="I1887" s="89">
        <f t="shared" si="151"/>
        <v>19.801980198019802</v>
      </c>
      <c r="K1887" s="119"/>
      <c r="M1887" s="2">
        <v>505</v>
      </c>
    </row>
    <row r="1888" spans="2:13" ht="12.75">
      <c r="B1888" s="7"/>
      <c r="C1888" s="139"/>
      <c r="D1888" s="137"/>
      <c r="E1888" s="113"/>
      <c r="F1888" s="113"/>
      <c r="G1888" s="138"/>
      <c r="H1888" s="5">
        <f t="shared" si="150"/>
        <v>0</v>
      </c>
      <c r="I1888" s="22">
        <f t="shared" si="151"/>
        <v>0</v>
      </c>
      <c r="K1888" s="96"/>
      <c r="M1888" s="2">
        <v>505</v>
      </c>
    </row>
    <row r="1889" spans="2:13" ht="12.75">
      <c r="B1889" s="7"/>
      <c r="C1889" s="139"/>
      <c r="D1889" s="137"/>
      <c r="E1889" s="113"/>
      <c r="F1889" s="113"/>
      <c r="G1889" s="138"/>
      <c r="H1889" s="5">
        <f t="shared" si="150"/>
        <v>0</v>
      </c>
      <c r="I1889" s="22">
        <f t="shared" si="151"/>
        <v>0</v>
      </c>
      <c r="K1889" s="96"/>
      <c r="M1889" s="2">
        <v>505</v>
      </c>
    </row>
    <row r="1890" spans="2:13" ht="12.75">
      <c r="B1890" s="7">
        <v>10000</v>
      </c>
      <c r="C1890" s="95" t="s">
        <v>895</v>
      </c>
      <c r="D1890" s="33" t="s">
        <v>13</v>
      </c>
      <c r="E1890" s="113" t="s">
        <v>1191</v>
      </c>
      <c r="F1890" s="92" t="s">
        <v>869</v>
      </c>
      <c r="G1890" s="92" t="s">
        <v>897</v>
      </c>
      <c r="H1890" s="5">
        <f t="shared" si="150"/>
        <v>-10000</v>
      </c>
      <c r="I1890" s="22">
        <f t="shared" si="151"/>
        <v>19.801980198019802</v>
      </c>
      <c r="K1890" s="96" t="s">
        <v>837</v>
      </c>
      <c r="M1890" s="2">
        <v>505</v>
      </c>
    </row>
    <row r="1891" spans="1:13" s="90" customFormat="1" ht="12.75">
      <c r="A1891" s="11"/>
      <c r="B1891" s="172">
        <f>SUM(B1890)</f>
        <v>10000</v>
      </c>
      <c r="C1891" s="141"/>
      <c r="D1891" s="142"/>
      <c r="E1891" s="140" t="s">
        <v>1191</v>
      </c>
      <c r="F1891" s="140"/>
      <c r="G1891" s="143"/>
      <c r="H1891" s="86"/>
      <c r="I1891" s="89">
        <f t="shared" si="151"/>
        <v>19.801980198019802</v>
      </c>
      <c r="K1891" s="119"/>
      <c r="M1891" s="2">
        <v>505</v>
      </c>
    </row>
    <row r="1892" spans="2:13" ht="12.75">
      <c r="B1892" s="7"/>
      <c r="C1892" s="139"/>
      <c r="D1892" s="137"/>
      <c r="E1892" s="113"/>
      <c r="F1892" s="113"/>
      <c r="G1892" s="138"/>
      <c r="H1892" s="5">
        <f t="shared" si="150"/>
        <v>0</v>
      </c>
      <c r="I1892" s="22">
        <f t="shared" si="151"/>
        <v>0</v>
      </c>
      <c r="K1892" s="96"/>
      <c r="M1892" s="2">
        <v>505</v>
      </c>
    </row>
    <row r="1893" spans="2:13" ht="12.75">
      <c r="B1893" s="7"/>
      <c r="C1893" s="139"/>
      <c r="D1893" s="137"/>
      <c r="E1893" s="113"/>
      <c r="F1893" s="113"/>
      <c r="G1893" s="138"/>
      <c r="H1893" s="5">
        <f t="shared" si="150"/>
        <v>0</v>
      </c>
      <c r="I1893" s="22">
        <f t="shared" si="151"/>
        <v>0</v>
      </c>
      <c r="K1893" s="96"/>
      <c r="M1893" s="2">
        <v>505</v>
      </c>
    </row>
    <row r="1894" spans="1:13" s="15" customFormat="1" ht="12.75">
      <c r="A1894" s="1"/>
      <c r="B1894" s="7">
        <v>5000</v>
      </c>
      <c r="C1894" s="1" t="s">
        <v>898</v>
      </c>
      <c r="D1894" s="12" t="s">
        <v>13</v>
      </c>
      <c r="E1894" s="1" t="s">
        <v>899</v>
      </c>
      <c r="F1894" s="27" t="s">
        <v>900</v>
      </c>
      <c r="G1894" s="27" t="s">
        <v>339</v>
      </c>
      <c r="H1894" s="5">
        <f t="shared" si="150"/>
        <v>-5000</v>
      </c>
      <c r="I1894" s="22">
        <f t="shared" si="151"/>
        <v>9.900990099009901</v>
      </c>
      <c r="J1894"/>
      <c r="K1894" t="s">
        <v>837</v>
      </c>
      <c r="L1894"/>
      <c r="M1894" s="2">
        <v>505</v>
      </c>
    </row>
    <row r="1895" spans="1:13" s="90" customFormat="1" ht="12.75">
      <c r="A1895" s="11"/>
      <c r="B1895" s="172">
        <f>SUM(B1894)</f>
        <v>5000</v>
      </c>
      <c r="C1895" s="11"/>
      <c r="D1895" s="11"/>
      <c r="E1895" s="11" t="s">
        <v>899</v>
      </c>
      <c r="F1895" s="18"/>
      <c r="G1895" s="18"/>
      <c r="H1895" s="86"/>
      <c r="I1895" s="89">
        <f t="shared" si="151"/>
        <v>9.900990099009901</v>
      </c>
      <c r="M1895" s="2">
        <v>505</v>
      </c>
    </row>
    <row r="1896" spans="8:13" ht="12.75">
      <c r="H1896" s="5">
        <v>0</v>
      </c>
      <c r="I1896" s="22">
        <f t="shared" si="151"/>
        <v>0</v>
      </c>
      <c r="M1896" s="2">
        <v>505</v>
      </c>
    </row>
    <row r="1897" spans="8:13" ht="12.75">
      <c r="H1897" s="5">
        <f t="shared" si="150"/>
        <v>0</v>
      </c>
      <c r="I1897" s="22">
        <f t="shared" si="151"/>
        <v>0</v>
      </c>
      <c r="M1897" s="2">
        <v>505</v>
      </c>
    </row>
    <row r="1898" spans="8:13" ht="12.75">
      <c r="H1898" s="5">
        <f t="shared" si="150"/>
        <v>0</v>
      </c>
      <c r="I1898" s="22">
        <f t="shared" si="151"/>
        <v>0</v>
      </c>
      <c r="M1898" s="2">
        <v>505</v>
      </c>
    </row>
    <row r="1899" spans="8:13" ht="12.75">
      <c r="H1899" s="5">
        <f aca="true" t="shared" si="152" ref="H1899:H1904">H1898-B1899</f>
        <v>0</v>
      </c>
      <c r="I1899" s="22">
        <f aca="true" t="shared" si="153" ref="I1899:I1904">+B1899/M1899</f>
        <v>0</v>
      </c>
      <c r="M1899" s="2">
        <v>505</v>
      </c>
    </row>
    <row r="1900" spans="2:13" ht="12.75">
      <c r="B1900" s="419">
        <v>6800</v>
      </c>
      <c r="C1900" s="1" t="s">
        <v>911</v>
      </c>
      <c r="D1900" s="12" t="s">
        <v>13</v>
      </c>
      <c r="E1900" s="1" t="s">
        <v>1154</v>
      </c>
      <c r="F1900" s="92" t="s">
        <v>912</v>
      </c>
      <c r="G1900" s="27" t="s">
        <v>36</v>
      </c>
      <c r="H1900" s="5">
        <f t="shared" si="152"/>
        <v>-6800</v>
      </c>
      <c r="I1900" s="22">
        <f t="shared" si="153"/>
        <v>13.465346534653465</v>
      </c>
      <c r="K1900" s="96" t="s">
        <v>829</v>
      </c>
      <c r="M1900" s="2">
        <v>505</v>
      </c>
    </row>
    <row r="1901" spans="2:13" ht="12.75">
      <c r="B1901" s="419">
        <v>6800</v>
      </c>
      <c r="C1901" s="1" t="s">
        <v>911</v>
      </c>
      <c r="D1901" s="12" t="s">
        <v>13</v>
      </c>
      <c r="E1901" s="1" t="s">
        <v>1154</v>
      </c>
      <c r="F1901" s="92" t="s">
        <v>913</v>
      </c>
      <c r="G1901" s="27" t="s">
        <v>107</v>
      </c>
      <c r="H1901" s="5">
        <f t="shared" si="152"/>
        <v>-13600</v>
      </c>
      <c r="I1901" s="22">
        <f t="shared" si="153"/>
        <v>13.465346534653465</v>
      </c>
      <c r="K1901" s="96" t="s">
        <v>829</v>
      </c>
      <c r="M1901" s="2">
        <v>505</v>
      </c>
    </row>
    <row r="1902" spans="2:13" ht="12.75">
      <c r="B1902" s="419">
        <v>6800</v>
      </c>
      <c r="C1902" s="1" t="s">
        <v>911</v>
      </c>
      <c r="D1902" s="12" t="s">
        <v>13</v>
      </c>
      <c r="E1902" s="1" t="s">
        <v>1154</v>
      </c>
      <c r="F1902" s="92" t="s">
        <v>914</v>
      </c>
      <c r="G1902" s="27" t="s">
        <v>203</v>
      </c>
      <c r="H1902" s="5">
        <f t="shared" si="152"/>
        <v>-20400</v>
      </c>
      <c r="I1902" s="22">
        <f t="shared" si="153"/>
        <v>13.465346534653465</v>
      </c>
      <c r="K1902" s="96" t="s">
        <v>829</v>
      </c>
      <c r="M1902" s="2">
        <v>505</v>
      </c>
    </row>
    <row r="1903" spans="2:13" ht="12.75">
      <c r="B1903" s="419">
        <v>6800</v>
      </c>
      <c r="C1903" s="1" t="s">
        <v>911</v>
      </c>
      <c r="D1903" s="12" t="s">
        <v>13</v>
      </c>
      <c r="E1903" s="1" t="s">
        <v>1154</v>
      </c>
      <c r="F1903" s="92" t="s">
        <v>915</v>
      </c>
      <c r="G1903" s="27" t="s">
        <v>270</v>
      </c>
      <c r="H1903" s="5">
        <f t="shared" si="152"/>
        <v>-27200</v>
      </c>
      <c r="I1903" s="22">
        <f t="shared" si="153"/>
        <v>13.465346534653465</v>
      </c>
      <c r="K1903" s="96" t="s">
        <v>829</v>
      </c>
      <c r="M1903" s="2">
        <v>505</v>
      </c>
    </row>
    <row r="1904" spans="2:13" ht="12.75">
      <c r="B1904" s="419">
        <v>6800</v>
      </c>
      <c r="C1904" s="1" t="s">
        <v>911</v>
      </c>
      <c r="D1904" s="1" t="s">
        <v>13</v>
      </c>
      <c r="E1904" s="1" t="s">
        <v>1154</v>
      </c>
      <c r="F1904" s="92" t="s">
        <v>916</v>
      </c>
      <c r="G1904" s="27" t="s">
        <v>339</v>
      </c>
      <c r="H1904" s="5">
        <f t="shared" si="152"/>
        <v>-34000</v>
      </c>
      <c r="I1904" s="22">
        <f t="shared" si="153"/>
        <v>13.465346534653465</v>
      </c>
      <c r="K1904" s="96" t="s">
        <v>829</v>
      </c>
      <c r="M1904" s="2">
        <v>505</v>
      </c>
    </row>
    <row r="1905" spans="1:13" s="90" customFormat="1" ht="12.75">
      <c r="A1905" s="11"/>
      <c r="B1905" s="420">
        <f>SUM(B1900:B1904)</f>
        <v>34000</v>
      </c>
      <c r="C1905" s="11"/>
      <c r="D1905" s="11"/>
      <c r="E1905" s="93" t="s">
        <v>1154</v>
      </c>
      <c r="F1905" s="18"/>
      <c r="G1905" s="18"/>
      <c r="H1905" s="86">
        <v>0</v>
      </c>
      <c r="I1905" s="89">
        <f t="shared" si="151"/>
        <v>67.32673267326733</v>
      </c>
      <c r="M1905" s="2">
        <v>505</v>
      </c>
    </row>
    <row r="1906" spans="2:13" ht="12.75">
      <c r="B1906" s="419"/>
      <c r="H1906" s="5">
        <f aca="true" t="shared" si="154" ref="H1906:H1921">H1905-B1906</f>
        <v>0</v>
      </c>
      <c r="I1906" s="22">
        <f t="shared" si="151"/>
        <v>0</v>
      </c>
      <c r="M1906" s="2">
        <v>505</v>
      </c>
    </row>
    <row r="1907" spans="2:13" ht="12.75">
      <c r="B1907" s="419"/>
      <c r="H1907" s="5">
        <f t="shared" si="154"/>
        <v>0</v>
      </c>
      <c r="I1907" s="22">
        <f t="shared" si="151"/>
        <v>0</v>
      </c>
      <c r="M1907" s="2">
        <v>505</v>
      </c>
    </row>
    <row r="1908" spans="2:13" ht="12.75">
      <c r="B1908" s="421"/>
      <c r="H1908" s="5">
        <f t="shared" si="154"/>
        <v>0</v>
      </c>
      <c r="I1908" s="22">
        <f t="shared" si="151"/>
        <v>0</v>
      </c>
      <c r="M1908" s="2">
        <v>505</v>
      </c>
    </row>
    <row r="1909" spans="1:13" s="96" customFormat="1" ht="12.75">
      <c r="A1909" s="112"/>
      <c r="B1909" s="422">
        <v>300000</v>
      </c>
      <c r="C1909" s="33" t="s">
        <v>829</v>
      </c>
      <c r="D1909" s="31" t="s">
        <v>13</v>
      </c>
      <c r="E1909" s="33"/>
      <c r="F1909" s="60" t="s">
        <v>508</v>
      </c>
      <c r="G1909" s="150" t="s">
        <v>38</v>
      </c>
      <c r="H1909" s="5">
        <f t="shared" si="154"/>
        <v>-300000</v>
      </c>
      <c r="I1909" s="22">
        <f t="shared" si="151"/>
        <v>594.059405940594</v>
      </c>
      <c r="J1909" s="105"/>
      <c r="K1909" s="105"/>
      <c r="L1909" s="105"/>
      <c r="M1909" s="2">
        <v>505</v>
      </c>
    </row>
    <row r="1910" spans="1:13" s="96" customFormat="1" ht="12.75">
      <c r="A1910" s="33"/>
      <c r="B1910" s="423">
        <v>38850</v>
      </c>
      <c r="C1910" s="95" t="s">
        <v>829</v>
      </c>
      <c r="D1910" s="92" t="s">
        <v>13</v>
      </c>
      <c r="E1910" s="95" t="s">
        <v>509</v>
      </c>
      <c r="F1910" s="151"/>
      <c r="G1910" s="150" t="s">
        <v>38</v>
      </c>
      <c r="H1910" s="5">
        <f t="shared" si="154"/>
        <v>-338850</v>
      </c>
      <c r="I1910" s="22">
        <f t="shared" si="151"/>
        <v>76.93069306930693</v>
      </c>
      <c r="M1910" s="2">
        <v>505</v>
      </c>
    </row>
    <row r="1911" spans="1:13" s="96" customFormat="1" ht="12.75">
      <c r="A1911" s="112"/>
      <c r="B1911" s="422">
        <v>7500</v>
      </c>
      <c r="C1911" s="33" t="s">
        <v>829</v>
      </c>
      <c r="D1911" s="31" t="s">
        <v>13</v>
      </c>
      <c r="E1911" s="33" t="s">
        <v>510</v>
      </c>
      <c r="F1911" s="60"/>
      <c r="G1911" s="150" t="s">
        <v>38</v>
      </c>
      <c r="H1911" s="5">
        <f t="shared" si="154"/>
        <v>-346350</v>
      </c>
      <c r="I1911" s="22">
        <f t="shared" si="151"/>
        <v>14.851485148514852</v>
      </c>
      <c r="J1911" s="105"/>
      <c r="K1911" s="105"/>
      <c r="L1911" s="105"/>
      <c r="M1911" s="2">
        <v>505</v>
      </c>
    </row>
    <row r="1912" spans="1:13" s="96" customFormat="1" ht="12.75">
      <c r="A1912" s="112"/>
      <c r="B1912" s="422">
        <v>290000</v>
      </c>
      <c r="C1912" s="95" t="s">
        <v>837</v>
      </c>
      <c r="D1912" s="92" t="s">
        <v>13</v>
      </c>
      <c r="E1912" s="95"/>
      <c r="F1912" s="151" t="s">
        <v>508</v>
      </c>
      <c r="G1912" s="150" t="s">
        <v>38</v>
      </c>
      <c r="H1912" s="5">
        <f t="shared" si="154"/>
        <v>-636350</v>
      </c>
      <c r="I1912" s="22">
        <f t="shared" si="151"/>
        <v>574.2574257425742</v>
      </c>
      <c r="M1912" s="2">
        <v>505</v>
      </c>
    </row>
    <row r="1913" spans="1:13" s="96" customFormat="1" ht="12.75">
      <c r="A1913" s="112"/>
      <c r="B1913" s="424">
        <v>36260</v>
      </c>
      <c r="C1913" s="95" t="s">
        <v>837</v>
      </c>
      <c r="D1913" s="92" t="s">
        <v>13</v>
      </c>
      <c r="E1913" s="95" t="s">
        <v>509</v>
      </c>
      <c r="F1913" s="151"/>
      <c r="G1913" s="150" t="s">
        <v>38</v>
      </c>
      <c r="H1913" s="5">
        <f t="shared" si="154"/>
        <v>-672610</v>
      </c>
      <c r="I1913" s="22">
        <f t="shared" si="151"/>
        <v>71.8019801980198</v>
      </c>
      <c r="M1913" s="2">
        <v>505</v>
      </c>
    </row>
    <row r="1914" spans="1:13" s="96" customFormat="1" ht="12.75">
      <c r="A1914" s="112"/>
      <c r="B1914" s="422">
        <v>7250</v>
      </c>
      <c r="C1914" s="33" t="s">
        <v>837</v>
      </c>
      <c r="D1914" s="31" t="s">
        <v>13</v>
      </c>
      <c r="E1914" s="33" t="s">
        <v>510</v>
      </c>
      <c r="F1914" s="60"/>
      <c r="G1914" s="150" t="s">
        <v>38</v>
      </c>
      <c r="H1914" s="5">
        <f t="shared" si="154"/>
        <v>-679860</v>
      </c>
      <c r="I1914" s="22">
        <f t="shared" si="151"/>
        <v>14.356435643564357</v>
      </c>
      <c r="J1914" s="105"/>
      <c r="K1914" s="105"/>
      <c r="L1914" s="105"/>
      <c r="M1914" s="2">
        <v>505</v>
      </c>
    </row>
    <row r="1915" spans="1:13" s="90" customFormat="1" ht="12.75">
      <c r="A1915" s="11"/>
      <c r="B1915" s="420">
        <f>SUM(B1909:B1914)</f>
        <v>679860</v>
      </c>
      <c r="C1915" s="11" t="s">
        <v>506</v>
      </c>
      <c r="D1915" s="11"/>
      <c r="E1915" s="11"/>
      <c r="F1915" s="18"/>
      <c r="G1915" s="18"/>
      <c r="H1915" s="86">
        <v>0</v>
      </c>
      <c r="I1915" s="89">
        <f t="shared" si="151"/>
        <v>1346.2574257425742</v>
      </c>
      <c r="M1915" s="2">
        <v>505</v>
      </c>
    </row>
    <row r="1916" spans="8:13" ht="12.75">
      <c r="H1916" s="5">
        <f t="shared" si="154"/>
        <v>0</v>
      </c>
      <c r="I1916" s="22">
        <f t="shared" si="151"/>
        <v>0</v>
      </c>
      <c r="M1916" s="2">
        <v>505</v>
      </c>
    </row>
    <row r="1917" spans="8:13" ht="12.75">
      <c r="H1917" s="5">
        <f t="shared" si="154"/>
        <v>0</v>
      </c>
      <c r="I1917" s="22">
        <f t="shared" si="151"/>
        <v>0</v>
      </c>
      <c r="M1917" s="2">
        <v>505</v>
      </c>
    </row>
    <row r="1918" spans="8:13" ht="12.75">
      <c r="H1918" s="5">
        <f t="shared" si="154"/>
        <v>0</v>
      </c>
      <c r="I1918" s="22">
        <f t="shared" si="151"/>
        <v>0</v>
      </c>
      <c r="M1918" s="2">
        <v>505</v>
      </c>
    </row>
    <row r="1919" spans="8:13" ht="12.75">
      <c r="H1919" s="5">
        <f t="shared" si="154"/>
        <v>0</v>
      </c>
      <c r="I1919" s="22">
        <f t="shared" si="151"/>
        <v>0</v>
      </c>
      <c r="M1919" s="2">
        <v>505</v>
      </c>
    </row>
    <row r="1920" spans="1:13" ht="13.5" thickBot="1">
      <c r="A1920" s="78"/>
      <c r="B1920" s="183">
        <f>+B1923+B1942+B2001</f>
        <v>1597500</v>
      </c>
      <c r="C1920" s="78"/>
      <c r="D1920" s="124" t="s">
        <v>921</v>
      </c>
      <c r="E1920" s="125"/>
      <c r="F1920" s="125"/>
      <c r="G1920" s="152"/>
      <c r="H1920" s="126"/>
      <c r="I1920" s="127">
        <f>+B1920/M1920</f>
        <v>3163.366336633663</v>
      </c>
      <c r="J1920" s="128"/>
      <c r="K1920" s="128"/>
      <c r="L1920" s="128"/>
      <c r="M1920" s="2">
        <v>505</v>
      </c>
    </row>
    <row r="1921" spans="2:13" ht="12.75">
      <c r="B1921" s="184"/>
      <c r="H1921" s="5">
        <f t="shared" si="154"/>
        <v>0</v>
      </c>
      <c r="I1921" s="22">
        <f t="shared" si="151"/>
        <v>0</v>
      </c>
      <c r="M1921" s="2">
        <v>505</v>
      </c>
    </row>
    <row r="1922" spans="2:13" ht="12.75">
      <c r="B1922" s="184"/>
      <c r="H1922" s="5">
        <f>H1921-B1922</f>
        <v>0</v>
      </c>
      <c r="I1922" s="22">
        <f>+B1922/M1922</f>
        <v>0</v>
      </c>
      <c r="M1922" s="2">
        <v>505</v>
      </c>
    </row>
    <row r="1923" spans="1:13" s="88" customFormat="1" ht="12.75">
      <c r="A1923" s="82"/>
      <c r="B1923" s="153">
        <f>+B1937</f>
        <v>31000</v>
      </c>
      <c r="C1923" s="82" t="s">
        <v>922</v>
      </c>
      <c r="D1923" s="82"/>
      <c r="E1923" s="82" t="s">
        <v>923</v>
      </c>
      <c r="G1923" s="88" t="s">
        <v>924</v>
      </c>
      <c r="H1923" s="83"/>
      <c r="I1923" s="89"/>
      <c r="M1923" s="2">
        <v>505</v>
      </c>
    </row>
    <row r="1924" spans="2:13" ht="12.75">
      <c r="B1924" s="184"/>
      <c r="H1924" s="5">
        <f>H1923-B1924</f>
        <v>0</v>
      </c>
      <c r="I1924" s="22">
        <f>+B1924/M1924</f>
        <v>0</v>
      </c>
      <c r="M1924" s="2">
        <v>505</v>
      </c>
    </row>
    <row r="1925" spans="2:13" ht="12.75">
      <c r="B1925" s="185">
        <v>2000</v>
      </c>
      <c r="C1925" s="1" t="s">
        <v>925</v>
      </c>
      <c r="D1925" s="12" t="s">
        <v>926</v>
      </c>
      <c r="E1925" s="1" t="s">
        <v>923</v>
      </c>
      <c r="F1925" s="27" t="s">
        <v>927</v>
      </c>
      <c r="G1925" s="31" t="s">
        <v>25</v>
      </c>
      <c r="H1925" s="5">
        <f aca="true" t="shared" si="155" ref="H1925:H1936">H1924-B1925</f>
        <v>-2000</v>
      </c>
      <c r="I1925" s="22">
        <f aca="true" t="shared" si="156" ref="I1925:I1936">+B1925/M1925</f>
        <v>3.9603960396039604</v>
      </c>
      <c r="K1925" t="s">
        <v>22</v>
      </c>
      <c r="M1925" s="2">
        <v>505</v>
      </c>
    </row>
    <row r="1926" spans="2:13" ht="12.75">
      <c r="B1926" s="186">
        <v>2000</v>
      </c>
      <c r="C1926" s="1" t="s">
        <v>925</v>
      </c>
      <c r="D1926" s="12" t="s">
        <v>926</v>
      </c>
      <c r="E1926" s="1" t="s">
        <v>923</v>
      </c>
      <c r="F1926" s="27" t="s">
        <v>928</v>
      </c>
      <c r="G1926" s="27" t="s">
        <v>29</v>
      </c>
      <c r="H1926" s="5">
        <f t="shared" si="155"/>
        <v>-4000</v>
      </c>
      <c r="I1926" s="22">
        <f t="shared" si="156"/>
        <v>3.9603960396039604</v>
      </c>
      <c r="K1926" t="s">
        <v>22</v>
      </c>
      <c r="M1926" s="2">
        <v>505</v>
      </c>
    </row>
    <row r="1927" spans="2:13" ht="12.75">
      <c r="B1927" s="186">
        <v>2000</v>
      </c>
      <c r="C1927" s="1" t="s">
        <v>925</v>
      </c>
      <c r="D1927" s="12" t="s">
        <v>926</v>
      </c>
      <c r="E1927" s="1" t="s">
        <v>923</v>
      </c>
      <c r="F1927" s="27" t="s">
        <v>929</v>
      </c>
      <c r="G1927" s="27" t="s">
        <v>32</v>
      </c>
      <c r="H1927" s="5">
        <f t="shared" si="155"/>
        <v>-6000</v>
      </c>
      <c r="I1927" s="22">
        <f t="shared" si="156"/>
        <v>3.9603960396039604</v>
      </c>
      <c r="K1927" t="s">
        <v>22</v>
      </c>
      <c r="M1927" s="2">
        <v>505</v>
      </c>
    </row>
    <row r="1928" spans="2:13" ht="12.75">
      <c r="B1928" s="184">
        <v>2000</v>
      </c>
      <c r="C1928" s="1" t="s">
        <v>925</v>
      </c>
      <c r="D1928" s="12" t="s">
        <v>926</v>
      </c>
      <c r="E1928" s="1" t="s">
        <v>923</v>
      </c>
      <c r="F1928" s="27" t="s">
        <v>930</v>
      </c>
      <c r="G1928" s="27" t="s">
        <v>36</v>
      </c>
      <c r="H1928" s="5">
        <f t="shared" si="155"/>
        <v>-8000</v>
      </c>
      <c r="I1928" s="22">
        <f t="shared" si="156"/>
        <v>3.9603960396039604</v>
      </c>
      <c r="K1928" t="s">
        <v>22</v>
      </c>
      <c r="M1928" s="2">
        <v>505</v>
      </c>
    </row>
    <row r="1929" spans="2:13" ht="12.75">
      <c r="B1929" s="184">
        <v>2000</v>
      </c>
      <c r="C1929" s="1" t="s">
        <v>925</v>
      </c>
      <c r="D1929" s="1" t="s">
        <v>926</v>
      </c>
      <c r="E1929" s="1" t="s">
        <v>923</v>
      </c>
      <c r="F1929" s="27" t="s">
        <v>931</v>
      </c>
      <c r="G1929" s="27" t="s">
        <v>38</v>
      </c>
      <c r="H1929" s="5">
        <f t="shared" si="155"/>
        <v>-10000</v>
      </c>
      <c r="I1929" s="22">
        <f t="shared" si="156"/>
        <v>3.9603960396039604</v>
      </c>
      <c r="K1929" t="s">
        <v>22</v>
      </c>
      <c r="M1929" s="2">
        <v>505</v>
      </c>
    </row>
    <row r="1930" spans="2:13" ht="12.75">
      <c r="B1930" s="184">
        <v>3000</v>
      </c>
      <c r="C1930" s="1" t="s">
        <v>925</v>
      </c>
      <c r="D1930" s="1" t="s">
        <v>926</v>
      </c>
      <c r="E1930" s="1" t="s">
        <v>923</v>
      </c>
      <c r="F1930" s="94" t="s">
        <v>932</v>
      </c>
      <c r="G1930" s="27" t="s">
        <v>88</v>
      </c>
      <c r="H1930" s="5">
        <f t="shared" si="155"/>
        <v>-13000</v>
      </c>
      <c r="I1930" s="22">
        <f t="shared" si="156"/>
        <v>5.9405940594059405</v>
      </c>
      <c r="K1930" t="s">
        <v>22</v>
      </c>
      <c r="M1930" s="2">
        <v>505</v>
      </c>
    </row>
    <row r="1931" spans="2:13" ht="12.75">
      <c r="B1931" s="184">
        <v>2500</v>
      </c>
      <c r="C1931" s="1" t="s">
        <v>925</v>
      </c>
      <c r="D1931" s="1" t="s">
        <v>926</v>
      </c>
      <c r="E1931" s="1" t="s">
        <v>933</v>
      </c>
      <c r="F1931" s="27" t="s">
        <v>934</v>
      </c>
      <c r="G1931" s="27" t="s">
        <v>203</v>
      </c>
      <c r="H1931" s="5">
        <f t="shared" si="155"/>
        <v>-15500</v>
      </c>
      <c r="I1931" s="22">
        <f t="shared" si="156"/>
        <v>4.9504950495049505</v>
      </c>
      <c r="K1931" t="s">
        <v>22</v>
      </c>
      <c r="M1931" s="2">
        <v>505</v>
      </c>
    </row>
    <row r="1932" spans="2:13" ht="12.75">
      <c r="B1932" s="184">
        <v>2500</v>
      </c>
      <c r="C1932" s="1" t="s">
        <v>925</v>
      </c>
      <c r="D1932" s="1" t="s">
        <v>926</v>
      </c>
      <c r="E1932" s="1" t="s">
        <v>933</v>
      </c>
      <c r="F1932" s="27" t="s">
        <v>935</v>
      </c>
      <c r="G1932" s="27" t="s">
        <v>236</v>
      </c>
      <c r="H1932" s="5">
        <f t="shared" si="155"/>
        <v>-18000</v>
      </c>
      <c r="I1932" s="22">
        <f t="shared" si="156"/>
        <v>4.9504950495049505</v>
      </c>
      <c r="K1932" t="s">
        <v>22</v>
      </c>
      <c r="M1932" s="2">
        <v>505</v>
      </c>
    </row>
    <row r="1933" spans="1:13" s="90" customFormat="1" ht="12.75">
      <c r="A1933" s="1"/>
      <c r="B1933" s="184">
        <v>2000</v>
      </c>
      <c r="C1933" s="1" t="s">
        <v>925</v>
      </c>
      <c r="D1933" s="1" t="s">
        <v>926</v>
      </c>
      <c r="E1933" s="1" t="s">
        <v>1150</v>
      </c>
      <c r="F1933" s="27" t="s">
        <v>939</v>
      </c>
      <c r="G1933" s="27" t="s">
        <v>270</v>
      </c>
      <c r="H1933" s="5">
        <f t="shared" si="155"/>
        <v>-20000</v>
      </c>
      <c r="I1933" s="22">
        <f t="shared" si="156"/>
        <v>3.9603960396039604</v>
      </c>
      <c r="J1933"/>
      <c r="K1933" t="s">
        <v>22</v>
      </c>
      <c r="L1933"/>
      <c r="M1933" s="2">
        <v>505</v>
      </c>
    </row>
    <row r="1934" spans="1:13" s="90" customFormat="1" ht="12.75">
      <c r="A1934" s="1"/>
      <c r="B1934" s="185">
        <v>3000</v>
      </c>
      <c r="C1934" s="1" t="s">
        <v>925</v>
      </c>
      <c r="D1934" s="1" t="s">
        <v>926</v>
      </c>
      <c r="E1934" s="1" t="s">
        <v>1151</v>
      </c>
      <c r="F1934" s="27" t="s">
        <v>1152</v>
      </c>
      <c r="G1934" s="27" t="s">
        <v>113</v>
      </c>
      <c r="H1934" s="5">
        <f t="shared" si="155"/>
        <v>-23000</v>
      </c>
      <c r="I1934" s="22">
        <f t="shared" si="156"/>
        <v>5.9405940594059405</v>
      </c>
      <c r="J1934"/>
      <c r="K1934" t="s">
        <v>22</v>
      </c>
      <c r="L1934"/>
      <c r="M1934" s="2">
        <v>505</v>
      </c>
    </row>
    <row r="1935" spans="1:13" s="90" customFormat="1" ht="12.75">
      <c r="A1935" s="1"/>
      <c r="B1935" s="184">
        <v>5000</v>
      </c>
      <c r="C1935" s="1" t="s">
        <v>925</v>
      </c>
      <c r="D1935" s="1" t="s">
        <v>926</v>
      </c>
      <c r="E1935" s="1" t="s">
        <v>1151</v>
      </c>
      <c r="F1935" s="27" t="s">
        <v>1153</v>
      </c>
      <c r="G1935" s="27" t="s">
        <v>203</v>
      </c>
      <c r="H1935" s="5">
        <f t="shared" si="155"/>
        <v>-28000</v>
      </c>
      <c r="I1935" s="22">
        <f t="shared" si="156"/>
        <v>9.900990099009901</v>
      </c>
      <c r="J1935"/>
      <c r="K1935" t="s">
        <v>22</v>
      </c>
      <c r="L1935"/>
      <c r="M1935" s="2">
        <v>505</v>
      </c>
    </row>
    <row r="1936" spans="1:13" s="90" customFormat="1" ht="12.75">
      <c r="A1936" s="1"/>
      <c r="B1936" s="184">
        <v>3000</v>
      </c>
      <c r="C1936" s="1" t="s">
        <v>925</v>
      </c>
      <c r="D1936" s="1" t="s">
        <v>926</v>
      </c>
      <c r="E1936" s="1" t="s">
        <v>1151</v>
      </c>
      <c r="F1936" s="27" t="s">
        <v>939</v>
      </c>
      <c r="G1936" s="27" t="s">
        <v>247</v>
      </c>
      <c r="H1936" s="5">
        <f t="shared" si="155"/>
        <v>-31000</v>
      </c>
      <c r="I1936" s="22">
        <f t="shared" si="156"/>
        <v>5.9405940594059405</v>
      </c>
      <c r="J1936"/>
      <c r="K1936" t="s">
        <v>22</v>
      </c>
      <c r="L1936"/>
      <c r="M1936" s="2">
        <v>505</v>
      </c>
    </row>
    <row r="1937" spans="1:13" ht="12.75">
      <c r="A1937" s="11"/>
      <c r="B1937" s="187">
        <f>SUM(B1925:B1936)</f>
        <v>31000</v>
      </c>
      <c r="C1937" s="11" t="s">
        <v>925</v>
      </c>
      <c r="D1937" s="11"/>
      <c r="E1937" s="11" t="s">
        <v>923</v>
      </c>
      <c r="F1937" s="18"/>
      <c r="G1937" s="18"/>
      <c r="H1937" s="86">
        <v>0</v>
      </c>
      <c r="I1937" s="89">
        <f>+B1937/M1937</f>
        <v>61.386138613861384</v>
      </c>
      <c r="J1937" s="90"/>
      <c r="K1937" s="90"/>
      <c r="L1937" s="90"/>
      <c r="M1937" s="2">
        <v>505</v>
      </c>
    </row>
    <row r="1938" spans="2:13" ht="12.75">
      <c r="B1938" s="184"/>
      <c r="H1938" s="5">
        <f>H1937-B1938</f>
        <v>0</v>
      </c>
      <c r="I1938" s="22">
        <f>+B1938/M1938</f>
        <v>0</v>
      </c>
      <c r="M1938" s="2">
        <v>505</v>
      </c>
    </row>
    <row r="1939" spans="2:13" ht="12.75">
      <c r="B1939" s="184"/>
      <c r="H1939" s="5">
        <f>H1938-B1939</f>
        <v>0</v>
      </c>
      <c r="I1939" s="22">
        <f>+B1939/M1939</f>
        <v>0</v>
      </c>
      <c r="M1939" s="2">
        <v>505</v>
      </c>
    </row>
    <row r="1940" spans="2:13" ht="12.75">
      <c r="B1940" s="184"/>
      <c r="H1940" s="5">
        <f>H1939-B1940</f>
        <v>0</v>
      </c>
      <c r="I1940" s="22">
        <f>+B1940/M1940</f>
        <v>0</v>
      </c>
      <c r="M1940" s="2">
        <v>505</v>
      </c>
    </row>
    <row r="1941" spans="1:13" s="88" customFormat="1" ht="12.75">
      <c r="A1941" s="1"/>
      <c r="B1941" s="184"/>
      <c r="C1941" s="1"/>
      <c r="D1941" s="1"/>
      <c r="E1941" s="1"/>
      <c r="F1941" s="27"/>
      <c r="G1941" s="27"/>
      <c r="H1941" s="5">
        <f>H1940-B1941</f>
        <v>0</v>
      </c>
      <c r="I1941" s="22">
        <f>+B1941/M1941</f>
        <v>0</v>
      </c>
      <c r="J1941"/>
      <c r="K1941"/>
      <c r="L1941"/>
      <c r="M1941" s="2">
        <v>505</v>
      </c>
    </row>
    <row r="1942" spans="1:13" s="149" customFormat="1" ht="12.75">
      <c r="A1942" s="82"/>
      <c r="B1942" s="153">
        <f>+B1956+B1966+B1976+B1996</f>
        <v>1542500</v>
      </c>
      <c r="C1942" s="82" t="s">
        <v>922</v>
      </c>
      <c r="D1942" s="82"/>
      <c r="E1942" s="82" t="s">
        <v>942</v>
      </c>
      <c r="F1942" s="154"/>
      <c r="G1942" s="84" t="s">
        <v>937</v>
      </c>
      <c r="H1942" s="83"/>
      <c r="I1942" s="87"/>
      <c r="J1942" s="88"/>
      <c r="K1942" s="88"/>
      <c r="L1942" s="88"/>
      <c r="M1942" s="2">
        <v>505</v>
      </c>
    </row>
    <row r="1943" spans="1:13" ht="12.75">
      <c r="A1943" s="144"/>
      <c r="B1943" s="188" t="s">
        <v>948</v>
      </c>
      <c r="C1943" s="144"/>
      <c r="D1943" s="144"/>
      <c r="E1943" s="144"/>
      <c r="F1943" s="145"/>
      <c r="G1943" s="145"/>
      <c r="H1943" s="147">
        <v>0</v>
      </c>
      <c r="I1943" s="148">
        <v>0</v>
      </c>
      <c r="J1943" s="149"/>
      <c r="K1943" s="149"/>
      <c r="L1943" s="149"/>
      <c r="M1943" s="2">
        <v>505</v>
      </c>
    </row>
    <row r="1944" spans="2:13" ht="12.75">
      <c r="B1944" s="184"/>
      <c r="H1944" s="5">
        <v>0</v>
      </c>
      <c r="I1944" s="22">
        <f aca="true" t="shared" si="157" ref="I1944:I1997">+B1944/M1944</f>
        <v>0</v>
      </c>
      <c r="M1944" s="2">
        <v>505</v>
      </c>
    </row>
    <row r="1945" spans="2:13" ht="12.75">
      <c r="B1945" s="186">
        <v>3000</v>
      </c>
      <c r="C1945" s="1" t="s">
        <v>925</v>
      </c>
      <c r="D1945" s="12" t="s">
        <v>926</v>
      </c>
      <c r="E1945" s="1" t="s">
        <v>936</v>
      </c>
      <c r="F1945" s="27" t="s">
        <v>938</v>
      </c>
      <c r="G1945" s="27" t="s">
        <v>29</v>
      </c>
      <c r="H1945" s="5">
        <f>H1944-B1945</f>
        <v>-3000</v>
      </c>
      <c r="I1945" s="22">
        <f t="shared" si="157"/>
        <v>5.9405940594059405</v>
      </c>
      <c r="K1945" t="s">
        <v>22</v>
      </c>
      <c r="M1945" s="2">
        <v>505</v>
      </c>
    </row>
    <row r="1946" spans="2:13" ht="12.75">
      <c r="B1946" s="184">
        <v>30000</v>
      </c>
      <c r="C1946" s="1" t="s">
        <v>1193</v>
      </c>
      <c r="D1946" s="12" t="s">
        <v>926</v>
      </c>
      <c r="E1946" s="1" t="s">
        <v>936</v>
      </c>
      <c r="F1946" s="27" t="s">
        <v>939</v>
      </c>
      <c r="G1946" s="27" t="s">
        <v>944</v>
      </c>
      <c r="H1946" s="5">
        <f aca="true" t="shared" si="158" ref="H1946:H1955">H1945-B1946</f>
        <v>-33000</v>
      </c>
      <c r="I1946" s="22">
        <f t="shared" si="157"/>
        <v>59.40594059405941</v>
      </c>
      <c r="K1946" t="s">
        <v>22</v>
      </c>
      <c r="M1946" s="2">
        <v>505</v>
      </c>
    </row>
    <row r="1947" spans="2:13" ht="12.75">
      <c r="B1947" s="184">
        <v>15000</v>
      </c>
      <c r="C1947" s="12" t="s">
        <v>1194</v>
      </c>
      <c r="D1947" s="12" t="s">
        <v>926</v>
      </c>
      <c r="E1947" s="1" t="s">
        <v>936</v>
      </c>
      <c r="F1947" s="27" t="s">
        <v>939</v>
      </c>
      <c r="G1947" s="27" t="s">
        <v>945</v>
      </c>
      <c r="H1947" s="5">
        <f t="shared" si="158"/>
        <v>-48000</v>
      </c>
      <c r="I1947" s="22">
        <f t="shared" si="157"/>
        <v>29.702970297029704</v>
      </c>
      <c r="K1947" t="s">
        <v>22</v>
      </c>
      <c r="M1947" s="2">
        <v>505</v>
      </c>
    </row>
    <row r="1948" spans="2:13" ht="12.75">
      <c r="B1948" s="184">
        <v>15000</v>
      </c>
      <c r="C1948" s="12" t="s">
        <v>1193</v>
      </c>
      <c r="D1948" s="12" t="s">
        <v>926</v>
      </c>
      <c r="E1948" s="1" t="s">
        <v>936</v>
      </c>
      <c r="F1948" s="27" t="s">
        <v>939</v>
      </c>
      <c r="G1948" s="27" t="s">
        <v>945</v>
      </c>
      <c r="H1948" s="5">
        <f t="shared" si="158"/>
        <v>-63000</v>
      </c>
      <c r="I1948" s="22">
        <f t="shared" si="157"/>
        <v>29.702970297029704</v>
      </c>
      <c r="K1948" t="s">
        <v>22</v>
      </c>
      <c r="M1948" s="2">
        <v>505</v>
      </c>
    </row>
    <row r="1949" spans="2:13" ht="12.75">
      <c r="B1949" s="184">
        <v>50000</v>
      </c>
      <c r="C1949" s="12" t="s">
        <v>1194</v>
      </c>
      <c r="D1949" s="12" t="s">
        <v>926</v>
      </c>
      <c r="E1949" s="1" t="s">
        <v>936</v>
      </c>
      <c r="F1949" s="27" t="s">
        <v>939</v>
      </c>
      <c r="G1949" s="27" t="s">
        <v>945</v>
      </c>
      <c r="H1949" s="5">
        <f t="shared" si="158"/>
        <v>-113000</v>
      </c>
      <c r="I1949" s="22">
        <f t="shared" si="157"/>
        <v>99.00990099009901</v>
      </c>
      <c r="K1949" t="s">
        <v>22</v>
      </c>
      <c r="M1949" s="2">
        <v>505</v>
      </c>
    </row>
    <row r="1950" spans="2:13" ht="12.75">
      <c r="B1950" s="184">
        <v>50000</v>
      </c>
      <c r="C1950" s="12" t="s">
        <v>1194</v>
      </c>
      <c r="D1950" s="12" t="s">
        <v>926</v>
      </c>
      <c r="E1950" s="1" t="s">
        <v>936</v>
      </c>
      <c r="F1950" s="27" t="s">
        <v>939</v>
      </c>
      <c r="G1950" s="27" t="s">
        <v>946</v>
      </c>
      <c r="H1950" s="5">
        <f t="shared" si="158"/>
        <v>-163000</v>
      </c>
      <c r="I1950" s="22">
        <f t="shared" si="157"/>
        <v>99.00990099009901</v>
      </c>
      <c r="K1950" t="s">
        <v>22</v>
      </c>
      <c r="M1950" s="2">
        <v>505</v>
      </c>
    </row>
    <row r="1951" spans="2:13" ht="12.75">
      <c r="B1951" s="184">
        <v>15000</v>
      </c>
      <c r="C1951" s="12" t="s">
        <v>1194</v>
      </c>
      <c r="D1951" s="12" t="s">
        <v>926</v>
      </c>
      <c r="E1951" s="1" t="s">
        <v>936</v>
      </c>
      <c r="F1951" s="27" t="s">
        <v>939</v>
      </c>
      <c r="G1951" s="27" t="s">
        <v>946</v>
      </c>
      <c r="H1951" s="5">
        <f t="shared" si="158"/>
        <v>-178000</v>
      </c>
      <c r="I1951" s="22">
        <f t="shared" si="157"/>
        <v>29.702970297029704</v>
      </c>
      <c r="K1951" t="s">
        <v>22</v>
      </c>
      <c r="M1951" s="2">
        <v>505</v>
      </c>
    </row>
    <row r="1952" spans="2:13" ht="12.75">
      <c r="B1952" s="184">
        <v>15000</v>
      </c>
      <c r="C1952" s="12" t="s">
        <v>1193</v>
      </c>
      <c r="D1952" s="12" t="s">
        <v>926</v>
      </c>
      <c r="E1952" s="1" t="s">
        <v>936</v>
      </c>
      <c r="F1952" s="27" t="s">
        <v>939</v>
      </c>
      <c r="G1952" s="27" t="s">
        <v>946</v>
      </c>
      <c r="H1952" s="5">
        <f t="shared" si="158"/>
        <v>-193000</v>
      </c>
      <c r="I1952" s="22">
        <f t="shared" si="157"/>
        <v>29.702970297029704</v>
      </c>
      <c r="K1952" t="s">
        <v>22</v>
      </c>
      <c r="M1952" s="2">
        <v>505</v>
      </c>
    </row>
    <row r="1953" spans="2:13" ht="12.75">
      <c r="B1953" s="184">
        <v>30000</v>
      </c>
      <c r="C1953" s="12" t="s">
        <v>1194</v>
      </c>
      <c r="D1953" s="12" t="s">
        <v>926</v>
      </c>
      <c r="E1953" s="1" t="s">
        <v>936</v>
      </c>
      <c r="F1953" s="27" t="s">
        <v>939</v>
      </c>
      <c r="G1953" s="27" t="s">
        <v>947</v>
      </c>
      <c r="H1953" s="5">
        <f t="shared" si="158"/>
        <v>-223000</v>
      </c>
      <c r="I1953" s="22">
        <f>+B1953/M1953</f>
        <v>59.40594059405941</v>
      </c>
      <c r="K1953" t="s">
        <v>22</v>
      </c>
      <c r="M1953" s="2">
        <v>505</v>
      </c>
    </row>
    <row r="1954" spans="2:13" ht="12.75">
      <c r="B1954" s="184">
        <v>15000</v>
      </c>
      <c r="C1954" s="12" t="s">
        <v>1194</v>
      </c>
      <c r="D1954" s="12" t="s">
        <v>926</v>
      </c>
      <c r="E1954" s="1" t="s">
        <v>936</v>
      </c>
      <c r="F1954" s="27" t="s">
        <v>939</v>
      </c>
      <c r="G1954" s="27" t="s">
        <v>947</v>
      </c>
      <c r="H1954" s="5">
        <f t="shared" si="158"/>
        <v>-238000</v>
      </c>
      <c r="I1954" s="22">
        <f>+B1954/M1954</f>
        <v>29.702970297029704</v>
      </c>
      <c r="K1954" t="s">
        <v>22</v>
      </c>
      <c r="M1954" s="2">
        <v>505</v>
      </c>
    </row>
    <row r="1955" spans="1:13" s="90" customFormat="1" ht="12.75">
      <c r="A1955" s="1"/>
      <c r="B1955" s="184">
        <v>15000</v>
      </c>
      <c r="C1955" s="12" t="s">
        <v>1193</v>
      </c>
      <c r="D1955" s="12" t="s">
        <v>926</v>
      </c>
      <c r="E1955" s="1" t="s">
        <v>936</v>
      </c>
      <c r="F1955" s="27" t="s">
        <v>939</v>
      </c>
      <c r="G1955" s="27" t="s">
        <v>947</v>
      </c>
      <c r="H1955" s="5">
        <f t="shared" si="158"/>
        <v>-253000</v>
      </c>
      <c r="I1955" s="22">
        <f>+B1955/M1955</f>
        <v>29.702970297029704</v>
      </c>
      <c r="J1955"/>
      <c r="K1955" t="s">
        <v>22</v>
      </c>
      <c r="L1955"/>
      <c r="M1955" s="2">
        <v>505</v>
      </c>
    </row>
    <row r="1956" spans="1:13" ht="12.75">
      <c r="A1956" s="11"/>
      <c r="B1956" s="187">
        <f>SUM(B1945:B1955)</f>
        <v>253000</v>
      </c>
      <c r="C1956" s="11" t="s">
        <v>925</v>
      </c>
      <c r="D1956" s="11"/>
      <c r="E1956" s="11" t="s">
        <v>936</v>
      </c>
      <c r="F1956" s="18"/>
      <c r="G1956" s="18"/>
      <c r="H1956" s="86">
        <v>0</v>
      </c>
      <c r="I1956" s="89">
        <f t="shared" si="157"/>
        <v>500.990099009901</v>
      </c>
      <c r="J1956" s="90"/>
      <c r="K1956" s="90"/>
      <c r="L1956" s="90"/>
      <c r="M1956" s="2">
        <v>505</v>
      </c>
    </row>
    <row r="1957" spans="2:13" ht="12.75">
      <c r="B1957" s="184"/>
      <c r="H1957" s="5">
        <f aca="true" t="shared" si="159" ref="H1957:H1965">H1956-B1957</f>
        <v>0</v>
      </c>
      <c r="I1957" s="22">
        <f t="shared" si="157"/>
        <v>0</v>
      </c>
      <c r="M1957" s="2">
        <v>505</v>
      </c>
    </row>
    <row r="1958" spans="2:13" ht="12.75">
      <c r="B1958" s="184"/>
      <c r="H1958" s="5">
        <f t="shared" si="159"/>
        <v>0</v>
      </c>
      <c r="I1958" s="22">
        <f t="shared" si="157"/>
        <v>0</v>
      </c>
      <c r="M1958" s="2">
        <v>505</v>
      </c>
    </row>
    <row r="1959" spans="2:13" ht="12.75">
      <c r="B1959" s="184">
        <v>30000</v>
      </c>
      <c r="C1959" s="1" t="s">
        <v>1195</v>
      </c>
      <c r="D1959" s="12" t="s">
        <v>926</v>
      </c>
      <c r="E1959" s="1" t="s">
        <v>936</v>
      </c>
      <c r="F1959" s="27" t="s">
        <v>943</v>
      </c>
      <c r="G1959" s="27" t="s">
        <v>944</v>
      </c>
      <c r="H1959" s="5">
        <f t="shared" si="159"/>
        <v>-30000</v>
      </c>
      <c r="I1959" s="22">
        <f t="shared" si="157"/>
        <v>59.40594059405941</v>
      </c>
      <c r="K1959" t="s">
        <v>1201</v>
      </c>
      <c r="M1959" s="2">
        <v>505</v>
      </c>
    </row>
    <row r="1960" spans="2:13" ht="12.75">
      <c r="B1960" s="184">
        <v>15000</v>
      </c>
      <c r="C1960" s="12" t="s">
        <v>1196</v>
      </c>
      <c r="D1960" s="12" t="s">
        <v>926</v>
      </c>
      <c r="E1960" s="1" t="s">
        <v>936</v>
      </c>
      <c r="F1960" s="27" t="s">
        <v>943</v>
      </c>
      <c r="G1960" s="27" t="s">
        <v>945</v>
      </c>
      <c r="H1960" s="5">
        <f t="shared" si="159"/>
        <v>-45000</v>
      </c>
      <c r="I1960" s="22">
        <f t="shared" si="157"/>
        <v>29.702970297029704</v>
      </c>
      <c r="K1960" t="s">
        <v>1201</v>
      </c>
      <c r="M1960" s="2">
        <v>505</v>
      </c>
    </row>
    <row r="1961" spans="2:13" ht="12.75">
      <c r="B1961" s="184">
        <v>15000</v>
      </c>
      <c r="C1961" s="12" t="s">
        <v>1195</v>
      </c>
      <c r="D1961" s="12" t="s">
        <v>926</v>
      </c>
      <c r="E1961" s="1" t="s">
        <v>936</v>
      </c>
      <c r="F1961" s="27" t="s">
        <v>943</v>
      </c>
      <c r="G1961" s="27" t="s">
        <v>945</v>
      </c>
      <c r="H1961" s="5">
        <f t="shared" si="159"/>
        <v>-60000</v>
      </c>
      <c r="I1961" s="22">
        <f t="shared" si="157"/>
        <v>29.702970297029704</v>
      </c>
      <c r="K1961" t="s">
        <v>1201</v>
      </c>
      <c r="M1961" s="2">
        <v>505</v>
      </c>
    </row>
    <row r="1962" spans="2:13" ht="12.75">
      <c r="B1962" s="184">
        <v>15000</v>
      </c>
      <c r="C1962" s="12" t="s">
        <v>1196</v>
      </c>
      <c r="D1962" s="12" t="s">
        <v>926</v>
      </c>
      <c r="E1962" s="1" t="s">
        <v>936</v>
      </c>
      <c r="F1962" s="27" t="s">
        <v>943</v>
      </c>
      <c r="G1962" s="27" t="s">
        <v>946</v>
      </c>
      <c r="H1962" s="5">
        <f t="shared" si="159"/>
        <v>-75000</v>
      </c>
      <c r="I1962" s="22">
        <f t="shared" si="157"/>
        <v>29.702970297029704</v>
      </c>
      <c r="K1962" t="s">
        <v>1201</v>
      </c>
      <c r="M1962" s="2">
        <v>505</v>
      </c>
    </row>
    <row r="1963" spans="2:13" ht="12.75">
      <c r="B1963" s="184">
        <v>15000</v>
      </c>
      <c r="C1963" s="12" t="s">
        <v>1195</v>
      </c>
      <c r="D1963" s="12" t="s">
        <v>926</v>
      </c>
      <c r="E1963" s="1" t="s">
        <v>936</v>
      </c>
      <c r="F1963" s="27" t="s">
        <v>943</v>
      </c>
      <c r="G1963" s="27" t="s">
        <v>946</v>
      </c>
      <c r="H1963" s="5">
        <f t="shared" si="159"/>
        <v>-90000</v>
      </c>
      <c r="I1963" s="22">
        <f t="shared" si="157"/>
        <v>29.702970297029704</v>
      </c>
      <c r="K1963" t="s">
        <v>1201</v>
      </c>
      <c r="M1963" s="2">
        <v>505</v>
      </c>
    </row>
    <row r="1964" spans="2:13" ht="12.75">
      <c r="B1964" s="184">
        <v>15000</v>
      </c>
      <c r="C1964" s="12" t="s">
        <v>1196</v>
      </c>
      <c r="D1964" s="12" t="s">
        <v>926</v>
      </c>
      <c r="E1964" s="1" t="s">
        <v>936</v>
      </c>
      <c r="F1964" s="27" t="s">
        <v>943</v>
      </c>
      <c r="G1964" s="27" t="s">
        <v>947</v>
      </c>
      <c r="H1964" s="5">
        <f t="shared" si="159"/>
        <v>-105000</v>
      </c>
      <c r="I1964" s="22">
        <f>+B1964/M1964</f>
        <v>29.702970297029704</v>
      </c>
      <c r="K1964" t="s">
        <v>1201</v>
      </c>
      <c r="M1964" s="2">
        <v>505</v>
      </c>
    </row>
    <row r="1965" spans="1:13" s="90" customFormat="1" ht="12.75">
      <c r="A1965" s="1"/>
      <c r="B1965" s="184">
        <v>15000</v>
      </c>
      <c r="C1965" s="12" t="s">
        <v>1195</v>
      </c>
      <c r="D1965" s="12" t="s">
        <v>926</v>
      </c>
      <c r="E1965" s="1" t="s">
        <v>936</v>
      </c>
      <c r="F1965" s="27" t="s">
        <v>943</v>
      </c>
      <c r="G1965" s="27" t="s">
        <v>947</v>
      </c>
      <c r="H1965" s="5">
        <f t="shared" si="159"/>
        <v>-120000</v>
      </c>
      <c r="I1965" s="22">
        <f>+B1965/M1965</f>
        <v>29.702970297029704</v>
      </c>
      <c r="J1965"/>
      <c r="K1965" t="s">
        <v>1201</v>
      </c>
      <c r="L1965"/>
      <c r="M1965" s="2">
        <v>505</v>
      </c>
    </row>
    <row r="1966" spans="1:13" ht="12.75">
      <c r="A1966" s="11"/>
      <c r="B1966" s="187">
        <f>SUM(B1959:B1965)</f>
        <v>120000</v>
      </c>
      <c r="C1966" s="11" t="s">
        <v>46</v>
      </c>
      <c r="D1966" s="11"/>
      <c r="E1966" s="11" t="s">
        <v>936</v>
      </c>
      <c r="F1966" s="18"/>
      <c r="G1966" s="18"/>
      <c r="H1966" s="86">
        <v>0</v>
      </c>
      <c r="I1966" s="89">
        <f t="shared" si="157"/>
        <v>237.62376237623764</v>
      </c>
      <c r="J1966" s="90"/>
      <c r="K1966" s="90"/>
      <c r="L1966" s="90"/>
      <c r="M1966" s="2">
        <v>505</v>
      </c>
    </row>
    <row r="1967" spans="2:13" ht="12.75">
      <c r="B1967" s="184"/>
      <c r="H1967" s="5">
        <f aca="true" t="shared" si="160" ref="H1967:H1973">H1966-B1967</f>
        <v>0</v>
      </c>
      <c r="I1967" s="22">
        <f t="shared" si="157"/>
        <v>0</v>
      </c>
      <c r="M1967" s="2">
        <v>505</v>
      </c>
    </row>
    <row r="1968" spans="2:13" ht="12.75">
      <c r="B1968" s="184"/>
      <c r="H1968" s="5">
        <f t="shared" si="160"/>
        <v>0</v>
      </c>
      <c r="I1968" s="22">
        <f t="shared" si="157"/>
        <v>0</v>
      </c>
      <c r="M1968" s="2">
        <v>505</v>
      </c>
    </row>
    <row r="1969" spans="2:13" ht="12.75">
      <c r="B1969" s="184">
        <v>60000</v>
      </c>
      <c r="C1969" s="1" t="s">
        <v>1198</v>
      </c>
      <c r="D1969" s="1" t="s">
        <v>926</v>
      </c>
      <c r="E1969" s="1" t="s">
        <v>936</v>
      </c>
      <c r="F1969" s="27" t="s">
        <v>943</v>
      </c>
      <c r="G1969" s="27" t="s">
        <v>949</v>
      </c>
      <c r="H1969" s="5">
        <f t="shared" si="160"/>
        <v>-60000</v>
      </c>
      <c r="I1969" s="22">
        <f t="shared" si="157"/>
        <v>118.81188118811882</v>
      </c>
      <c r="K1969" t="s">
        <v>1201</v>
      </c>
      <c r="M1969" s="2">
        <v>505</v>
      </c>
    </row>
    <row r="1970" spans="2:13" ht="12.75">
      <c r="B1970" s="184">
        <v>70000</v>
      </c>
      <c r="C1970" s="1" t="s">
        <v>1200</v>
      </c>
      <c r="D1970" s="1" t="s">
        <v>926</v>
      </c>
      <c r="E1970" s="1" t="s">
        <v>936</v>
      </c>
      <c r="F1970" s="27" t="s">
        <v>943</v>
      </c>
      <c r="G1970" s="27" t="s">
        <v>950</v>
      </c>
      <c r="H1970" s="5">
        <f t="shared" si="160"/>
        <v>-130000</v>
      </c>
      <c r="I1970" s="22">
        <f t="shared" si="157"/>
        <v>138.6138613861386</v>
      </c>
      <c r="K1970" t="s">
        <v>1201</v>
      </c>
      <c r="M1970" s="2">
        <v>505</v>
      </c>
    </row>
    <row r="1971" spans="2:13" ht="12.75">
      <c r="B1971" s="184">
        <v>60000</v>
      </c>
      <c r="C1971" s="1" t="s">
        <v>1197</v>
      </c>
      <c r="D1971" s="1" t="s">
        <v>926</v>
      </c>
      <c r="E1971" s="1" t="s">
        <v>936</v>
      </c>
      <c r="F1971" s="27" t="s">
        <v>943</v>
      </c>
      <c r="G1971" s="27" t="s">
        <v>950</v>
      </c>
      <c r="H1971" s="5">
        <f t="shared" si="160"/>
        <v>-190000</v>
      </c>
      <c r="I1971" s="22">
        <f t="shared" si="157"/>
        <v>118.81188118811882</v>
      </c>
      <c r="K1971" t="s">
        <v>1201</v>
      </c>
      <c r="M1971" s="2">
        <v>505</v>
      </c>
    </row>
    <row r="1972" spans="2:13" ht="12.75">
      <c r="B1972" s="184">
        <v>60000</v>
      </c>
      <c r="C1972" s="1" t="s">
        <v>1197</v>
      </c>
      <c r="D1972" s="1" t="s">
        <v>926</v>
      </c>
      <c r="E1972" s="1" t="s">
        <v>936</v>
      </c>
      <c r="F1972" s="27" t="s">
        <v>943</v>
      </c>
      <c r="G1972" s="27" t="s">
        <v>951</v>
      </c>
      <c r="H1972" s="5">
        <f t="shared" si="160"/>
        <v>-250000</v>
      </c>
      <c r="I1972" s="22">
        <f t="shared" si="157"/>
        <v>118.81188118811882</v>
      </c>
      <c r="K1972" t="s">
        <v>1201</v>
      </c>
      <c r="M1972" s="2">
        <v>505</v>
      </c>
    </row>
    <row r="1973" spans="2:13" ht="12.75">
      <c r="B1973" s="184">
        <v>70000</v>
      </c>
      <c r="C1973" s="1" t="s">
        <v>1200</v>
      </c>
      <c r="D1973" s="1" t="s">
        <v>926</v>
      </c>
      <c r="E1973" s="1" t="s">
        <v>936</v>
      </c>
      <c r="F1973" s="27" t="s">
        <v>943</v>
      </c>
      <c r="G1973" s="27" t="s">
        <v>951</v>
      </c>
      <c r="H1973" s="5">
        <f t="shared" si="160"/>
        <v>-320000</v>
      </c>
      <c r="I1973" s="22">
        <f t="shared" si="157"/>
        <v>138.6138613861386</v>
      </c>
      <c r="K1973" t="s">
        <v>1201</v>
      </c>
      <c r="M1973" s="2">
        <v>505</v>
      </c>
    </row>
    <row r="1974" spans="2:13" ht="12.75">
      <c r="B1974" s="184">
        <v>60000</v>
      </c>
      <c r="C1974" s="1" t="s">
        <v>1198</v>
      </c>
      <c r="D1974" s="1" t="s">
        <v>926</v>
      </c>
      <c r="E1974" s="1" t="s">
        <v>936</v>
      </c>
      <c r="F1974" s="27" t="s">
        <v>943</v>
      </c>
      <c r="G1974" s="27" t="s">
        <v>306</v>
      </c>
      <c r="H1974" s="5">
        <f>H1973-B1974</f>
        <v>-380000</v>
      </c>
      <c r="I1974" s="22">
        <f>+B1974/M1974</f>
        <v>118.81188118811882</v>
      </c>
      <c r="K1974" t="s">
        <v>1201</v>
      </c>
      <c r="M1974" s="2">
        <v>505</v>
      </c>
    </row>
    <row r="1975" spans="1:13" s="90" customFormat="1" ht="12.75">
      <c r="A1975" s="1"/>
      <c r="B1975" s="184">
        <v>70000</v>
      </c>
      <c r="C1975" s="1" t="s">
        <v>1200</v>
      </c>
      <c r="D1975" s="1" t="s">
        <v>926</v>
      </c>
      <c r="E1975" s="1" t="s">
        <v>936</v>
      </c>
      <c r="F1975" s="27" t="s">
        <v>943</v>
      </c>
      <c r="G1975" s="27" t="s">
        <v>306</v>
      </c>
      <c r="H1975" s="5">
        <f>H1974-B1975</f>
        <v>-450000</v>
      </c>
      <c r="I1975" s="22">
        <f>+B1975/M1975</f>
        <v>138.6138613861386</v>
      </c>
      <c r="J1975"/>
      <c r="K1975" t="s">
        <v>1201</v>
      </c>
      <c r="L1975"/>
      <c r="M1975" s="2">
        <v>505</v>
      </c>
    </row>
    <row r="1976" spans="1:13" ht="12.75">
      <c r="A1976" s="11"/>
      <c r="B1976" s="187">
        <f>SUM(B1969:B1975)</f>
        <v>450000</v>
      </c>
      <c r="C1976" s="11" t="s">
        <v>1199</v>
      </c>
      <c r="D1976" s="11"/>
      <c r="E1976" s="11" t="s">
        <v>936</v>
      </c>
      <c r="F1976" s="18"/>
      <c r="G1976" s="18"/>
      <c r="H1976" s="86">
        <v>0</v>
      </c>
      <c r="I1976" s="89">
        <f t="shared" si="157"/>
        <v>891.0891089108911</v>
      </c>
      <c r="J1976" s="90"/>
      <c r="K1976" s="90"/>
      <c r="L1976" s="90"/>
      <c r="M1976" s="2">
        <v>505</v>
      </c>
    </row>
    <row r="1977" spans="2:13" ht="12.75">
      <c r="B1977" s="184"/>
      <c r="H1977" s="5">
        <f aca="true" t="shared" si="161" ref="H1977:H1985">H1976-B1977</f>
        <v>0</v>
      </c>
      <c r="I1977" s="22">
        <f t="shared" si="157"/>
        <v>0</v>
      </c>
      <c r="M1977" s="2">
        <v>505</v>
      </c>
    </row>
    <row r="1978" spans="2:13" ht="12.75">
      <c r="B1978" s="184"/>
      <c r="H1978" s="5">
        <f t="shared" si="161"/>
        <v>0</v>
      </c>
      <c r="I1978" s="22">
        <f t="shared" si="157"/>
        <v>0</v>
      </c>
      <c r="M1978" s="2">
        <v>505</v>
      </c>
    </row>
    <row r="1979" spans="2:13" ht="12.75">
      <c r="B1979" s="184">
        <v>80000</v>
      </c>
      <c r="C1979" s="1" t="s">
        <v>952</v>
      </c>
      <c r="D1979" s="1" t="s">
        <v>926</v>
      </c>
      <c r="E1979" s="1" t="s">
        <v>936</v>
      </c>
      <c r="F1979" s="27" t="s">
        <v>943</v>
      </c>
      <c r="G1979" s="27" t="s">
        <v>953</v>
      </c>
      <c r="H1979" s="5">
        <f t="shared" si="161"/>
        <v>-80000</v>
      </c>
      <c r="I1979" s="22">
        <f aca="true" t="shared" si="162" ref="I1979:I1985">+B1979/M1979</f>
        <v>158.41584158415841</v>
      </c>
      <c r="K1979" t="s">
        <v>1201</v>
      </c>
      <c r="M1979" s="2">
        <v>505</v>
      </c>
    </row>
    <row r="1980" spans="2:13" ht="12.75">
      <c r="B1980" s="184">
        <v>26000</v>
      </c>
      <c r="C1980" s="1" t="s">
        <v>954</v>
      </c>
      <c r="D1980" s="1" t="s">
        <v>926</v>
      </c>
      <c r="E1980" s="1" t="s">
        <v>936</v>
      </c>
      <c r="F1980" s="27" t="s">
        <v>943</v>
      </c>
      <c r="G1980" s="27" t="s">
        <v>953</v>
      </c>
      <c r="H1980" s="5">
        <f t="shared" si="161"/>
        <v>-106000</v>
      </c>
      <c r="I1980" s="22">
        <f t="shared" si="162"/>
        <v>51.48514851485149</v>
      </c>
      <c r="K1980" t="s">
        <v>1201</v>
      </c>
      <c r="M1980" s="2">
        <v>505</v>
      </c>
    </row>
    <row r="1981" spans="1:13" s="15" customFormat="1" ht="12.75">
      <c r="A1981" s="12"/>
      <c r="B1981" s="185">
        <v>91429</v>
      </c>
      <c r="C1981" s="12" t="s">
        <v>1204</v>
      </c>
      <c r="D1981" s="12" t="s">
        <v>926</v>
      </c>
      <c r="E1981" s="12" t="s">
        <v>936</v>
      </c>
      <c r="F1981" s="30" t="s">
        <v>943</v>
      </c>
      <c r="G1981" s="30" t="s">
        <v>953</v>
      </c>
      <c r="H1981" s="5">
        <f t="shared" si="161"/>
        <v>-197429</v>
      </c>
      <c r="I1981" s="22">
        <f t="shared" si="162"/>
        <v>181.04752475247525</v>
      </c>
      <c r="K1981" s="15" t="s">
        <v>1201</v>
      </c>
      <c r="M1981" s="2">
        <v>505</v>
      </c>
    </row>
    <row r="1982" spans="1:13" s="15" customFormat="1" ht="12.75">
      <c r="A1982" s="12"/>
      <c r="B1982" s="185">
        <v>68571</v>
      </c>
      <c r="C1982" s="12" t="s">
        <v>1203</v>
      </c>
      <c r="D1982" s="12" t="s">
        <v>926</v>
      </c>
      <c r="E1982" s="12" t="s">
        <v>936</v>
      </c>
      <c r="F1982" s="30" t="s">
        <v>943</v>
      </c>
      <c r="G1982" s="30" t="s">
        <v>953</v>
      </c>
      <c r="H1982" s="5">
        <f t="shared" si="161"/>
        <v>-266000</v>
      </c>
      <c r="I1982" s="22">
        <f t="shared" si="162"/>
        <v>135.78415841584157</v>
      </c>
      <c r="K1982" s="15" t="s">
        <v>1201</v>
      </c>
      <c r="M1982" s="2">
        <v>505</v>
      </c>
    </row>
    <row r="1983" spans="1:13" s="15" customFormat="1" ht="12.75">
      <c r="A1983" s="12"/>
      <c r="B1983" s="185">
        <v>77143</v>
      </c>
      <c r="C1983" s="12" t="s">
        <v>1205</v>
      </c>
      <c r="D1983" s="12" t="s">
        <v>926</v>
      </c>
      <c r="E1983" s="12" t="s">
        <v>936</v>
      </c>
      <c r="F1983" s="30" t="s">
        <v>943</v>
      </c>
      <c r="G1983" s="30" t="s">
        <v>953</v>
      </c>
      <c r="H1983" s="5">
        <f t="shared" si="161"/>
        <v>-343143</v>
      </c>
      <c r="I1983" s="22">
        <f t="shared" si="162"/>
        <v>152.75841584158417</v>
      </c>
      <c r="K1983" s="15" t="s">
        <v>1201</v>
      </c>
      <c r="M1983" s="2">
        <v>505</v>
      </c>
    </row>
    <row r="1984" spans="1:13" s="15" customFormat="1" ht="12.75">
      <c r="A1984" s="12"/>
      <c r="B1984" s="185">
        <v>102857</v>
      </c>
      <c r="C1984" s="12" t="s">
        <v>1206</v>
      </c>
      <c r="D1984" s="12" t="s">
        <v>926</v>
      </c>
      <c r="E1984" s="12" t="s">
        <v>936</v>
      </c>
      <c r="F1984" s="30" t="s">
        <v>943</v>
      </c>
      <c r="G1984" s="30" t="s">
        <v>953</v>
      </c>
      <c r="H1984" s="5">
        <f t="shared" si="161"/>
        <v>-446000</v>
      </c>
      <c r="I1984" s="22">
        <f t="shared" si="162"/>
        <v>203.67722772277227</v>
      </c>
      <c r="K1984" s="15" t="s">
        <v>1201</v>
      </c>
      <c r="M1984" s="2">
        <v>505</v>
      </c>
    </row>
    <row r="1985" spans="2:13" ht="12.75">
      <c r="B1985" s="184">
        <v>5000</v>
      </c>
      <c r="C1985" s="1" t="s">
        <v>46</v>
      </c>
      <c r="D1985" s="1" t="s">
        <v>926</v>
      </c>
      <c r="E1985" s="1" t="s">
        <v>936</v>
      </c>
      <c r="F1985" s="27" t="s">
        <v>943</v>
      </c>
      <c r="G1985" s="27" t="s">
        <v>953</v>
      </c>
      <c r="H1985" s="5">
        <f t="shared" si="161"/>
        <v>-451000</v>
      </c>
      <c r="I1985" s="22">
        <f t="shared" si="162"/>
        <v>9.900990099009901</v>
      </c>
      <c r="K1985" t="s">
        <v>1201</v>
      </c>
      <c r="M1985" s="2">
        <v>505</v>
      </c>
    </row>
    <row r="1986" spans="2:13" ht="12.75">
      <c r="B1986" s="184">
        <v>5000</v>
      </c>
      <c r="C1986" s="1" t="s">
        <v>46</v>
      </c>
      <c r="D1986" s="1" t="s">
        <v>926</v>
      </c>
      <c r="E1986" s="1" t="s">
        <v>936</v>
      </c>
      <c r="F1986" s="27" t="s">
        <v>943</v>
      </c>
      <c r="G1986" s="27" t="s">
        <v>953</v>
      </c>
      <c r="H1986" s="5">
        <f aca="true" t="shared" si="163" ref="H1986:H1995">H1985-B1986</f>
        <v>-456000</v>
      </c>
      <c r="I1986" s="22">
        <f aca="true" t="shared" si="164" ref="I1986:I1995">+B1986/M1986</f>
        <v>9.900990099009901</v>
      </c>
      <c r="K1986" t="s">
        <v>1201</v>
      </c>
      <c r="M1986" s="2">
        <v>505</v>
      </c>
    </row>
    <row r="1987" spans="2:13" ht="12.75">
      <c r="B1987" s="184">
        <v>28500</v>
      </c>
      <c r="C1987" s="1" t="s">
        <v>955</v>
      </c>
      <c r="D1987" s="1" t="s">
        <v>926</v>
      </c>
      <c r="E1987" s="1" t="s">
        <v>936</v>
      </c>
      <c r="F1987" s="27" t="s">
        <v>943</v>
      </c>
      <c r="G1987" s="27" t="s">
        <v>953</v>
      </c>
      <c r="H1987" s="5">
        <f t="shared" si="163"/>
        <v>-484500</v>
      </c>
      <c r="I1987" s="22">
        <f t="shared" si="164"/>
        <v>56.43564356435643</v>
      </c>
      <c r="K1987" t="s">
        <v>1201</v>
      </c>
      <c r="M1987" s="2">
        <v>505</v>
      </c>
    </row>
    <row r="1988" spans="2:13" ht="12.75">
      <c r="B1988" s="184">
        <v>10000</v>
      </c>
      <c r="C1988" s="12" t="s">
        <v>189</v>
      </c>
      <c r="D1988" s="1" t="s">
        <v>926</v>
      </c>
      <c r="E1988" s="1" t="s">
        <v>936</v>
      </c>
      <c r="F1988" s="27" t="s">
        <v>943</v>
      </c>
      <c r="G1988" s="27" t="s">
        <v>953</v>
      </c>
      <c r="H1988" s="5">
        <f t="shared" si="163"/>
        <v>-494500</v>
      </c>
      <c r="I1988" s="22">
        <f t="shared" si="164"/>
        <v>19.801980198019802</v>
      </c>
      <c r="K1988" t="s">
        <v>1201</v>
      </c>
      <c r="M1988" s="2">
        <v>505</v>
      </c>
    </row>
    <row r="1989" spans="2:13" ht="12.75">
      <c r="B1989" s="184">
        <v>10000</v>
      </c>
      <c r="C1989" s="12" t="s">
        <v>823</v>
      </c>
      <c r="D1989" s="1" t="s">
        <v>926</v>
      </c>
      <c r="E1989" s="1" t="s">
        <v>936</v>
      </c>
      <c r="F1989" s="27" t="s">
        <v>943</v>
      </c>
      <c r="G1989" s="27" t="s">
        <v>953</v>
      </c>
      <c r="H1989" s="5">
        <f t="shared" si="163"/>
        <v>-504500</v>
      </c>
      <c r="I1989" s="22">
        <f t="shared" si="164"/>
        <v>19.801980198019802</v>
      </c>
      <c r="K1989" t="s">
        <v>1201</v>
      </c>
      <c r="M1989" s="2">
        <v>505</v>
      </c>
    </row>
    <row r="1990" spans="2:13" ht="12.75">
      <c r="B1990" s="184">
        <v>10000</v>
      </c>
      <c r="C1990" s="12" t="s">
        <v>823</v>
      </c>
      <c r="D1990" s="1" t="s">
        <v>926</v>
      </c>
      <c r="E1990" s="1" t="s">
        <v>936</v>
      </c>
      <c r="F1990" s="27" t="s">
        <v>943</v>
      </c>
      <c r="G1990" s="27" t="s">
        <v>953</v>
      </c>
      <c r="H1990" s="5">
        <f t="shared" si="163"/>
        <v>-514500</v>
      </c>
      <c r="I1990" s="22">
        <f t="shared" si="164"/>
        <v>19.801980198019802</v>
      </c>
      <c r="K1990" t="s">
        <v>1201</v>
      </c>
      <c r="M1990" s="2">
        <v>505</v>
      </c>
    </row>
    <row r="1991" spans="2:13" ht="12.75">
      <c r="B1991" s="184">
        <v>35000</v>
      </c>
      <c r="C1991" s="12" t="s">
        <v>823</v>
      </c>
      <c r="D1991" s="1" t="s">
        <v>926</v>
      </c>
      <c r="E1991" s="1" t="s">
        <v>936</v>
      </c>
      <c r="F1991" s="27" t="s">
        <v>943</v>
      </c>
      <c r="G1991" s="27" t="s">
        <v>953</v>
      </c>
      <c r="H1991" s="5">
        <f t="shared" si="163"/>
        <v>-549500</v>
      </c>
      <c r="I1991" s="22">
        <f t="shared" si="164"/>
        <v>69.3069306930693</v>
      </c>
      <c r="K1991" t="s">
        <v>1201</v>
      </c>
      <c r="M1991" s="2">
        <v>505</v>
      </c>
    </row>
    <row r="1992" spans="2:13" ht="12.75">
      <c r="B1992" s="184">
        <v>130000</v>
      </c>
      <c r="C1992" s="12" t="s">
        <v>189</v>
      </c>
      <c r="D1992" s="1" t="s">
        <v>926</v>
      </c>
      <c r="E1992" s="1" t="s">
        <v>936</v>
      </c>
      <c r="F1992" s="27" t="s">
        <v>943</v>
      </c>
      <c r="G1992" s="27" t="s">
        <v>953</v>
      </c>
      <c r="H1992" s="5">
        <f t="shared" si="163"/>
        <v>-679500</v>
      </c>
      <c r="I1992" s="22">
        <f t="shared" si="164"/>
        <v>257.4257425742574</v>
      </c>
      <c r="K1992" t="s">
        <v>1201</v>
      </c>
      <c r="M1992" s="2">
        <v>505</v>
      </c>
    </row>
    <row r="1993" spans="2:13" ht="12.75">
      <c r="B1993" s="184">
        <v>20000</v>
      </c>
      <c r="C1993" s="12" t="s">
        <v>189</v>
      </c>
      <c r="D1993" s="1" t="s">
        <v>926</v>
      </c>
      <c r="E1993" s="1" t="s">
        <v>936</v>
      </c>
      <c r="F1993" s="27" t="s">
        <v>943</v>
      </c>
      <c r="G1993" s="27" t="s">
        <v>953</v>
      </c>
      <c r="H1993" s="5">
        <f t="shared" si="163"/>
        <v>-699500</v>
      </c>
      <c r="I1993" s="22">
        <f t="shared" si="164"/>
        <v>39.603960396039604</v>
      </c>
      <c r="K1993" t="s">
        <v>1201</v>
      </c>
      <c r="M1993" s="2">
        <v>505</v>
      </c>
    </row>
    <row r="1994" spans="2:13" ht="12.75">
      <c r="B1994" s="184">
        <v>10000</v>
      </c>
      <c r="C1994" s="12" t="s">
        <v>189</v>
      </c>
      <c r="D1994" s="1" t="s">
        <v>926</v>
      </c>
      <c r="E1994" s="1" t="s">
        <v>936</v>
      </c>
      <c r="F1994" s="27" t="s">
        <v>943</v>
      </c>
      <c r="G1994" s="27" t="s">
        <v>953</v>
      </c>
      <c r="H1994" s="5">
        <f t="shared" si="163"/>
        <v>-709500</v>
      </c>
      <c r="I1994" s="22">
        <f t="shared" si="164"/>
        <v>19.801980198019802</v>
      </c>
      <c r="K1994" t="s">
        <v>1201</v>
      </c>
      <c r="M1994" s="2">
        <v>505</v>
      </c>
    </row>
    <row r="1995" spans="1:13" s="90" customFormat="1" ht="12.75">
      <c r="A1995" s="1"/>
      <c r="B1995" s="184">
        <v>10000</v>
      </c>
      <c r="C1995" s="12" t="s">
        <v>823</v>
      </c>
      <c r="D1995" s="1" t="s">
        <v>926</v>
      </c>
      <c r="E1995" s="1" t="s">
        <v>936</v>
      </c>
      <c r="F1995" s="27" t="s">
        <v>943</v>
      </c>
      <c r="G1995" s="27" t="s">
        <v>953</v>
      </c>
      <c r="H1995" s="5">
        <f t="shared" si="163"/>
        <v>-719500</v>
      </c>
      <c r="I1995" s="22">
        <f t="shared" si="164"/>
        <v>19.801980198019802</v>
      </c>
      <c r="J1995"/>
      <c r="K1995" t="s">
        <v>1201</v>
      </c>
      <c r="L1995"/>
      <c r="M1995" s="2">
        <v>505</v>
      </c>
    </row>
    <row r="1996" spans="1:13" ht="12.75">
      <c r="A1996" s="11"/>
      <c r="B1996" s="187">
        <f>SUM(B1979:B1995)</f>
        <v>719500</v>
      </c>
      <c r="C1996" s="11" t="s">
        <v>956</v>
      </c>
      <c r="D1996" s="11"/>
      <c r="E1996" s="11" t="s">
        <v>936</v>
      </c>
      <c r="F1996" s="18"/>
      <c r="G1996" s="18"/>
      <c r="H1996" s="86">
        <v>0</v>
      </c>
      <c r="I1996" s="89">
        <f t="shared" si="157"/>
        <v>1424.7524752475247</v>
      </c>
      <c r="J1996" s="90"/>
      <c r="K1996" s="90"/>
      <c r="L1996" s="90"/>
      <c r="M1996" s="2">
        <v>505</v>
      </c>
    </row>
    <row r="1997" spans="2:13" ht="12.75">
      <c r="B1997" s="184"/>
      <c r="H1997" s="5">
        <f>H1996-B1997</f>
        <v>0</v>
      </c>
      <c r="I1997" s="22">
        <f t="shared" si="157"/>
        <v>0</v>
      </c>
      <c r="M1997" s="2">
        <v>505</v>
      </c>
    </row>
    <row r="1998" spans="2:13" ht="12.75">
      <c r="B1998" s="184"/>
      <c r="H1998" s="5">
        <f>H1997-B1998</f>
        <v>0</v>
      </c>
      <c r="I1998" s="22">
        <f>+B1998/M1998</f>
        <v>0</v>
      </c>
      <c r="M1998" s="2">
        <v>505</v>
      </c>
    </row>
    <row r="1999" spans="2:13" ht="12.75">
      <c r="B1999" s="184"/>
      <c r="H1999" s="5">
        <f>H1998-B1999</f>
        <v>0</v>
      </c>
      <c r="I1999" s="22">
        <f>+B1999/M1999</f>
        <v>0</v>
      </c>
      <c r="M1999" s="2">
        <v>505</v>
      </c>
    </row>
    <row r="2000" spans="1:13" s="88" customFormat="1" ht="12.75">
      <c r="A2000" s="1"/>
      <c r="B2000" s="184"/>
      <c r="C2000" s="1"/>
      <c r="D2000" s="1"/>
      <c r="E2000" s="1"/>
      <c r="F2000" s="27"/>
      <c r="G2000" s="27"/>
      <c r="H2000" s="5">
        <f>H1999-B2000</f>
        <v>0</v>
      </c>
      <c r="I2000" s="22">
        <f>+B2000/M2000</f>
        <v>0</v>
      </c>
      <c r="J2000"/>
      <c r="K2000"/>
      <c r="L2000"/>
      <c r="M2000" s="2">
        <v>505</v>
      </c>
    </row>
    <row r="2001" spans="1:13" s="90" customFormat="1" ht="12.75">
      <c r="A2001" s="82"/>
      <c r="B2001" s="153">
        <f>+B2009</f>
        <v>24000</v>
      </c>
      <c r="C2001" s="82" t="s">
        <v>922</v>
      </c>
      <c r="D2001" s="82"/>
      <c r="E2001" s="82"/>
      <c r="F2001" s="154"/>
      <c r="G2001" s="84" t="s">
        <v>1188</v>
      </c>
      <c r="H2001" s="83"/>
      <c r="I2001" s="87"/>
      <c r="J2001" s="88"/>
      <c r="K2001" s="88"/>
      <c r="L2001" s="88"/>
      <c r="M2001" s="2">
        <v>505</v>
      </c>
    </row>
    <row r="2002" spans="2:13" ht="12.75">
      <c r="B2002" s="184"/>
      <c r="H2002" s="5">
        <f>H2000-B2002</f>
        <v>0</v>
      </c>
      <c r="I2002" s="22">
        <f>+B2002/M2002</f>
        <v>0</v>
      </c>
      <c r="M2002" s="2">
        <v>505</v>
      </c>
    </row>
    <row r="2003" spans="2:13" ht="12.75">
      <c r="B2003" s="186">
        <v>3000</v>
      </c>
      <c r="C2003" s="1" t="s">
        <v>925</v>
      </c>
      <c r="D2003" s="12" t="s">
        <v>926</v>
      </c>
      <c r="E2003" s="1" t="s">
        <v>1143</v>
      </c>
      <c r="F2003" s="27" t="s">
        <v>1144</v>
      </c>
      <c r="G2003" s="27" t="s">
        <v>32</v>
      </c>
      <c r="H2003" s="5">
        <f aca="true" t="shared" si="165" ref="H2003:H2008">H2001-B2003</f>
        <v>-3000</v>
      </c>
      <c r="I2003" s="22">
        <f aca="true" t="shared" si="166" ref="I2003:I2008">+B2003/M2003</f>
        <v>5.9405940594059405</v>
      </c>
      <c r="K2003" t="s">
        <v>22</v>
      </c>
      <c r="M2003" s="2">
        <v>505</v>
      </c>
    </row>
    <row r="2004" spans="2:13" ht="12.75">
      <c r="B2004" s="184">
        <v>2000</v>
      </c>
      <c r="C2004" s="1" t="s">
        <v>925</v>
      </c>
      <c r="D2004" s="1" t="s">
        <v>926</v>
      </c>
      <c r="E2004" s="1" t="s">
        <v>1143</v>
      </c>
      <c r="F2004" s="27" t="s">
        <v>939</v>
      </c>
      <c r="G2004" s="27" t="s">
        <v>36</v>
      </c>
      <c r="H2004" s="5">
        <f t="shared" si="165"/>
        <v>-2000</v>
      </c>
      <c r="I2004" s="22">
        <f t="shared" si="166"/>
        <v>3.9603960396039604</v>
      </c>
      <c r="K2004" t="s">
        <v>22</v>
      </c>
      <c r="M2004" s="2">
        <v>505</v>
      </c>
    </row>
    <row r="2005" spans="2:13" ht="12.75">
      <c r="B2005" s="184">
        <v>3000</v>
      </c>
      <c r="C2005" s="1" t="s">
        <v>925</v>
      </c>
      <c r="D2005" s="1" t="s">
        <v>926</v>
      </c>
      <c r="E2005" s="1" t="s">
        <v>1143</v>
      </c>
      <c r="F2005" s="27" t="s">
        <v>1145</v>
      </c>
      <c r="G2005" s="27" t="s">
        <v>195</v>
      </c>
      <c r="H2005" s="5">
        <f t="shared" si="165"/>
        <v>-6000</v>
      </c>
      <c r="I2005" s="22">
        <f t="shared" si="166"/>
        <v>5.9405940594059405</v>
      </c>
      <c r="K2005" t="s">
        <v>22</v>
      </c>
      <c r="M2005" s="2">
        <v>505</v>
      </c>
    </row>
    <row r="2006" spans="2:13" ht="12.75">
      <c r="B2006" s="184">
        <v>8000</v>
      </c>
      <c r="C2006" s="1" t="s">
        <v>925</v>
      </c>
      <c r="D2006" s="1" t="s">
        <v>926</v>
      </c>
      <c r="E2006" s="1" t="s">
        <v>1146</v>
      </c>
      <c r="F2006" s="27" t="s">
        <v>1147</v>
      </c>
      <c r="G2006" s="27" t="s">
        <v>267</v>
      </c>
      <c r="H2006" s="5">
        <f t="shared" si="165"/>
        <v>-10000</v>
      </c>
      <c r="I2006" s="22">
        <f t="shared" si="166"/>
        <v>15.841584158415841</v>
      </c>
      <c r="K2006" t="s">
        <v>22</v>
      </c>
      <c r="M2006" s="2">
        <v>505</v>
      </c>
    </row>
    <row r="2007" spans="2:13" ht="12.75">
      <c r="B2007" s="184">
        <v>3000</v>
      </c>
      <c r="C2007" s="1" t="s">
        <v>925</v>
      </c>
      <c r="D2007" s="1" t="s">
        <v>926</v>
      </c>
      <c r="E2007" s="1" t="s">
        <v>1146</v>
      </c>
      <c r="F2007" s="27" t="s">
        <v>939</v>
      </c>
      <c r="G2007" s="27" t="s">
        <v>270</v>
      </c>
      <c r="H2007" s="5">
        <f t="shared" si="165"/>
        <v>-9000</v>
      </c>
      <c r="I2007" s="22">
        <f t="shared" si="166"/>
        <v>5.9405940594059405</v>
      </c>
      <c r="K2007" t="s">
        <v>22</v>
      </c>
      <c r="M2007" s="2">
        <v>505</v>
      </c>
    </row>
    <row r="2008" spans="2:13" ht="12.75">
      <c r="B2008" s="185">
        <v>5000</v>
      </c>
      <c r="C2008" s="1" t="s">
        <v>925</v>
      </c>
      <c r="D2008" s="1" t="s">
        <v>926</v>
      </c>
      <c r="E2008" s="1" t="s">
        <v>1148</v>
      </c>
      <c r="F2008" s="27" t="s">
        <v>1149</v>
      </c>
      <c r="G2008" s="27" t="s">
        <v>113</v>
      </c>
      <c r="H2008" s="5">
        <f t="shared" si="165"/>
        <v>-15000</v>
      </c>
      <c r="I2008" s="22">
        <f t="shared" si="166"/>
        <v>9.900990099009901</v>
      </c>
      <c r="K2008" t="s">
        <v>22</v>
      </c>
      <c r="M2008" s="2">
        <v>505</v>
      </c>
    </row>
    <row r="2009" spans="1:13" s="90" customFormat="1" ht="12.75">
      <c r="A2009" s="11"/>
      <c r="B2009" s="187">
        <f>SUM(B2003:B2008)</f>
        <v>24000</v>
      </c>
      <c r="C2009" s="11" t="s">
        <v>925</v>
      </c>
      <c r="D2009" s="11"/>
      <c r="E2009" s="11"/>
      <c r="F2009" s="18"/>
      <c r="G2009" s="18"/>
      <c r="H2009" s="86">
        <v>0</v>
      </c>
      <c r="I2009" s="89">
        <f aca="true" t="shared" si="167" ref="I2009:I2017">+B2009/M2009</f>
        <v>47.524752475247524</v>
      </c>
      <c r="M2009" s="2">
        <v>505</v>
      </c>
    </row>
    <row r="2010" spans="8:13" ht="12.75">
      <c r="H2010" s="5">
        <v>0</v>
      </c>
      <c r="I2010" s="22">
        <f t="shared" si="167"/>
        <v>0</v>
      </c>
      <c r="M2010" s="2">
        <v>505</v>
      </c>
    </row>
    <row r="2011" spans="1:13" s="96" customFormat="1" ht="12.75">
      <c r="A2011" s="1"/>
      <c r="B2011" s="5"/>
      <c r="C2011" s="1"/>
      <c r="D2011" s="1"/>
      <c r="E2011" s="1"/>
      <c r="F2011" s="27"/>
      <c r="G2011" s="27"/>
      <c r="H2011" s="5">
        <v>0</v>
      </c>
      <c r="I2011" s="22">
        <f t="shared" si="167"/>
        <v>0</v>
      </c>
      <c r="J2011"/>
      <c r="K2011"/>
      <c r="L2011"/>
      <c r="M2011" s="2">
        <v>505</v>
      </c>
    </row>
    <row r="2012" spans="1:13" s="15" customFormat="1" ht="12.75">
      <c r="A2012" s="1"/>
      <c r="B2012" s="5"/>
      <c r="C2012" s="1"/>
      <c r="D2012" s="1"/>
      <c r="E2012" s="1"/>
      <c r="F2012" s="27"/>
      <c r="G2012" s="27"/>
      <c r="H2012" s="5">
        <v>0</v>
      </c>
      <c r="I2012" s="22">
        <f t="shared" si="167"/>
        <v>0</v>
      </c>
      <c r="J2012"/>
      <c r="K2012"/>
      <c r="L2012"/>
      <c r="M2012" s="2">
        <v>505</v>
      </c>
    </row>
    <row r="2013" spans="2:13" ht="12.75">
      <c r="B2013" s="32"/>
      <c r="C2013" s="33"/>
      <c r="D2013" s="12"/>
      <c r="E2013" s="33"/>
      <c r="G2013" s="31"/>
      <c r="H2013" s="5">
        <v>0</v>
      </c>
      <c r="I2013" s="22">
        <f t="shared" si="167"/>
        <v>0</v>
      </c>
      <c r="M2013" s="2">
        <v>505</v>
      </c>
    </row>
    <row r="2014" spans="1:13" ht="13.5" thickBot="1">
      <c r="A2014" s="78"/>
      <c r="B2014" s="162">
        <f>+B2049+B2080+B2085</f>
        <v>1029600</v>
      </c>
      <c r="C2014" s="78"/>
      <c r="D2014" s="77" t="s">
        <v>15</v>
      </c>
      <c r="E2014" s="125"/>
      <c r="F2014" s="125"/>
      <c r="G2014" s="79"/>
      <c r="H2014" s="126"/>
      <c r="I2014" s="127">
        <f t="shared" si="167"/>
        <v>2038.8118811881188</v>
      </c>
      <c r="J2014" s="128"/>
      <c r="K2014" s="128"/>
      <c r="L2014" s="128"/>
      <c r="M2014" s="2">
        <v>505</v>
      </c>
    </row>
    <row r="2015" spans="2:13" ht="12.75">
      <c r="B2015" s="155"/>
      <c r="C2015" s="33"/>
      <c r="D2015" s="12"/>
      <c r="E2015" s="12"/>
      <c r="G2015" s="30"/>
      <c r="H2015" s="5">
        <f aca="true" t="shared" si="168" ref="H2015:H2039">H2014-B2015</f>
        <v>0</v>
      </c>
      <c r="I2015" s="22">
        <f t="shared" si="167"/>
        <v>0</v>
      </c>
      <c r="M2015" s="2">
        <v>505</v>
      </c>
    </row>
    <row r="2016" spans="2:13" ht="12.75">
      <c r="B2016" s="155">
        <v>5000</v>
      </c>
      <c r="C2016" s="1" t="s">
        <v>22</v>
      </c>
      <c r="D2016" s="12" t="s">
        <v>15</v>
      </c>
      <c r="E2016" s="1" t="s">
        <v>961</v>
      </c>
      <c r="F2016" s="27" t="s">
        <v>927</v>
      </c>
      <c r="G2016" s="31" t="s">
        <v>25</v>
      </c>
      <c r="H2016" s="5">
        <f>H2015-B2016</f>
        <v>-5000</v>
      </c>
      <c r="I2016" s="22">
        <f t="shared" si="167"/>
        <v>9.900990099009901</v>
      </c>
      <c r="K2016" t="s">
        <v>22</v>
      </c>
      <c r="M2016" s="2">
        <v>505</v>
      </c>
    </row>
    <row r="2017" spans="2:13" ht="12.75">
      <c r="B2017" s="163">
        <v>5000</v>
      </c>
      <c r="C2017" s="1" t="s">
        <v>22</v>
      </c>
      <c r="D2017" s="12" t="s">
        <v>15</v>
      </c>
      <c r="E2017" s="1" t="s">
        <v>961</v>
      </c>
      <c r="F2017" s="27" t="s">
        <v>928</v>
      </c>
      <c r="G2017" s="27" t="s">
        <v>29</v>
      </c>
      <c r="H2017" s="5">
        <f>H2016-B2017</f>
        <v>-10000</v>
      </c>
      <c r="I2017" s="22">
        <f t="shared" si="167"/>
        <v>9.900990099009901</v>
      </c>
      <c r="K2017" t="s">
        <v>22</v>
      </c>
      <c r="M2017" s="2">
        <v>505</v>
      </c>
    </row>
    <row r="2018" spans="2:13" ht="12.75">
      <c r="B2018" s="163">
        <v>5000</v>
      </c>
      <c r="C2018" s="1" t="s">
        <v>22</v>
      </c>
      <c r="D2018" s="12" t="s">
        <v>15</v>
      </c>
      <c r="E2018" s="1" t="s">
        <v>961</v>
      </c>
      <c r="F2018" s="27" t="s">
        <v>962</v>
      </c>
      <c r="G2018" s="27" t="s">
        <v>32</v>
      </c>
      <c r="H2018" s="5">
        <f t="shared" si="168"/>
        <v>-15000</v>
      </c>
      <c r="I2018" s="22">
        <v>10</v>
      </c>
      <c r="K2018" t="s">
        <v>22</v>
      </c>
      <c r="M2018" s="2">
        <v>505</v>
      </c>
    </row>
    <row r="2019" spans="2:13" ht="12.75">
      <c r="B2019" s="163">
        <v>5000</v>
      </c>
      <c r="C2019" s="1" t="s">
        <v>22</v>
      </c>
      <c r="D2019" s="12" t="s">
        <v>15</v>
      </c>
      <c r="E2019" s="1" t="s">
        <v>961</v>
      </c>
      <c r="F2019" s="27" t="s">
        <v>963</v>
      </c>
      <c r="G2019" s="27" t="s">
        <v>34</v>
      </c>
      <c r="H2019" s="5">
        <f t="shared" si="168"/>
        <v>-20000</v>
      </c>
      <c r="I2019" s="22">
        <v>10</v>
      </c>
      <c r="K2019" t="s">
        <v>22</v>
      </c>
      <c r="M2019" s="2">
        <v>505</v>
      </c>
    </row>
    <row r="2020" spans="2:13" ht="12.75">
      <c r="B2020" s="164">
        <v>5000</v>
      </c>
      <c r="C2020" s="1" t="s">
        <v>22</v>
      </c>
      <c r="D2020" s="12" t="s">
        <v>15</v>
      </c>
      <c r="E2020" s="1" t="s">
        <v>961</v>
      </c>
      <c r="F2020" s="27" t="s">
        <v>930</v>
      </c>
      <c r="G2020" s="27" t="s">
        <v>36</v>
      </c>
      <c r="H2020" s="5">
        <f t="shared" si="168"/>
        <v>-25000</v>
      </c>
      <c r="I2020" s="22">
        <v>10</v>
      </c>
      <c r="K2020" t="s">
        <v>22</v>
      </c>
      <c r="M2020" s="2">
        <v>505</v>
      </c>
    </row>
    <row r="2021" spans="2:13" ht="12.75">
      <c r="B2021" s="164">
        <v>5000</v>
      </c>
      <c r="C2021" s="1" t="s">
        <v>22</v>
      </c>
      <c r="D2021" s="1" t="s">
        <v>15</v>
      </c>
      <c r="E2021" s="1" t="s">
        <v>961</v>
      </c>
      <c r="F2021" s="27" t="s">
        <v>931</v>
      </c>
      <c r="G2021" s="27" t="s">
        <v>38</v>
      </c>
      <c r="H2021" s="5">
        <f t="shared" si="168"/>
        <v>-30000</v>
      </c>
      <c r="I2021" s="22">
        <v>10</v>
      </c>
      <c r="K2021" t="s">
        <v>22</v>
      </c>
      <c r="M2021" s="2">
        <v>505</v>
      </c>
    </row>
    <row r="2022" spans="2:13" ht="12.75">
      <c r="B2022" s="164">
        <v>5000</v>
      </c>
      <c r="C2022" s="1" t="s">
        <v>22</v>
      </c>
      <c r="D2022" s="1" t="s">
        <v>15</v>
      </c>
      <c r="E2022" s="1" t="s">
        <v>961</v>
      </c>
      <c r="F2022" s="27" t="s">
        <v>964</v>
      </c>
      <c r="G2022" s="27" t="s">
        <v>45</v>
      </c>
      <c r="H2022" s="5">
        <f t="shared" si="168"/>
        <v>-35000</v>
      </c>
      <c r="I2022" s="22">
        <v>10</v>
      </c>
      <c r="K2022" t="s">
        <v>22</v>
      </c>
      <c r="M2022" s="2">
        <v>505</v>
      </c>
    </row>
    <row r="2023" spans="2:13" ht="12.75">
      <c r="B2023" s="164">
        <v>5000</v>
      </c>
      <c r="C2023" s="1" t="s">
        <v>22</v>
      </c>
      <c r="D2023" s="1" t="s">
        <v>15</v>
      </c>
      <c r="E2023" s="1" t="s">
        <v>961</v>
      </c>
      <c r="F2023" s="27" t="s">
        <v>965</v>
      </c>
      <c r="G2023" s="27" t="s">
        <v>40</v>
      </c>
      <c r="H2023" s="5">
        <f t="shared" si="168"/>
        <v>-40000</v>
      </c>
      <c r="I2023" s="22">
        <v>10</v>
      </c>
      <c r="K2023" t="s">
        <v>22</v>
      </c>
      <c r="M2023" s="2">
        <v>505</v>
      </c>
    </row>
    <row r="2024" spans="2:13" ht="12.75">
      <c r="B2024" s="164">
        <v>8000</v>
      </c>
      <c r="C2024" s="1" t="s">
        <v>22</v>
      </c>
      <c r="D2024" s="1" t="s">
        <v>15</v>
      </c>
      <c r="E2024" s="1" t="s">
        <v>961</v>
      </c>
      <c r="F2024" s="27" t="s">
        <v>966</v>
      </c>
      <c r="G2024" s="27" t="s">
        <v>58</v>
      </c>
      <c r="H2024" s="5">
        <f t="shared" si="168"/>
        <v>-48000</v>
      </c>
      <c r="I2024" s="22">
        <v>16</v>
      </c>
      <c r="K2024" t="s">
        <v>22</v>
      </c>
      <c r="M2024" s="2">
        <v>505</v>
      </c>
    </row>
    <row r="2025" spans="2:13" ht="12.75">
      <c r="B2025" s="165">
        <v>5000</v>
      </c>
      <c r="C2025" s="1" t="s">
        <v>22</v>
      </c>
      <c r="D2025" s="1" t="s">
        <v>15</v>
      </c>
      <c r="E2025" s="1" t="s">
        <v>961</v>
      </c>
      <c r="F2025" s="27" t="s">
        <v>967</v>
      </c>
      <c r="G2025" s="27" t="s">
        <v>86</v>
      </c>
      <c r="H2025" s="5">
        <f t="shared" si="168"/>
        <v>-53000</v>
      </c>
      <c r="I2025" s="22">
        <v>10</v>
      </c>
      <c r="K2025" t="s">
        <v>22</v>
      </c>
      <c r="M2025" s="2">
        <v>505</v>
      </c>
    </row>
    <row r="2026" spans="2:13" ht="12.75">
      <c r="B2026" s="164">
        <v>8000</v>
      </c>
      <c r="C2026" s="1" t="s">
        <v>22</v>
      </c>
      <c r="D2026" s="1" t="s">
        <v>15</v>
      </c>
      <c r="E2026" s="1" t="s">
        <v>961</v>
      </c>
      <c r="F2026" s="27" t="s">
        <v>1157</v>
      </c>
      <c r="G2026" s="27" t="s">
        <v>88</v>
      </c>
      <c r="H2026" s="5">
        <f t="shared" si="168"/>
        <v>-61000</v>
      </c>
      <c r="I2026" s="22">
        <v>16</v>
      </c>
      <c r="K2026" t="s">
        <v>22</v>
      </c>
      <c r="M2026" s="2">
        <v>505</v>
      </c>
    </row>
    <row r="2027" spans="2:13" ht="12.75">
      <c r="B2027" s="164">
        <v>10000</v>
      </c>
      <c r="C2027" s="1" t="s">
        <v>22</v>
      </c>
      <c r="D2027" s="1" t="s">
        <v>15</v>
      </c>
      <c r="E2027" s="1" t="s">
        <v>961</v>
      </c>
      <c r="F2027" s="27" t="s">
        <v>968</v>
      </c>
      <c r="G2027" s="27" t="s">
        <v>107</v>
      </c>
      <c r="H2027" s="5">
        <f t="shared" si="168"/>
        <v>-71000</v>
      </c>
      <c r="I2027" s="22">
        <v>20</v>
      </c>
      <c r="K2027" t="s">
        <v>22</v>
      </c>
      <c r="M2027" s="2">
        <v>505</v>
      </c>
    </row>
    <row r="2028" spans="2:13" ht="12.75">
      <c r="B2028" s="164">
        <v>5000</v>
      </c>
      <c r="C2028" s="1" t="s">
        <v>22</v>
      </c>
      <c r="D2028" s="1" t="s">
        <v>15</v>
      </c>
      <c r="E2028" s="1" t="s">
        <v>961</v>
      </c>
      <c r="F2028" s="27" t="s">
        <v>969</v>
      </c>
      <c r="G2028" s="27" t="s">
        <v>109</v>
      </c>
      <c r="H2028" s="5">
        <f t="shared" si="168"/>
        <v>-76000</v>
      </c>
      <c r="I2028" s="22">
        <v>10</v>
      </c>
      <c r="K2028" t="s">
        <v>22</v>
      </c>
      <c r="M2028" s="2">
        <v>505</v>
      </c>
    </row>
    <row r="2029" spans="2:13" ht="12.75">
      <c r="B2029" s="164">
        <v>5000</v>
      </c>
      <c r="C2029" s="1" t="s">
        <v>22</v>
      </c>
      <c r="D2029" s="1" t="s">
        <v>15</v>
      </c>
      <c r="E2029" s="1" t="s">
        <v>961</v>
      </c>
      <c r="F2029" s="27" t="s">
        <v>970</v>
      </c>
      <c r="G2029" s="27" t="s">
        <v>140</v>
      </c>
      <c r="H2029" s="5">
        <f t="shared" si="168"/>
        <v>-81000</v>
      </c>
      <c r="I2029" s="22">
        <v>10</v>
      </c>
      <c r="K2029" t="s">
        <v>22</v>
      </c>
      <c r="M2029" s="2">
        <v>505</v>
      </c>
    </row>
    <row r="2030" spans="2:13" ht="12.75">
      <c r="B2030" s="164">
        <v>5000</v>
      </c>
      <c r="C2030" s="1" t="s">
        <v>22</v>
      </c>
      <c r="D2030" s="1" t="s">
        <v>15</v>
      </c>
      <c r="E2030" s="1" t="s">
        <v>961</v>
      </c>
      <c r="F2030" s="27" t="s">
        <v>971</v>
      </c>
      <c r="G2030" s="27" t="s">
        <v>111</v>
      </c>
      <c r="H2030" s="5">
        <f t="shared" si="168"/>
        <v>-86000</v>
      </c>
      <c r="I2030" s="22">
        <v>10</v>
      </c>
      <c r="K2030" t="s">
        <v>22</v>
      </c>
      <c r="M2030" s="2">
        <v>505</v>
      </c>
    </row>
    <row r="2031" spans="2:13" ht="12.75">
      <c r="B2031" s="164">
        <v>5000</v>
      </c>
      <c r="C2031" s="1" t="s">
        <v>22</v>
      </c>
      <c r="D2031" s="1" t="s">
        <v>15</v>
      </c>
      <c r="E2031" s="1" t="s">
        <v>961</v>
      </c>
      <c r="F2031" s="27" t="s">
        <v>972</v>
      </c>
      <c r="G2031" s="27" t="s">
        <v>113</v>
      </c>
      <c r="H2031" s="5">
        <f t="shared" si="168"/>
        <v>-91000</v>
      </c>
      <c r="I2031" s="22">
        <v>10</v>
      </c>
      <c r="K2031" t="s">
        <v>22</v>
      </c>
      <c r="M2031" s="2">
        <v>505</v>
      </c>
    </row>
    <row r="2032" spans="2:13" ht="12.75">
      <c r="B2032" s="155">
        <v>5000</v>
      </c>
      <c r="C2032" s="1" t="s">
        <v>22</v>
      </c>
      <c r="D2032" s="1" t="s">
        <v>15</v>
      </c>
      <c r="E2032" s="1" t="s">
        <v>961</v>
      </c>
      <c r="F2032" s="27" t="s">
        <v>973</v>
      </c>
      <c r="G2032" s="27" t="s">
        <v>182</v>
      </c>
      <c r="H2032" s="5">
        <f t="shared" si="168"/>
        <v>-96000</v>
      </c>
      <c r="I2032" s="22">
        <v>10</v>
      </c>
      <c r="K2032" t="s">
        <v>22</v>
      </c>
      <c r="M2032" s="2">
        <v>505</v>
      </c>
    </row>
    <row r="2033" spans="2:13" ht="12.75">
      <c r="B2033" s="155">
        <v>5000</v>
      </c>
      <c r="C2033" s="1" t="s">
        <v>22</v>
      </c>
      <c r="D2033" s="1" t="s">
        <v>15</v>
      </c>
      <c r="E2033" s="1" t="s">
        <v>961</v>
      </c>
      <c r="F2033" s="27" t="s">
        <v>974</v>
      </c>
      <c r="G2033" s="27" t="s">
        <v>193</v>
      </c>
      <c r="H2033" s="5">
        <f t="shared" si="168"/>
        <v>-101000</v>
      </c>
      <c r="I2033" s="22">
        <v>10</v>
      </c>
      <c r="K2033" t="s">
        <v>22</v>
      </c>
      <c r="M2033" s="2">
        <v>505</v>
      </c>
    </row>
    <row r="2034" spans="2:13" ht="12.75">
      <c r="B2034" s="164">
        <v>10000</v>
      </c>
      <c r="C2034" s="1" t="s">
        <v>22</v>
      </c>
      <c r="D2034" s="1" t="s">
        <v>15</v>
      </c>
      <c r="E2034" s="1" t="s">
        <v>961</v>
      </c>
      <c r="F2034" s="27" t="s">
        <v>975</v>
      </c>
      <c r="G2034" s="27" t="s">
        <v>203</v>
      </c>
      <c r="H2034" s="5">
        <f t="shared" si="168"/>
        <v>-111000</v>
      </c>
      <c r="I2034" s="22">
        <v>20</v>
      </c>
      <c r="K2034" t="s">
        <v>22</v>
      </c>
      <c r="M2034" s="2">
        <v>505</v>
      </c>
    </row>
    <row r="2035" spans="2:13" ht="12.75">
      <c r="B2035" s="164">
        <v>5000</v>
      </c>
      <c r="C2035" s="1" t="s">
        <v>22</v>
      </c>
      <c r="D2035" s="1" t="s">
        <v>15</v>
      </c>
      <c r="E2035" s="1" t="s">
        <v>961</v>
      </c>
      <c r="F2035" s="27" t="s">
        <v>976</v>
      </c>
      <c r="G2035" s="27" t="s">
        <v>203</v>
      </c>
      <c r="H2035" s="5">
        <f t="shared" si="168"/>
        <v>-116000</v>
      </c>
      <c r="I2035" s="22">
        <v>10</v>
      </c>
      <c r="K2035" t="s">
        <v>22</v>
      </c>
      <c r="M2035" s="2">
        <v>505</v>
      </c>
    </row>
    <row r="2036" spans="2:13" ht="12.75">
      <c r="B2036" s="164">
        <v>5000</v>
      </c>
      <c r="C2036" s="1" t="s">
        <v>22</v>
      </c>
      <c r="D2036" s="1" t="s">
        <v>15</v>
      </c>
      <c r="E2036" s="1" t="s">
        <v>961</v>
      </c>
      <c r="F2036" s="27" t="s">
        <v>977</v>
      </c>
      <c r="G2036" s="27" t="s">
        <v>236</v>
      </c>
      <c r="H2036" s="5">
        <f t="shared" si="168"/>
        <v>-121000</v>
      </c>
      <c r="I2036" s="22">
        <v>10</v>
      </c>
      <c r="K2036" t="s">
        <v>22</v>
      </c>
      <c r="M2036" s="2">
        <v>505</v>
      </c>
    </row>
    <row r="2037" spans="2:13" ht="12.75">
      <c r="B2037" s="164">
        <v>5000</v>
      </c>
      <c r="C2037" s="1" t="s">
        <v>22</v>
      </c>
      <c r="D2037" s="1" t="s">
        <v>15</v>
      </c>
      <c r="E2037" s="1" t="s">
        <v>961</v>
      </c>
      <c r="F2037" s="27" t="s">
        <v>978</v>
      </c>
      <c r="G2037" s="27" t="s">
        <v>243</v>
      </c>
      <c r="H2037" s="5">
        <f t="shared" si="168"/>
        <v>-126000</v>
      </c>
      <c r="I2037" s="22">
        <v>10</v>
      </c>
      <c r="K2037" t="s">
        <v>22</v>
      </c>
      <c r="M2037" s="2">
        <v>505</v>
      </c>
    </row>
    <row r="2038" spans="2:13" ht="12.75">
      <c r="B2038" s="164">
        <v>5000</v>
      </c>
      <c r="C2038" s="1" t="s">
        <v>22</v>
      </c>
      <c r="D2038" s="1" t="s">
        <v>15</v>
      </c>
      <c r="E2038" s="1" t="s">
        <v>961</v>
      </c>
      <c r="F2038" s="27" t="s">
        <v>979</v>
      </c>
      <c r="G2038" s="27" t="s">
        <v>245</v>
      </c>
      <c r="H2038" s="5">
        <f t="shared" si="168"/>
        <v>-131000</v>
      </c>
      <c r="I2038" s="22">
        <v>10</v>
      </c>
      <c r="K2038" t="s">
        <v>22</v>
      </c>
      <c r="M2038" s="2">
        <v>505</v>
      </c>
    </row>
    <row r="2039" spans="2:13" ht="12.75">
      <c r="B2039" s="164">
        <v>5000</v>
      </c>
      <c r="C2039" s="1" t="s">
        <v>22</v>
      </c>
      <c r="D2039" s="1" t="s">
        <v>15</v>
      </c>
      <c r="E2039" s="1" t="s">
        <v>961</v>
      </c>
      <c r="F2039" s="27" t="s">
        <v>980</v>
      </c>
      <c r="G2039" s="27" t="s">
        <v>247</v>
      </c>
      <c r="H2039" s="5">
        <f t="shared" si="168"/>
        <v>-136000</v>
      </c>
      <c r="I2039" s="22">
        <v>10</v>
      </c>
      <c r="K2039" t="s">
        <v>22</v>
      </c>
      <c r="M2039" s="2">
        <v>505</v>
      </c>
    </row>
    <row r="2040" spans="2:13" ht="12.75">
      <c r="B2040" s="164">
        <v>5000</v>
      </c>
      <c r="C2040" s="1" t="s">
        <v>22</v>
      </c>
      <c r="D2040" s="1" t="s">
        <v>15</v>
      </c>
      <c r="E2040" s="1" t="s">
        <v>961</v>
      </c>
      <c r="F2040" s="27" t="s">
        <v>981</v>
      </c>
      <c r="G2040" s="27" t="s">
        <v>267</v>
      </c>
      <c r="H2040" s="5">
        <f aca="true" t="shared" si="169" ref="H2040:H2131">H2039-B2040</f>
        <v>-141000</v>
      </c>
      <c r="I2040" s="22">
        <v>10</v>
      </c>
      <c r="K2040" t="s">
        <v>22</v>
      </c>
      <c r="M2040" s="2">
        <v>505</v>
      </c>
    </row>
    <row r="2041" spans="2:13" ht="12.75">
      <c r="B2041" s="164">
        <v>5000</v>
      </c>
      <c r="C2041" s="1" t="s">
        <v>22</v>
      </c>
      <c r="D2041" s="1" t="s">
        <v>15</v>
      </c>
      <c r="E2041" s="1" t="s">
        <v>961</v>
      </c>
      <c r="F2041" s="27" t="s">
        <v>939</v>
      </c>
      <c r="G2041" s="27" t="s">
        <v>188</v>
      </c>
      <c r="H2041" s="5">
        <f t="shared" si="169"/>
        <v>-146000</v>
      </c>
      <c r="I2041" s="22">
        <v>10</v>
      </c>
      <c r="K2041" t="s">
        <v>22</v>
      </c>
      <c r="M2041" s="2">
        <v>505</v>
      </c>
    </row>
    <row r="2042" spans="2:13" ht="12.75">
      <c r="B2042" s="164">
        <v>5000</v>
      </c>
      <c r="C2042" s="1" t="s">
        <v>22</v>
      </c>
      <c r="D2042" s="1" t="s">
        <v>15</v>
      </c>
      <c r="E2042" s="1" t="s">
        <v>961</v>
      </c>
      <c r="F2042" s="27" t="s">
        <v>982</v>
      </c>
      <c r="G2042" s="27" t="s">
        <v>270</v>
      </c>
      <c r="H2042" s="5">
        <f t="shared" si="169"/>
        <v>-151000</v>
      </c>
      <c r="I2042" s="22">
        <v>10</v>
      </c>
      <c r="K2042" t="s">
        <v>22</v>
      </c>
      <c r="M2042" s="2">
        <v>505</v>
      </c>
    </row>
    <row r="2043" spans="2:13" ht="12.75">
      <c r="B2043" s="164">
        <v>5500</v>
      </c>
      <c r="C2043" s="1" t="s">
        <v>22</v>
      </c>
      <c r="D2043" s="1" t="s">
        <v>15</v>
      </c>
      <c r="E2043" s="1" t="s">
        <v>961</v>
      </c>
      <c r="F2043" s="27" t="s">
        <v>983</v>
      </c>
      <c r="G2043" s="27" t="s">
        <v>270</v>
      </c>
      <c r="H2043" s="5">
        <f t="shared" si="169"/>
        <v>-156500</v>
      </c>
      <c r="I2043" s="22">
        <v>11</v>
      </c>
      <c r="K2043" t="s">
        <v>22</v>
      </c>
      <c r="M2043" s="2">
        <v>505</v>
      </c>
    </row>
    <row r="2044" spans="2:13" ht="12.75">
      <c r="B2044" s="164">
        <v>5000</v>
      </c>
      <c r="C2044" s="1" t="s">
        <v>22</v>
      </c>
      <c r="D2044" s="1" t="s">
        <v>15</v>
      </c>
      <c r="E2044" s="1" t="s">
        <v>961</v>
      </c>
      <c r="F2044" s="27" t="s">
        <v>984</v>
      </c>
      <c r="G2044" s="27" t="s">
        <v>150</v>
      </c>
      <c r="H2044" s="5">
        <f t="shared" si="169"/>
        <v>-161500</v>
      </c>
      <c r="I2044" s="22">
        <v>10</v>
      </c>
      <c r="K2044" t="s">
        <v>22</v>
      </c>
      <c r="M2044" s="2">
        <v>505</v>
      </c>
    </row>
    <row r="2045" spans="1:13" s="90" customFormat="1" ht="12.75">
      <c r="A2045" s="1"/>
      <c r="B2045" s="164">
        <v>5000</v>
      </c>
      <c r="C2045" s="1" t="s">
        <v>22</v>
      </c>
      <c r="D2045" s="1" t="s">
        <v>15</v>
      </c>
      <c r="E2045" s="1" t="s">
        <v>961</v>
      </c>
      <c r="F2045" s="94" t="s">
        <v>985</v>
      </c>
      <c r="G2045" s="27" t="s">
        <v>378</v>
      </c>
      <c r="H2045" s="5">
        <f t="shared" si="169"/>
        <v>-166500</v>
      </c>
      <c r="I2045" s="22">
        <v>10</v>
      </c>
      <c r="J2045"/>
      <c r="K2045" t="s">
        <v>22</v>
      </c>
      <c r="L2045"/>
      <c r="M2045" s="2">
        <v>505</v>
      </c>
    </row>
    <row r="2046" spans="2:13" ht="12.75">
      <c r="B2046" s="164">
        <v>5000</v>
      </c>
      <c r="C2046" s="1" t="s">
        <v>22</v>
      </c>
      <c r="D2046" s="1" t="s">
        <v>15</v>
      </c>
      <c r="E2046" s="1" t="s">
        <v>961</v>
      </c>
      <c r="F2046" s="27" t="s">
        <v>986</v>
      </c>
      <c r="G2046" s="27" t="s">
        <v>195</v>
      </c>
      <c r="H2046" s="5">
        <f t="shared" si="169"/>
        <v>-171500</v>
      </c>
      <c r="I2046" s="22">
        <v>10</v>
      </c>
      <c r="K2046" t="s">
        <v>22</v>
      </c>
      <c r="M2046" s="2">
        <v>505</v>
      </c>
    </row>
    <row r="2047" spans="2:13" ht="12.75">
      <c r="B2047" s="164">
        <v>5000</v>
      </c>
      <c r="C2047" s="1" t="s">
        <v>22</v>
      </c>
      <c r="D2047" s="1" t="s">
        <v>15</v>
      </c>
      <c r="E2047" s="1" t="s">
        <v>961</v>
      </c>
      <c r="F2047" s="27" t="s">
        <v>987</v>
      </c>
      <c r="G2047" s="27" t="s">
        <v>306</v>
      </c>
      <c r="H2047" s="5">
        <f t="shared" si="169"/>
        <v>-176500</v>
      </c>
      <c r="I2047" s="22">
        <v>10</v>
      </c>
      <c r="K2047" t="s">
        <v>22</v>
      </c>
      <c r="M2047" s="2">
        <v>505</v>
      </c>
    </row>
    <row r="2048" spans="2:13" ht="12.75">
      <c r="B2048" s="164">
        <v>5000</v>
      </c>
      <c r="C2048" s="1" t="s">
        <v>22</v>
      </c>
      <c r="D2048" s="1" t="s">
        <v>15</v>
      </c>
      <c r="E2048" s="1" t="s">
        <v>961</v>
      </c>
      <c r="F2048" s="27" t="s">
        <v>988</v>
      </c>
      <c r="G2048" s="27" t="s">
        <v>339</v>
      </c>
      <c r="H2048" s="5">
        <f t="shared" si="169"/>
        <v>-181500</v>
      </c>
      <c r="I2048" s="22">
        <v>10</v>
      </c>
      <c r="K2048" t="s">
        <v>22</v>
      </c>
      <c r="M2048" s="2">
        <v>505</v>
      </c>
    </row>
    <row r="2049" spans="1:13" ht="12.75">
      <c r="A2049" s="11"/>
      <c r="B2049" s="156">
        <f>SUM(B2016:B2048)</f>
        <v>181500</v>
      </c>
      <c r="C2049" s="11" t="s">
        <v>22</v>
      </c>
      <c r="D2049" s="11"/>
      <c r="E2049" s="11"/>
      <c r="F2049" s="18"/>
      <c r="G2049" s="18"/>
      <c r="H2049" s="86">
        <v>0</v>
      </c>
      <c r="I2049" s="89">
        <f aca="true" t="shared" si="170" ref="I2049:I2091">+B2049/M2049</f>
        <v>359.4059405940594</v>
      </c>
      <c r="J2049" s="90"/>
      <c r="K2049" s="90"/>
      <c r="L2049" s="90"/>
      <c r="M2049" s="2">
        <v>505</v>
      </c>
    </row>
    <row r="2050" spans="2:13" ht="12.75">
      <c r="B2050" s="164"/>
      <c r="D2050" s="12"/>
      <c r="H2050" s="5">
        <f t="shared" si="169"/>
        <v>0</v>
      </c>
      <c r="I2050" s="22">
        <f t="shared" si="170"/>
        <v>0</v>
      </c>
      <c r="M2050" s="2">
        <v>505</v>
      </c>
    </row>
    <row r="2051" spans="2:13" ht="12.75">
      <c r="B2051" s="164"/>
      <c r="D2051" s="12"/>
      <c r="H2051" s="5">
        <f t="shared" si="169"/>
        <v>0</v>
      </c>
      <c r="I2051" s="22">
        <f t="shared" si="170"/>
        <v>0</v>
      </c>
      <c r="M2051" s="2">
        <v>505</v>
      </c>
    </row>
    <row r="2052" spans="2:13" ht="12.75">
      <c r="B2052" s="155">
        <v>1200</v>
      </c>
      <c r="C2052" s="1" t="s">
        <v>46</v>
      </c>
      <c r="D2052" s="1" t="s">
        <v>15</v>
      </c>
      <c r="E2052" s="1" t="s">
        <v>75</v>
      </c>
      <c r="F2052" s="27" t="s">
        <v>1136</v>
      </c>
      <c r="G2052" s="31" t="s">
        <v>25</v>
      </c>
      <c r="H2052" s="5">
        <f t="shared" si="169"/>
        <v>-1200</v>
      </c>
      <c r="I2052" s="22">
        <f t="shared" si="170"/>
        <v>2.376237623762376</v>
      </c>
      <c r="M2052" s="2">
        <v>505</v>
      </c>
    </row>
    <row r="2053" spans="2:13" ht="12.75">
      <c r="B2053" s="164">
        <v>1400</v>
      </c>
      <c r="C2053" s="1" t="s">
        <v>46</v>
      </c>
      <c r="D2053" s="1" t="s">
        <v>15</v>
      </c>
      <c r="E2053" s="1" t="s">
        <v>75</v>
      </c>
      <c r="F2053" s="27" t="s">
        <v>1136</v>
      </c>
      <c r="G2053" s="27" t="s">
        <v>29</v>
      </c>
      <c r="H2053" s="5">
        <f t="shared" si="169"/>
        <v>-2600</v>
      </c>
      <c r="I2053" s="22">
        <f t="shared" si="170"/>
        <v>2.772277227722772</v>
      </c>
      <c r="K2053" t="s">
        <v>961</v>
      </c>
      <c r="M2053" s="2">
        <v>505</v>
      </c>
    </row>
    <row r="2054" spans="2:13" ht="12.75">
      <c r="B2054" s="164">
        <v>1300</v>
      </c>
      <c r="C2054" s="1" t="s">
        <v>46</v>
      </c>
      <c r="D2054" s="1" t="s">
        <v>15</v>
      </c>
      <c r="E2054" s="1" t="s">
        <v>75</v>
      </c>
      <c r="F2054" s="27" t="s">
        <v>1136</v>
      </c>
      <c r="G2054" s="27" t="s">
        <v>32</v>
      </c>
      <c r="H2054" s="5">
        <f t="shared" si="169"/>
        <v>-3900</v>
      </c>
      <c r="I2054" s="22">
        <f t="shared" si="170"/>
        <v>2.5742574257425743</v>
      </c>
      <c r="K2054" t="s">
        <v>961</v>
      </c>
      <c r="M2054" s="2">
        <v>505</v>
      </c>
    </row>
    <row r="2055" spans="2:13" ht="12.75">
      <c r="B2055" s="164">
        <v>1300</v>
      </c>
      <c r="C2055" s="1" t="s">
        <v>46</v>
      </c>
      <c r="D2055" s="1" t="s">
        <v>15</v>
      </c>
      <c r="E2055" s="1" t="s">
        <v>75</v>
      </c>
      <c r="F2055" s="27" t="s">
        <v>1136</v>
      </c>
      <c r="G2055" s="27" t="s">
        <v>34</v>
      </c>
      <c r="H2055" s="5">
        <f t="shared" si="169"/>
        <v>-5200</v>
      </c>
      <c r="I2055" s="22">
        <f t="shared" si="170"/>
        <v>2.5742574257425743</v>
      </c>
      <c r="K2055" t="s">
        <v>961</v>
      </c>
      <c r="M2055" s="2">
        <v>505</v>
      </c>
    </row>
    <row r="2056" spans="2:13" ht="12.75">
      <c r="B2056" s="164">
        <v>1000</v>
      </c>
      <c r="C2056" s="1" t="s">
        <v>46</v>
      </c>
      <c r="D2056" s="1" t="s">
        <v>15</v>
      </c>
      <c r="E2056" s="1" t="s">
        <v>75</v>
      </c>
      <c r="F2056" s="27" t="s">
        <v>1136</v>
      </c>
      <c r="G2056" s="27" t="s">
        <v>36</v>
      </c>
      <c r="H2056" s="5">
        <f t="shared" si="169"/>
        <v>-6200</v>
      </c>
      <c r="I2056" s="22">
        <f t="shared" si="170"/>
        <v>1.9801980198019802</v>
      </c>
      <c r="K2056" t="s">
        <v>961</v>
      </c>
      <c r="M2056" s="2">
        <v>505</v>
      </c>
    </row>
    <row r="2057" spans="2:13" ht="12.75">
      <c r="B2057" s="164">
        <v>1000</v>
      </c>
      <c r="C2057" s="1" t="s">
        <v>46</v>
      </c>
      <c r="D2057" s="1" t="s">
        <v>15</v>
      </c>
      <c r="E2057" s="1" t="s">
        <v>75</v>
      </c>
      <c r="F2057" s="27" t="s">
        <v>1136</v>
      </c>
      <c r="G2057" s="27" t="s">
        <v>38</v>
      </c>
      <c r="H2057" s="5">
        <f t="shared" si="169"/>
        <v>-7200</v>
      </c>
      <c r="I2057" s="22">
        <f t="shared" si="170"/>
        <v>1.9801980198019802</v>
      </c>
      <c r="K2057" t="s">
        <v>961</v>
      </c>
      <c r="M2057" s="2">
        <v>505</v>
      </c>
    </row>
    <row r="2058" spans="2:13" ht="12.75">
      <c r="B2058" s="164">
        <v>1400</v>
      </c>
      <c r="C2058" s="1" t="s">
        <v>46</v>
      </c>
      <c r="D2058" s="1" t="s">
        <v>15</v>
      </c>
      <c r="E2058" s="1" t="s">
        <v>75</v>
      </c>
      <c r="F2058" s="27" t="s">
        <v>1136</v>
      </c>
      <c r="G2058" s="27" t="s">
        <v>40</v>
      </c>
      <c r="H2058" s="5">
        <f t="shared" si="169"/>
        <v>-8600</v>
      </c>
      <c r="I2058" s="22">
        <f t="shared" si="170"/>
        <v>2.772277227722772</v>
      </c>
      <c r="K2058" t="s">
        <v>961</v>
      </c>
      <c r="M2058" s="2">
        <v>505</v>
      </c>
    </row>
    <row r="2059" spans="2:13" ht="12.75">
      <c r="B2059" s="164">
        <v>1300</v>
      </c>
      <c r="C2059" s="1" t="s">
        <v>46</v>
      </c>
      <c r="D2059" s="1" t="s">
        <v>15</v>
      </c>
      <c r="E2059" s="1" t="s">
        <v>75</v>
      </c>
      <c r="F2059" s="27" t="s">
        <v>1136</v>
      </c>
      <c r="G2059" s="27" t="s">
        <v>58</v>
      </c>
      <c r="H2059" s="5">
        <f t="shared" si="169"/>
        <v>-9900</v>
      </c>
      <c r="I2059" s="22">
        <f t="shared" si="170"/>
        <v>2.5742574257425743</v>
      </c>
      <c r="K2059" t="s">
        <v>961</v>
      </c>
      <c r="M2059" s="2">
        <v>505</v>
      </c>
    </row>
    <row r="2060" spans="2:13" ht="12.75">
      <c r="B2060" s="164">
        <v>1400</v>
      </c>
      <c r="C2060" s="1" t="s">
        <v>46</v>
      </c>
      <c r="D2060" s="1" t="s">
        <v>15</v>
      </c>
      <c r="E2060" s="1" t="s">
        <v>75</v>
      </c>
      <c r="F2060" s="27" t="s">
        <v>1136</v>
      </c>
      <c r="G2060" s="27" t="s">
        <v>86</v>
      </c>
      <c r="H2060" s="5">
        <f t="shared" si="169"/>
        <v>-11300</v>
      </c>
      <c r="I2060" s="22">
        <f t="shared" si="170"/>
        <v>2.772277227722772</v>
      </c>
      <c r="K2060" t="s">
        <v>961</v>
      </c>
      <c r="M2060" s="2">
        <v>505</v>
      </c>
    </row>
    <row r="2061" spans="2:13" ht="12.75">
      <c r="B2061" s="164">
        <v>1300</v>
      </c>
      <c r="C2061" s="1" t="s">
        <v>46</v>
      </c>
      <c r="D2061" s="1" t="s">
        <v>15</v>
      </c>
      <c r="E2061" s="1" t="s">
        <v>75</v>
      </c>
      <c r="F2061" s="27" t="s">
        <v>1136</v>
      </c>
      <c r="G2061" s="27" t="s">
        <v>88</v>
      </c>
      <c r="H2061" s="5">
        <f t="shared" si="169"/>
        <v>-12600</v>
      </c>
      <c r="I2061" s="22">
        <f t="shared" si="170"/>
        <v>2.5742574257425743</v>
      </c>
      <c r="K2061" t="s">
        <v>961</v>
      </c>
      <c r="M2061" s="2">
        <v>505</v>
      </c>
    </row>
    <row r="2062" spans="2:13" ht="12.75">
      <c r="B2062" s="164">
        <v>1500</v>
      </c>
      <c r="C2062" s="1" t="s">
        <v>46</v>
      </c>
      <c r="D2062" s="1" t="s">
        <v>15</v>
      </c>
      <c r="E2062" s="1" t="s">
        <v>75</v>
      </c>
      <c r="F2062" s="27" t="s">
        <v>1136</v>
      </c>
      <c r="G2062" s="27" t="s">
        <v>107</v>
      </c>
      <c r="H2062" s="5">
        <f t="shared" si="169"/>
        <v>-14100</v>
      </c>
      <c r="I2062" s="22">
        <f t="shared" si="170"/>
        <v>2.9702970297029703</v>
      </c>
      <c r="K2062" t="s">
        <v>961</v>
      </c>
      <c r="M2062" s="2">
        <v>505</v>
      </c>
    </row>
    <row r="2063" spans="2:13" ht="12.75">
      <c r="B2063" s="164">
        <v>10000</v>
      </c>
      <c r="C2063" s="1" t="s">
        <v>46</v>
      </c>
      <c r="D2063" s="1" t="s">
        <v>15</v>
      </c>
      <c r="E2063" s="1" t="s">
        <v>75</v>
      </c>
      <c r="F2063" s="27" t="s">
        <v>1136</v>
      </c>
      <c r="G2063" s="27" t="s">
        <v>107</v>
      </c>
      <c r="H2063" s="5">
        <f t="shared" si="169"/>
        <v>-24100</v>
      </c>
      <c r="I2063" s="22">
        <f t="shared" si="170"/>
        <v>19.801980198019802</v>
      </c>
      <c r="K2063" t="s">
        <v>961</v>
      </c>
      <c r="M2063" s="2">
        <v>505</v>
      </c>
    </row>
    <row r="2064" spans="2:13" ht="12.75">
      <c r="B2064" s="164">
        <v>1000</v>
      </c>
      <c r="C2064" s="1" t="s">
        <v>46</v>
      </c>
      <c r="D2064" s="1" t="s">
        <v>15</v>
      </c>
      <c r="E2064" s="1" t="s">
        <v>75</v>
      </c>
      <c r="F2064" s="27" t="s">
        <v>1136</v>
      </c>
      <c r="G2064" s="27" t="s">
        <v>109</v>
      </c>
      <c r="H2064" s="5">
        <f t="shared" si="169"/>
        <v>-25100</v>
      </c>
      <c r="I2064" s="22">
        <f t="shared" si="170"/>
        <v>1.9801980198019802</v>
      </c>
      <c r="K2064" t="s">
        <v>961</v>
      </c>
      <c r="M2064" s="2">
        <v>505</v>
      </c>
    </row>
    <row r="2065" spans="2:13" ht="12.75">
      <c r="B2065" s="164">
        <v>5000</v>
      </c>
      <c r="C2065" s="1" t="s">
        <v>1137</v>
      </c>
      <c r="D2065" s="1" t="s">
        <v>15</v>
      </c>
      <c r="E2065" s="1" t="s">
        <v>75</v>
      </c>
      <c r="F2065" s="27" t="s">
        <v>1136</v>
      </c>
      <c r="G2065" s="27" t="s">
        <v>109</v>
      </c>
      <c r="H2065" s="5">
        <f t="shared" si="169"/>
        <v>-30100</v>
      </c>
      <c r="I2065" s="22">
        <f t="shared" si="170"/>
        <v>9.900990099009901</v>
      </c>
      <c r="K2065" t="s">
        <v>961</v>
      </c>
      <c r="M2065" s="2">
        <v>505</v>
      </c>
    </row>
    <row r="2066" spans="1:13" s="15" customFormat="1" ht="12.75">
      <c r="A2066" s="1"/>
      <c r="B2066" s="164">
        <v>1300</v>
      </c>
      <c r="C2066" s="1" t="s">
        <v>46</v>
      </c>
      <c r="D2066" s="1" t="s">
        <v>15</v>
      </c>
      <c r="E2066" s="1" t="s">
        <v>75</v>
      </c>
      <c r="F2066" s="27" t="s">
        <v>1136</v>
      </c>
      <c r="G2066" s="27" t="s">
        <v>111</v>
      </c>
      <c r="H2066" s="5">
        <f t="shared" si="169"/>
        <v>-31400</v>
      </c>
      <c r="I2066" s="22">
        <f t="shared" si="170"/>
        <v>2.5742574257425743</v>
      </c>
      <c r="J2066"/>
      <c r="K2066" t="s">
        <v>961</v>
      </c>
      <c r="L2066"/>
      <c r="M2066" s="2">
        <v>505</v>
      </c>
    </row>
    <row r="2067" spans="1:13" s="15" customFormat="1" ht="12.75">
      <c r="A2067" s="1"/>
      <c r="B2067" s="164">
        <v>1200</v>
      </c>
      <c r="C2067" s="1" t="s">
        <v>46</v>
      </c>
      <c r="D2067" s="1" t="s">
        <v>15</v>
      </c>
      <c r="E2067" s="1" t="s">
        <v>75</v>
      </c>
      <c r="F2067" s="27" t="s">
        <v>1136</v>
      </c>
      <c r="G2067" s="27" t="s">
        <v>113</v>
      </c>
      <c r="H2067" s="5">
        <f t="shared" si="169"/>
        <v>-32600</v>
      </c>
      <c r="I2067" s="22">
        <f t="shared" si="170"/>
        <v>2.376237623762376</v>
      </c>
      <c r="J2067"/>
      <c r="K2067" t="s">
        <v>961</v>
      </c>
      <c r="L2067"/>
      <c r="M2067" s="2">
        <v>505</v>
      </c>
    </row>
    <row r="2068" spans="1:13" s="15" customFormat="1" ht="12.75">
      <c r="A2068" s="1"/>
      <c r="B2068" s="164">
        <v>1300</v>
      </c>
      <c r="C2068" s="1" t="s">
        <v>46</v>
      </c>
      <c r="D2068" s="1" t="s">
        <v>15</v>
      </c>
      <c r="E2068" s="1" t="s">
        <v>75</v>
      </c>
      <c r="F2068" s="27" t="s">
        <v>1136</v>
      </c>
      <c r="G2068" s="27" t="s">
        <v>182</v>
      </c>
      <c r="H2068" s="5">
        <f t="shared" si="169"/>
        <v>-33900</v>
      </c>
      <c r="I2068" s="22">
        <f t="shared" si="170"/>
        <v>2.5742574257425743</v>
      </c>
      <c r="J2068"/>
      <c r="K2068" t="s">
        <v>961</v>
      </c>
      <c r="L2068"/>
      <c r="M2068" s="2">
        <v>505</v>
      </c>
    </row>
    <row r="2069" spans="1:13" s="15" customFormat="1" ht="12.75">
      <c r="A2069" s="1"/>
      <c r="B2069" s="164">
        <v>1450</v>
      </c>
      <c r="C2069" s="1" t="s">
        <v>46</v>
      </c>
      <c r="D2069" s="1" t="s">
        <v>15</v>
      </c>
      <c r="E2069" s="1" t="s">
        <v>75</v>
      </c>
      <c r="F2069" s="27" t="s">
        <v>1136</v>
      </c>
      <c r="G2069" s="27" t="s">
        <v>193</v>
      </c>
      <c r="H2069" s="5">
        <f t="shared" si="169"/>
        <v>-35350</v>
      </c>
      <c r="I2069" s="22">
        <f t="shared" si="170"/>
        <v>2.871287128712871</v>
      </c>
      <c r="J2069"/>
      <c r="K2069" t="s">
        <v>961</v>
      </c>
      <c r="L2069"/>
      <c r="M2069" s="2">
        <v>505</v>
      </c>
    </row>
    <row r="2070" spans="1:13" s="15" customFormat="1" ht="12.75">
      <c r="A2070" s="12"/>
      <c r="B2070" s="155">
        <v>1300</v>
      </c>
      <c r="C2070" s="12" t="s">
        <v>46</v>
      </c>
      <c r="D2070" s="12" t="s">
        <v>15</v>
      </c>
      <c r="E2070" s="12" t="s">
        <v>75</v>
      </c>
      <c r="F2070" s="30" t="s">
        <v>1136</v>
      </c>
      <c r="G2070" s="30" t="s">
        <v>203</v>
      </c>
      <c r="H2070" s="5">
        <f t="shared" si="169"/>
        <v>-36650</v>
      </c>
      <c r="I2070" s="22">
        <f t="shared" si="170"/>
        <v>2.5742574257425743</v>
      </c>
      <c r="K2070" s="15" t="s">
        <v>961</v>
      </c>
      <c r="M2070" s="2">
        <v>505</v>
      </c>
    </row>
    <row r="2071" spans="1:13" s="15" customFormat="1" ht="12.75">
      <c r="A2071" s="12"/>
      <c r="B2071" s="155">
        <v>1100</v>
      </c>
      <c r="C2071" s="12" t="s">
        <v>46</v>
      </c>
      <c r="D2071" s="12" t="s">
        <v>15</v>
      </c>
      <c r="E2071" s="12" t="s">
        <v>75</v>
      </c>
      <c r="F2071" s="30" t="s">
        <v>1136</v>
      </c>
      <c r="G2071" s="30" t="s">
        <v>236</v>
      </c>
      <c r="H2071" s="5">
        <f t="shared" si="169"/>
        <v>-37750</v>
      </c>
      <c r="I2071" s="22">
        <f t="shared" si="170"/>
        <v>2.1782178217821784</v>
      </c>
      <c r="K2071" s="15" t="s">
        <v>961</v>
      </c>
      <c r="M2071" s="2">
        <v>505</v>
      </c>
    </row>
    <row r="2072" spans="1:13" s="15" customFormat="1" ht="12.75">
      <c r="A2072" s="12"/>
      <c r="B2072" s="155">
        <v>1300</v>
      </c>
      <c r="C2072" s="12" t="s">
        <v>46</v>
      </c>
      <c r="D2072" s="12" t="s">
        <v>15</v>
      </c>
      <c r="E2072" s="12" t="s">
        <v>75</v>
      </c>
      <c r="F2072" s="30" t="s">
        <v>1136</v>
      </c>
      <c r="G2072" s="30" t="s">
        <v>245</v>
      </c>
      <c r="H2072" s="5">
        <f t="shared" si="169"/>
        <v>-39050</v>
      </c>
      <c r="I2072" s="22">
        <f t="shared" si="170"/>
        <v>2.5742574257425743</v>
      </c>
      <c r="K2072" s="15" t="s">
        <v>961</v>
      </c>
      <c r="M2072" s="2">
        <v>505</v>
      </c>
    </row>
    <row r="2073" spans="1:13" s="15" customFormat="1" ht="12.75">
      <c r="A2073" s="12"/>
      <c r="B2073" s="155">
        <v>1500</v>
      </c>
      <c r="C2073" s="12" t="s">
        <v>46</v>
      </c>
      <c r="D2073" s="12" t="s">
        <v>15</v>
      </c>
      <c r="E2073" s="12" t="s">
        <v>75</v>
      </c>
      <c r="F2073" s="30" t="s">
        <v>1136</v>
      </c>
      <c r="G2073" s="30" t="s">
        <v>247</v>
      </c>
      <c r="H2073" s="5">
        <f t="shared" si="169"/>
        <v>-40550</v>
      </c>
      <c r="I2073" s="22">
        <f t="shared" si="170"/>
        <v>2.9702970297029703</v>
      </c>
      <c r="K2073" s="15" t="s">
        <v>961</v>
      </c>
      <c r="M2073" s="2">
        <v>505</v>
      </c>
    </row>
    <row r="2074" spans="1:13" s="15" customFormat="1" ht="12.75">
      <c r="A2074" s="12"/>
      <c r="B2074" s="155">
        <v>1000</v>
      </c>
      <c r="C2074" s="12" t="s">
        <v>46</v>
      </c>
      <c r="D2074" s="12" t="s">
        <v>15</v>
      </c>
      <c r="E2074" s="12" t="s">
        <v>75</v>
      </c>
      <c r="F2074" s="30" t="s">
        <v>1136</v>
      </c>
      <c r="G2074" s="30" t="s">
        <v>267</v>
      </c>
      <c r="H2074" s="5">
        <f t="shared" si="169"/>
        <v>-41550</v>
      </c>
      <c r="I2074" s="22">
        <f t="shared" si="170"/>
        <v>1.9801980198019802</v>
      </c>
      <c r="K2074" s="15" t="s">
        <v>961</v>
      </c>
      <c r="M2074" s="2">
        <v>505</v>
      </c>
    </row>
    <row r="2075" spans="1:13" s="15" customFormat="1" ht="12.75">
      <c r="A2075" s="12"/>
      <c r="B2075" s="155">
        <v>1300</v>
      </c>
      <c r="C2075" s="12" t="s">
        <v>46</v>
      </c>
      <c r="D2075" s="12" t="s">
        <v>15</v>
      </c>
      <c r="E2075" s="12" t="s">
        <v>75</v>
      </c>
      <c r="F2075" s="30" t="s">
        <v>1136</v>
      </c>
      <c r="G2075" s="30" t="s">
        <v>188</v>
      </c>
      <c r="H2075" s="5">
        <f t="shared" si="169"/>
        <v>-42850</v>
      </c>
      <c r="I2075" s="22">
        <f t="shared" si="170"/>
        <v>2.5742574257425743</v>
      </c>
      <c r="K2075" s="15" t="s">
        <v>961</v>
      </c>
      <c r="M2075" s="2">
        <v>505</v>
      </c>
    </row>
    <row r="2076" spans="1:13" s="90" customFormat="1" ht="12.75">
      <c r="A2076" s="12"/>
      <c r="B2076" s="155">
        <v>1200</v>
      </c>
      <c r="C2076" s="12" t="s">
        <v>46</v>
      </c>
      <c r="D2076" s="12" t="s">
        <v>15</v>
      </c>
      <c r="E2076" s="12" t="s">
        <v>75</v>
      </c>
      <c r="F2076" s="30" t="s">
        <v>1136</v>
      </c>
      <c r="G2076" s="30" t="s">
        <v>270</v>
      </c>
      <c r="H2076" s="29">
        <f>H2075-B2076</f>
        <v>-44050</v>
      </c>
      <c r="I2076" s="62">
        <f>+B2076/M2076</f>
        <v>2.376237623762376</v>
      </c>
      <c r="J2076" s="15"/>
      <c r="K2076" s="15" t="s">
        <v>961</v>
      </c>
      <c r="L2076" s="15"/>
      <c r="M2076" s="2">
        <v>505</v>
      </c>
    </row>
    <row r="2077" spans="1:13" ht="12.75">
      <c r="A2077" s="12"/>
      <c r="B2077" s="155">
        <v>1300</v>
      </c>
      <c r="C2077" s="12" t="s">
        <v>46</v>
      </c>
      <c r="D2077" s="12" t="s">
        <v>15</v>
      </c>
      <c r="E2077" s="12" t="s">
        <v>75</v>
      </c>
      <c r="F2077" s="30" t="s">
        <v>1136</v>
      </c>
      <c r="G2077" s="30" t="s">
        <v>195</v>
      </c>
      <c r="H2077" s="29">
        <f>H2076-B2077</f>
        <v>-45350</v>
      </c>
      <c r="I2077" s="62">
        <f>+B2077/M2077</f>
        <v>2.5742574257425743</v>
      </c>
      <c r="J2077" s="15"/>
      <c r="K2077" s="15" t="s">
        <v>961</v>
      </c>
      <c r="L2077" s="15"/>
      <c r="M2077" s="2">
        <v>505</v>
      </c>
    </row>
    <row r="2078" spans="1:13" ht="12.75">
      <c r="A2078" s="12"/>
      <c r="B2078" s="155">
        <v>1450</v>
      </c>
      <c r="C2078" s="12" t="s">
        <v>46</v>
      </c>
      <c r="D2078" s="12" t="s">
        <v>15</v>
      </c>
      <c r="E2078" s="12" t="s">
        <v>75</v>
      </c>
      <c r="F2078" s="30" t="s">
        <v>1136</v>
      </c>
      <c r="G2078" s="30" t="s">
        <v>949</v>
      </c>
      <c r="H2078" s="29">
        <f>H2077-B2078</f>
        <v>-46800</v>
      </c>
      <c r="I2078" s="62">
        <f>+B2078/M2078</f>
        <v>2.871287128712871</v>
      </c>
      <c r="J2078" s="15"/>
      <c r="K2078" s="15" t="s">
        <v>961</v>
      </c>
      <c r="L2078" s="15"/>
      <c r="M2078" s="2">
        <v>505</v>
      </c>
    </row>
    <row r="2079" spans="1:13" ht="12.75">
      <c r="A2079" s="12"/>
      <c r="B2079" s="155">
        <v>1300</v>
      </c>
      <c r="C2079" s="12" t="s">
        <v>46</v>
      </c>
      <c r="D2079" s="12" t="s">
        <v>15</v>
      </c>
      <c r="E2079" s="12" t="s">
        <v>75</v>
      </c>
      <c r="F2079" s="30" t="s">
        <v>1136</v>
      </c>
      <c r="G2079" s="30" t="s">
        <v>339</v>
      </c>
      <c r="H2079" s="29">
        <f>H2078-B2079</f>
        <v>-48100</v>
      </c>
      <c r="I2079" s="62">
        <f>+B2079/M2079</f>
        <v>2.5742574257425743</v>
      </c>
      <c r="J2079" s="15"/>
      <c r="K2079" s="15" t="s">
        <v>961</v>
      </c>
      <c r="L2079" s="15"/>
      <c r="M2079" s="2">
        <v>505</v>
      </c>
    </row>
    <row r="2080" spans="1:13" s="90" customFormat="1" ht="12.75">
      <c r="A2080" s="11"/>
      <c r="B2080" s="156">
        <f>SUM(B2052:B2079)</f>
        <v>48100</v>
      </c>
      <c r="C2080" s="11"/>
      <c r="D2080" s="11"/>
      <c r="E2080" s="11" t="s">
        <v>75</v>
      </c>
      <c r="F2080" s="18"/>
      <c r="G2080" s="18"/>
      <c r="H2080" s="86"/>
      <c r="I2080" s="89"/>
      <c r="M2080" s="2">
        <v>505</v>
      </c>
    </row>
    <row r="2081" spans="2:13" ht="12.75">
      <c r="B2081" s="164"/>
      <c r="D2081" s="12"/>
      <c r="H2081" s="5">
        <f>H2051-B2081</f>
        <v>0</v>
      </c>
      <c r="I2081" s="22">
        <f t="shared" si="170"/>
        <v>0</v>
      </c>
      <c r="M2081" s="2">
        <v>505</v>
      </c>
    </row>
    <row r="2082" spans="2:13" ht="12.75">
      <c r="B2082" s="164"/>
      <c r="D2082" s="12"/>
      <c r="H2082" s="5">
        <f t="shared" si="169"/>
        <v>0</v>
      </c>
      <c r="I2082" s="22">
        <f t="shared" si="170"/>
        <v>0</v>
      </c>
      <c r="M2082" s="2">
        <v>505</v>
      </c>
    </row>
    <row r="2083" spans="2:13" ht="12.75">
      <c r="B2083" s="164"/>
      <c r="D2083" s="12"/>
      <c r="H2083" s="5">
        <f t="shared" si="169"/>
        <v>0</v>
      </c>
      <c r="I2083" s="22">
        <f t="shared" si="170"/>
        <v>0</v>
      </c>
      <c r="M2083" s="2">
        <v>505</v>
      </c>
    </row>
    <row r="2084" spans="1:13" ht="12.75">
      <c r="A2084" s="33"/>
      <c r="B2084" s="155">
        <v>800000</v>
      </c>
      <c r="C2084" s="33" t="s">
        <v>961</v>
      </c>
      <c r="D2084" s="92" t="s">
        <v>15</v>
      </c>
      <c r="E2084" s="60" t="s">
        <v>1138</v>
      </c>
      <c r="F2084" s="60"/>
      <c r="G2084" s="60" t="s">
        <v>38</v>
      </c>
      <c r="H2084" s="5">
        <f>H2083-B2084</f>
        <v>-800000</v>
      </c>
      <c r="I2084" s="22">
        <f t="shared" si="170"/>
        <v>1584.1584158415842</v>
      </c>
      <c r="J2084" s="105"/>
      <c r="K2084" s="96"/>
      <c r="L2084" s="96"/>
      <c r="M2084" s="2">
        <v>505</v>
      </c>
    </row>
    <row r="2085" spans="1:13" ht="12.75">
      <c r="A2085" s="93"/>
      <c r="B2085" s="156">
        <f>SUM(B2084)</f>
        <v>800000</v>
      </c>
      <c r="C2085" s="93" t="s">
        <v>506</v>
      </c>
      <c r="D2085" s="107"/>
      <c r="E2085" s="120"/>
      <c r="F2085" s="120"/>
      <c r="G2085" s="120"/>
      <c r="H2085" s="86">
        <v>0</v>
      </c>
      <c r="I2085" s="89">
        <f t="shared" si="170"/>
        <v>1584.1584158415842</v>
      </c>
      <c r="J2085" s="119"/>
      <c r="K2085" s="119"/>
      <c r="L2085" s="119"/>
      <c r="M2085" s="2">
        <v>505</v>
      </c>
    </row>
    <row r="2086" spans="1:13" s="96" customFormat="1" ht="12.75">
      <c r="A2086" s="1"/>
      <c r="B2086" s="5"/>
      <c r="C2086" s="1"/>
      <c r="D2086" s="12"/>
      <c r="E2086" s="1"/>
      <c r="F2086" s="27"/>
      <c r="G2086" s="27"/>
      <c r="H2086" s="5">
        <f t="shared" si="169"/>
        <v>0</v>
      </c>
      <c r="I2086" s="22">
        <f t="shared" si="170"/>
        <v>0</v>
      </c>
      <c r="J2086"/>
      <c r="K2086"/>
      <c r="L2086"/>
      <c r="M2086" s="2">
        <v>505</v>
      </c>
    </row>
    <row r="2087" spans="1:13" s="43" customFormat="1" ht="12.75">
      <c r="A2087" s="1"/>
      <c r="B2087" s="5"/>
      <c r="C2087" s="1"/>
      <c r="D2087" s="12"/>
      <c r="E2087" s="1"/>
      <c r="F2087" s="27"/>
      <c r="G2087" s="27"/>
      <c r="H2087" s="5">
        <f t="shared" si="169"/>
        <v>0</v>
      </c>
      <c r="I2087" s="22">
        <f t="shared" si="170"/>
        <v>0</v>
      </c>
      <c r="J2087"/>
      <c r="K2087"/>
      <c r="L2087"/>
      <c r="M2087" s="2">
        <v>505</v>
      </c>
    </row>
    <row r="2088" spans="4:13" ht="12.75">
      <c r="D2088" s="12"/>
      <c r="H2088" s="5">
        <f t="shared" si="169"/>
        <v>0</v>
      </c>
      <c r="I2088" s="22">
        <f t="shared" si="170"/>
        <v>0</v>
      </c>
      <c r="M2088" s="2">
        <v>505</v>
      </c>
    </row>
    <row r="2089" spans="4:13" ht="12.75">
      <c r="D2089" s="12"/>
      <c r="H2089" s="5">
        <f t="shared" si="169"/>
        <v>0</v>
      </c>
      <c r="I2089" s="22">
        <f t="shared" si="170"/>
        <v>0</v>
      </c>
      <c r="M2089" s="2">
        <v>505</v>
      </c>
    </row>
    <row r="2090" spans="1:13" ht="13.5" thickBot="1">
      <c r="A2090" s="78"/>
      <c r="B2090" s="75">
        <f>+B2161+B2230+B2292+B2327+B2332+B2338+B2350</f>
        <v>2032465</v>
      </c>
      <c r="C2090" s="78"/>
      <c r="D2090" s="77" t="s">
        <v>18</v>
      </c>
      <c r="E2090" s="125"/>
      <c r="F2090" s="125"/>
      <c r="G2090" s="79"/>
      <c r="H2090" s="126"/>
      <c r="I2090" s="127">
        <f t="shared" si="170"/>
        <v>4024.6831683168316</v>
      </c>
      <c r="J2090" s="128"/>
      <c r="K2090" s="128"/>
      <c r="L2090" s="128"/>
      <c r="M2090" s="2">
        <v>505</v>
      </c>
    </row>
    <row r="2091" spans="1:13" ht="12.75">
      <c r="A2091" s="42"/>
      <c r="B2091" s="44"/>
      <c r="C2091" s="45"/>
      <c r="D2091" s="35"/>
      <c r="E2091" s="42"/>
      <c r="F2091" s="36"/>
      <c r="G2091" s="36"/>
      <c r="H2091" s="5">
        <f t="shared" si="169"/>
        <v>0</v>
      </c>
      <c r="I2091" s="22">
        <f t="shared" si="170"/>
        <v>0</v>
      </c>
      <c r="J2091" s="43"/>
      <c r="K2091" s="43"/>
      <c r="L2091" s="43"/>
      <c r="M2091" s="2">
        <v>505</v>
      </c>
    </row>
    <row r="2092" spans="2:13" ht="12.75">
      <c r="B2092" s="157">
        <v>2500</v>
      </c>
      <c r="C2092" s="1" t="s">
        <v>22</v>
      </c>
      <c r="D2092" s="12" t="s">
        <v>18</v>
      </c>
      <c r="E2092" s="1" t="s">
        <v>989</v>
      </c>
      <c r="F2092" s="27" t="s">
        <v>990</v>
      </c>
      <c r="G2092" s="31" t="s">
        <v>25</v>
      </c>
      <c r="H2092" s="5">
        <f>H2091-B2092</f>
        <v>-2500</v>
      </c>
      <c r="I2092" s="22">
        <f>+B2092/M2092</f>
        <v>4.9504950495049505</v>
      </c>
      <c r="K2092" t="s">
        <v>22</v>
      </c>
      <c r="M2092" s="2">
        <v>505</v>
      </c>
    </row>
    <row r="2093" spans="2:13" ht="12.75">
      <c r="B2093" s="160">
        <v>5000</v>
      </c>
      <c r="C2093" s="1" t="s">
        <v>22</v>
      </c>
      <c r="D2093" s="12" t="s">
        <v>18</v>
      </c>
      <c r="E2093" s="1" t="s">
        <v>989</v>
      </c>
      <c r="F2093" s="27" t="s">
        <v>991</v>
      </c>
      <c r="G2093" s="27" t="s">
        <v>29</v>
      </c>
      <c r="H2093" s="5">
        <f t="shared" si="169"/>
        <v>-7500</v>
      </c>
      <c r="I2093" s="22">
        <v>10</v>
      </c>
      <c r="K2093" t="s">
        <v>22</v>
      </c>
      <c r="M2093" s="2">
        <v>505</v>
      </c>
    </row>
    <row r="2094" spans="2:13" ht="12.75">
      <c r="B2094" s="160">
        <v>5000</v>
      </c>
      <c r="C2094" s="1" t="s">
        <v>22</v>
      </c>
      <c r="D2094" s="12" t="s">
        <v>18</v>
      </c>
      <c r="E2094" s="1" t="s">
        <v>989</v>
      </c>
      <c r="F2094" s="27" t="s">
        <v>992</v>
      </c>
      <c r="G2094" s="27" t="s">
        <v>32</v>
      </c>
      <c r="H2094" s="5">
        <f t="shared" si="169"/>
        <v>-12500</v>
      </c>
      <c r="I2094" s="22">
        <v>10</v>
      </c>
      <c r="K2094" t="s">
        <v>22</v>
      </c>
      <c r="M2094" s="2">
        <v>505</v>
      </c>
    </row>
    <row r="2095" spans="2:13" ht="12.75">
      <c r="B2095" s="158">
        <v>5000</v>
      </c>
      <c r="C2095" s="1" t="s">
        <v>22</v>
      </c>
      <c r="D2095" s="12" t="s">
        <v>18</v>
      </c>
      <c r="E2095" s="1" t="s">
        <v>989</v>
      </c>
      <c r="F2095" s="27" t="s">
        <v>993</v>
      </c>
      <c r="G2095" s="27" t="s">
        <v>34</v>
      </c>
      <c r="H2095" s="5">
        <f t="shared" si="169"/>
        <v>-17500</v>
      </c>
      <c r="I2095" s="22">
        <v>10</v>
      </c>
      <c r="K2095" t="s">
        <v>22</v>
      </c>
      <c r="M2095" s="2">
        <v>505</v>
      </c>
    </row>
    <row r="2096" spans="2:13" ht="12.75">
      <c r="B2096" s="158">
        <v>5000</v>
      </c>
      <c r="C2096" s="1" t="s">
        <v>22</v>
      </c>
      <c r="D2096" s="12" t="s">
        <v>18</v>
      </c>
      <c r="E2096" s="1" t="s">
        <v>989</v>
      </c>
      <c r="F2096" s="27" t="s">
        <v>842</v>
      </c>
      <c r="G2096" s="27" t="s">
        <v>36</v>
      </c>
      <c r="H2096" s="5">
        <f t="shared" si="169"/>
        <v>-22500</v>
      </c>
      <c r="I2096" s="22">
        <v>10</v>
      </c>
      <c r="K2096" t="s">
        <v>22</v>
      </c>
      <c r="M2096" s="2">
        <v>505</v>
      </c>
    </row>
    <row r="2097" spans="2:13" ht="12.75">
      <c r="B2097" s="158">
        <v>5000</v>
      </c>
      <c r="C2097" s="1" t="s">
        <v>22</v>
      </c>
      <c r="D2097" s="1" t="s">
        <v>18</v>
      </c>
      <c r="E2097" s="1" t="s">
        <v>989</v>
      </c>
      <c r="F2097" s="27" t="s">
        <v>994</v>
      </c>
      <c r="G2097" s="27" t="s">
        <v>38</v>
      </c>
      <c r="H2097" s="5">
        <f t="shared" si="169"/>
        <v>-27500</v>
      </c>
      <c r="I2097" s="22">
        <v>10</v>
      </c>
      <c r="K2097" t="s">
        <v>22</v>
      </c>
      <c r="M2097" s="2">
        <v>505</v>
      </c>
    </row>
    <row r="2098" spans="2:13" ht="12.75">
      <c r="B2098" s="158">
        <v>5000</v>
      </c>
      <c r="C2098" s="1" t="s">
        <v>22</v>
      </c>
      <c r="D2098" s="1" t="s">
        <v>18</v>
      </c>
      <c r="E2098" s="1" t="s">
        <v>989</v>
      </c>
      <c r="F2098" s="27" t="s">
        <v>964</v>
      </c>
      <c r="G2098" s="27" t="s">
        <v>45</v>
      </c>
      <c r="H2098" s="5">
        <f t="shared" si="169"/>
        <v>-32500</v>
      </c>
      <c r="I2098" s="22">
        <v>10</v>
      </c>
      <c r="K2098" t="s">
        <v>22</v>
      </c>
      <c r="M2098" s="2">
        <v>505</v>
      </c>
    </row>
    <row r="2099" spans="2:13" ht="12.75">
      <c r="B2099" s="158">
        <v>5000</v>
      </c>
      <c r="C2099" s="1" t="s">
        <v>22</v>
      </c>
      <c r="D2099" s="1" t="s">
        <v>18</v>
      </c>
      <c r="E2099" s="1" t="s">
        <v>989</v>
      </c>
      <c r="F2099" s="27" t="s">
        <v>965</v>
      </c>
      <c r="G2099" s="27" t="s">
        <v>40</v>
      </c>
      <c r="H2099" s="5">
        <f t="shared" si="169"/>
        <v>-37500</v>
      </c>
      <c r="I2099" s="22">
        <v>10</v>
      </c>
      <c r="K2099" t="s">
        <v>22</v>
      </c>
      <c r="M2099" s="2">
        <v>505</v>
      </c>
    </row>
    <row r="2100" spans="2:13" ht="12.75">
      <c r="B2100" s="158">
        <v>5000</v>
      </c>
      <c r="C2100" s="1" t="s">
        <v>22</v>
      </c>
      <c r="D2100" s="1" t="s">
        <v>18</v>
      </c>
      <c r="E2100" s="1" t="s">
        <v>989</v>
      </c>
      <c r="F2100" s="27" t="s">
        <v>995</v>
      </c>
      <c r="G2100" s="27" t="s">
        <v>58</v>
      </c>
      <c r="H2100" s="5">
        <f t="shared" si="169"/>
        <v>-42500</v>
      </c>
      <c r="I2100" s="22">
        <v>10</v>
      </c>
      <c r="K2100" t="s">
        <v>22</v>
      </c>
      <c r="M2100" s="2">
        <v>505</v>
      </c>
    </row>
    <row r="2101" spans="2:13" ht="12.75">
      <c r="B2101" s="161">
        <v>5000</v>
      </c>
      <c r="C2101" s="1" t="s">
        <v>22</v>
      </c>
      <c r="D2101" s="1" t="s">
        <v>18</v>
      </c>
      <c r="E2101" s="1" t="s">
        <v>989</v>
      </c>
      <c r="F2101" s="27" t="s">
        <v>967</v>
      </c>
      <c r="G2101" s="27" t="s">
        <v>86</v>
      </c>
      <c r="H2101" s="5">
        <f t="shared" si="169"/>
        <v>-47500</v>
      </c>
      <c r="I2101" s="22">
        <v>10</v>
      </c>
      <c r="K2101" t="s">
        <v>22</v>
      </c>
      <c r="M2101" s="2">
        <v>505</v>
      </c>
    </row>
    <row r="2102" spans="2:13" ht="12.75">
      <c r="B2102" s="158">
        <v>5000</v>
      </c>
      <c r="C2102" s="1" t="s">
        <v>22</v>
      </c>
      <c r="D2102" s="1" t="s">
        <v>18</v>
      </c>
      <c r="E2102" s="1" t="s">
        <v>989</v>
      </c>
      <c r="F2102" s="27" t="s">
        <v>996</v>
      </c>
      <c r="G2102" s="27" t="s">
        <v>88</v>
      </c>
      <c r="H2102" s="5">
        <f t="shared" si="169"/>
        <v>-52500</v>
      </c>
      <c r="I2102" s="22">
        <v>10</v>
      </c>
      <c r="K2102" t="s">
        <v>22</v>
      </c>
      <c r="M2102" s="2">
        <v>505</v>
      </c>
    </row>
    <row r="2103" spans="2:13" ht="12.75">
      <c r="B2103" s="158">
        <v>5000</v>
      </c>
      <c r="C2103" s="1" t="s">
        <v>22</v>
      </c>
      <c r="D2103" s="1" t="s">
        <v>18</v>
      </c>
      <c r="E2103" s="1" t="s">
        <v>989</v>
      </c>
      <c r="F2103" s="27" t="s">
        <v>997</v>
      </c>
      <c r="G2103" s="27" t="s">
        <v>107</v>
      </c>
      <c r="H2103" s="5">
        <f t="shared" si="169"/>
        <v>-57500</v>
      </c>
      <c r="I2103" s="22">
        <v>10</v>
      </c>
      <c r="K2103" t="s">
        <v>22</v>
      </c>
      <c r="M2103" s="2">
        <v>505</v>
      </c>
    </row>
    <row r="2104" spans="2:13" ht="12.75">
      <c r="B2104" s="158">
        <v>5000</v>
      </c>
      <c r="C2104" s="1" t="s">
        <v>22</v>
      </c>
      <c r="D2104" s="1" t="s">
        <v>18</v>
      </c>
      <c r="E2104" s="1" t="s">
        <v>989</v>
      </c>
      <c r="F2104" s="27" t="s">
        <v>969</v>
      </c>
      <c r="G2104" s="27" t="s">
        <v>109</v>
      </c>
      <c r="H2104" s="5">
        <f t="shared" si="169"/>
        <v>-62500</v>
      </c>
      <c r="I2104" s="22">
        <v>10</v>
      </c>
      <c r="K2104" t="s">
        <v>22</v>
      </c>
      <c r="M2104" s="2">
        <v>505</v>
      </c>
    </row>
    <row r="2105" spans="2:13" ht="12.75">
      <c r="B2105" s="158">
        <v>2000</v>
      </c>
      <c r="C2105" s="1" t="s">
        <v>22</v>
      </c>
      <c r="D2105" s="1" t="s">
        <v>18</v>
      </c>
      <c r="E2105" s="1" t="s">
        <v>989</v>
      </c>
      <c r="F2105" s="27" t="s">
        <v>998</v>
      </c>
      <c r="G2105" s="27" t="s">
        <v>140</v>
      </c>
      <c r="H2105" s="5">
        <f t="shared" si="169"/>
        <v>-64500</v>
      </c>
      <c r="I2105" s="22">
        <v>4</v>
      </c>
      <c r="K2105" t="s">
        <v>22</v>
      </c>
      <c r="M2105" s="2">
        <v>505</v>
      </c>
    </row>
    <row r="2106" spans="2:13" ht="12.75">
      <c r="B2106" s="158">
        <v>5000</v>
      </c>
      <c r="C2106" s="1" t="s">
        <v>22</v>
      </c>
      <c r="D2106" s="1" t="s">
        <v>18</v>
      </c>
      <c r="E2106" s="1" t="s">
        <v>989</v>
      </c>
      <c r="F2106" s="27" t="s">
        <v>850</v>
      </c>
      <c r="G2106" s="27" t="s">
        <v>111</v>
      </c>
      <c r="H2106" s="5">
        <f t="shared" si="169"/>
        <v>-69500</v>
      </c>
      <c r="I2106" s="22">
        <v>10</v>
      </c>
      <c r="K2106" t="s">
        <v>22</v>
      </c>
      <c r="M2106" s="2">
        <v>505</v>
      </c>
    </row>
    <row r="2107" spans="2:13" ht="12.75">
      <c r="B2107" s="158">
        <v>5000</v>
      </c>
      <c r="C2107" s="1" t="s">
        <v>22</v>
      </c>
      <c r="D2107" s="1" t="s">
        <v>18</v>
      </c>
      <c r="E2107" s="1" t="s">
        <v>989</v>
      </c>
      <c r="F2107" s="27" t="s">
        <v>851</v>
      </c>
      <c r="G2107" s="27" t="s">
        <v>113</v>
      </c>
      <c r="H2107" s="5">
        <f t="shared" si="169"/>
        <v>-74500</v>
      </c>
      <c r="I2107" s="22">
        <v>10</v>
      </c>
      <c r="K2107" t="s">
        <v>22</v>
      </c>
      <c r="M2107" s="2">
        <v>505</v>
      </c>
    </row>
    <row r="2108" spans="2:13" ht="12.75">
      <c r="B2108" s="157">
        <v>5000</v>
      </c>
      <c r="C2108" s="1" t="s">
        <v>22</v>
      </c>
      <c r="D2108" s="1" t="s">
        <v>18</v>
      </c>
      <c r="E2108" s="1" t="s">
        <v>989</v>
      </c>
      <c r="F2108" s="27" t="s">
        <v>852</v>
      </c>
      <c r="G2108" s="27" t="s">
        <v>182</v>
      </c>
      <c r="H2108" s="5">
        <f t="shared" si="169"/>
        <v>-79500</v>
      </c>
      <c r="I2108" s="22">
        <v>10</v>
      </c>
      <c r="K2108" t="s">
        <v>22</v>
      </c>
      <c r="M2108" s="2">
        <v>505</v>
      </c>
    </row>
    <row r="2109" spans="2:13" ht="12.75">
      <c r="B2109" s="157">
        <v>5000</v>
      </c>
      <c r="C2109" s="1" t="s">
        <v>22</v>
      </c>
      <c r="D2109" s="1" t="s">
        <v>18</v>
      </c>
      <c r="E2109" s="1" t="s">
        <v>989</v>
      </c>
      <c r="F2109" s="27" t="s">
        <v>974</v>
      </c>
      <c r="G2109" s="27" t="s">
        <v>193</v>
      </c>
      <c r="H2109" s="5">
        <f t="shared" si="169"/>
        <v>-84500</v>
      </c>
      <c r="I2109" s="22">
        <v>10</v>
      </c>
      <c r="K2109" t="s">
        <v>22</v>
      </c>
      <c r="M2109" s="2">
        <v>505</v>
      </c>
    </row>
    <row r="2110" spans="2:13" ht="12.75">
      <c r="B2110" s="158">
        <v>5000</v>
      </c>
      <c r="C2110" s="1" t="s">
        <v>22</v>
      </c>
      <c r="D2110" s="1" t="s">
        <v>18</v>
      </c>
      <c r="E2110" s="1" t="s">
        <v>989</v>
      </c>
      <c r="F2110" s="27" t="s">
        <v>999</v>
      </c>
      <c r="G2110" s="27" t="s">
        <v>203</v>
      </c>
      <c r="H2110" s="5">
        <f t="shared" si="169"/>
        <v>-89500</v>
      </c>
      <c r="I2110" s="22">
        <v>10</v>
      </c>
      <c r="K2110" t="s">
        <v>22</v>
      </c>
      <c r="M2110" s="2">
        <v>505</v>
      </c>
    </row>
    <row r="2111" spans="2:13" ht="12.75">
      <c r="B2111" s="158">
        <v>5000</v>
      </c>
      <c r="C2111" s="1" t="s">
        <v>22</v>
      </c>
      <c r="D2111" s="1" t="s">
        <v>18</v>
      </c>
      <c r="E2111" s="1" t="s">
        <v>989</v>
      </c>
      <c r="F2111" s="27" t="s">
        <v>977</v>
      </c>
      <c r="G2111" s="27" t="s">
        <v>236</v>
      </c>
      <c r="H2111" s="5">
        <f t="shared" si="169"/>
        <v>-94500</v>
      </c>
      <c r="I2111" s="22">
        <v>10</v>
      </c>
      <c r="K2111" t="s">
        <v>22</v>
      </c>
      <c r="M2111" s="2">
        <v>505</v>
      </c>
    </row>
    <row r="2112" spans="2:13" ht="12.75">
      <c r="B2112" s="158">
        <v>3000</v>
      </c>
      <c r="C2112" s="1" t="s">
        <v>22</v>
      </c>
      <c r="D2112" s="1" t="s">
        <v>18</v>
      </c>
      <c r="E2112" s="1" t="s">
        <v>989</v>
      </c>
      <c r="F2112" s="27" t="s">
        <v>978</v>
      </c>
      <c r="G2112" s="27" t="s">
        <v>243</v>
      </c>
      <c r="H2112" s="5">
        <f t="shared" si="169"/>
        <v>-97500</v>
      </c>
      <c r="I2112" s="22">
        <v>6</v>
      </c>
      <c r="K2112" t="s">
        <v>22</v>
      </c>
      <c r="M2112" s="2">
        <v>505</v>
      </c>
    </row>
    <row r="2113" spans="2:13" ht="12.75">
      <c r="B2113" s="158">
        <v>5000</v>
      </c>
      <c r="C2113" s="1" t="s">
        <v>22</v>
      </c>
      <c r="D2113" s="1" t="s">
        <v>18</v>
      </c>
      <c r="E2113" s="1" t="s">
        <v>989</v>
      </c>
      <c r="F2113" s="27" t="s">
        <v>856</v>
      </c>
      <c r="G2113" s="27" t="s">
        <v>245</v>
      </c>
      <c r="H2113" s="5">
        <f t="shared" si="169"/>
        <v>-102500</v>
      </c>
      <c r="I2113" s="22">
        <v>10</v>
      </c>
      <c r="K2113" t="s">
        <v>22</v>
      </c>
      <c r="M2113" s="2">
        <v>505</v>
      </c>
    </row>
    <row r="2114" spans="2:13" ht="12.75">
      <c r="B2114" s="158">
        <v>2500</v>
      </c>
      <c r="C2114" s="1" t="s">
        <v>22</v>
      </c>
      <c r="D2114" s="1" t="s">
        <v>18</v>
      </c>
      <c r="E2114" s="1" t="s">
        <v>989</v>
      </c>
      <c r="F2114" s="27" t="s">
        <v>1000</v>
      </c>
      <c r="G2114" s="27" t="s">
        <v>247</v>
      </c>
      <c r="H2114" s="5">
        <f t="shared" si="169"/>
        <v>-105000</v>
      </c>
      <c r="I2114" s="22">
        <v>5</v>
      </c>
      <c r="K2114" t="s">
        <v>22</v>
      </c>
      <c r="M2114" s="2">
        <v>505</v>
      </c>
    </row>
    <row r="2115" spans="2:13" ht="12.75">
      <c r="B2115" s="158">
        <v>5000</v>
      </c>
      <c r="C2115" s="1" t="s">
        <v>22</v>
      </c>
      <c r="D2115" s="1" t="s">
        <v>18</v>
      </c>
      <c r="E2115" s="1" t="s">
        <v>989</v>
      </c>
      <c r="F2115" s="94" t="s">
        <v>1001</v>
      </c>
      <c r="G2115" s="27" t="s">
        <v>247</v>
      </c>
      <c r="H2115" s="5">
        <f t="shared" si="169"/>
        <v>-110000</v>
      </c>
      <c r="I2115" s="22">
        <v>10</v>
      </c>
      <c r="K2115" t="s">
        <v>22</v>
      </c>
      <c r="M2115" s="2">
        <v>505</v>
      </c>
    </row>
    <row r="2116" spans="2:13" ht="12.75">
      <c r="B2116" s="158">
        <v>10000</v>
      </c>
      <c r="C2116" s="1" t="s">
        <v>22</v>
      </c>
      <c r="D2116" s="1" t="s">
        <v>18</v>
      </c>
      <c r="E2116" s="1" t="s">
        <v>989</v>
      </c>
      <c r="F2116" s="27" t="s">
        <v>1002</v>
      </c>
      <c r="G2116" s="27" t="s">
        <v>267</v>
      </c>
      <c r="H2116" s="5">
        <f t="shared" si="169"/>
        <v>-120000</v>
      </c>
      <c r="I2116" s="22">
        <v>20</v>
      </c>
      <c r="K2116" t="s">
        <v>22</v>
      </c>
      <c r="M2116" s="2">
        <v>505</v>
      </c>
    </row>
    <row r="2117" spans="2:13" ht="12.75">
      <c r="B2117" s="158">
        <v>5000</v>
      </c>
      <c r="C2117" s="1" t="s">
        <v>22</v>
      </c>
      <c r="D2117" s="1" t="s">
        <v>18</v>
      </c>
      <c r="E2117" s="1" t="s">
        <v>989</v>
      </c>
      <c r="F2117" s="27" t="s">
        <v>1003</v>
      </c>
      <c r="G2117" s="27" t="s">
        <v>267</v>
      </c>
      <c r="H2117" s="5">
        <f t="shared" si="169"/>
        <v>-125000</v>
      </c>
      <c r="I2117" s="22">
        <v>10</v>
      </c>
      <c r="K2117" t="s">
        <v>22</v>
      </c>
      <c r="M2117" s="2">
        <v>505</v>
      </c>
    </row>
    <row r="2118" spans="2:13" ht="12.75">
      <c r="B2118" s="158">
        <v>5000</v>
      </c>
      <c r="C2118" s="1" t="s">
        <v>22</v>
      </c>
      <c r="D2118" s="1" t="s">
        <v>18</v>
      </c>
      <c r="E2118" s="1" t="s">
        <v>989</v>
      </c>
      <c r="F2118" s="27" t="s">
        <v>859</v>
      </c>
      <c r="G2118" s="27" t="s">
        <v>188</v>
      </c>
      <c r="H2118" s="5">
        <f t="shared" si="169"/>
        <v>-130000</v>
      </c>
      <c r="I2118" s="22">
        <v>10</v>
      </c>
      <c r="K2118" t="s">
        <v>22</v>
      </c>
      <c r="M2118" s="2">
        <v>505</v>
      </c>
    </row>
    <row r="2119" spans="2:13" ht="12.75">
      <c r="B2119" s="158">
        <v>5000</v>
      </c>
      <c r="C2119" s="1" t="s">
        <v>22</v>
      </c>
      <c r="D2119" s="1" t="s">
        <v>18</v>
      </c>
      <c r="E2119" s="1" t="s">
        <v>989</v>
      </c>
      <c r="F2119" s="27" t="s">
        <v>860</v>
      </c>
      <c r="G2119" s="27" t="s">
        <v>270</v>
      </c>
      <c r="H2119" s="5">
        <f t="shared" si="169"/>
        <v>-135000</v>
      </c>
      <c r="I2119" s="22">
        <v>10</v>
      </c>
      <c r="K2119" t="s">
        <v>22</v>
      </c>
      <c r="M2119" s="2">
        <v>505</v>
      </c>
    </row>
    <row r="2120" spans="2:13" ht="12.75">
      <c r="B2120" s="158">
        <v>5000</v>
      </c>
      <c r="C2120" s="1" t="s">
        <v>22</v>
      </c>
      <c r="D2120" s="1" t="s">
        <v>18</v>
      </c>
      <c r="E2120" s="1" t="s">
        <v>989</v>
      </c>
      <c r="F2120" s="27" t="s">
        <v>984</v>
      </c>
      <c r="G2120" s="27" t="s">
        <v>150</v>
      </c>
      <c r="H2120" s="5">
        <f t="shared" si="169"/>
        <v>-140000</v>
      </c>
      <c r="I2120" s="22">
        <v>10</v>
      </c>
      <c r="K2120" t="s">
        <v>22</v>
      </c>
      <c r="M2120" s="2">
        <v>505</v>
      </c>
    </row>
    <row r="2121" spans="2:13" ht="12.75">
      <c r="B2121" s="158">
        <v>3000</v>
      </c>
      <c r="C2121" s="1" t="s">
        <v>22</v>
      </c>
      <c r="D2121" s="1" t="s">
        <v>18</v>
      </c>
      <c r="E2121" s="1" t="s">
        <v>989</v>
      </c>
      <c r="F2121" s="27" t="s">
        <v>1004</v>
      </c>
      <c r="G2121" s="27" t="s">
        <v>378</v>
      </c>
      <c r="H2121" s="5">
        <f t="shared" si="169"/>
        <v>-143000</v>
      </c>
      <c r="I2121" s="22">
        <v>6</v>
      </c>
      <c r="K2121" t="s">
        <v>22</v>
      </c>
      <c r="M2121" s="2">
        <v>505</v>
      </c>
    </row>
    <row r="2122" spans="2:13" ht="12.75">
      <c r="B2122" s="158">
        <v>5000</v>
      </c>
      <c r="C2122" s="1" t="s">
        <v>22</v>
      </c>
      <c r="D2122" s="1" t="s">
        <v>18</v>
      </c>
      <c r="E2122" s="1" t="s">
        <v>989</v>
      </c>
      <c r="F2122" s="27" t="s">
        <v>1005</v>
      </c>
      <c r="G2122" s="27" t="s">
        <v>195</v>
      </c>
      <c r="H2122" s="5">
        <f t="shared" si="169"/>
        <v>-148000</v>
      </c>
      <c r="I2122" s="22">
        <v>10</v>
      </c>
      <c r="K2122" t="s">
        <v>22</v>
      </c>
      <c r="M2122" s="2">
        <v>505</v>
      </c>
    </row>
    <row r="2123" spans="2:13" ht="12.75">
      <c r="B2123" s="158">
        <v>5000</v>
      </c>
      <c r="C2123" s="1" t="s">
        <v>22</v>
      </c>
      <c r="D2123" s="1" t="s">
        <v>18</v>
      </c>
      <c r="E2123" s="1" t="s">
        <v>989</v>
      </c>
      <c r="F2123" s="27" t="s">
        <v>863</v>
      </c>
      <c r="G2123" s="27" t="s">
        <v>306</v>
      </c>
      <c r="H2123" s="5">
        <f t="shared" si="169"/>
        <v>-153000</v>
      </c>
      <c r="I2123" s="22">
        <v>10</v>
      </c>
      <c r="K2123" t="s">
        <v>22</v>
      </c>
      <c r="M2123" s="2">
        <v>505</v>
      </c>
    </row>
    <row r="2124" spans="2:13" ht="12.75">
      <c r="B2124" s="158">
        <v>5000</v>
      </c>
      <c r="C2124" s="1" t="s">
        <v>22</v>
      </c>
      <c r="D2124" s="1" t="s">
        <v>18</v>
      </c>
      <c r="E2124" s="1" t="s">
        <v>989</v>
      </c>
      <c r="F2124" s="27" t="s">
        <v>864</v>
      </c>
      <c r="G2124" s="27" t="s">
        <v>339</v>
      </c>
      <c r="H2124" s="5">
        <f t="shared" si="169"/>
        <v>-158000</v>
      </c>
      <c r="I2124" s="22">
        <v>10</v>
      </c>
      <c r="K2124" t="s">
        <v>22</v>
      </c>
      <c r="M2124" s="2">
        <v>505</v>
      </c>
    </row>
    <row r="2125" spans="2:13" ht="12.75">
      <c r="B2125" s="160">
        <v>2500</v>
      </c>
      <c r="C2125" s="1" t="s">
        <v>22</v>
      </c>
      <c r="D2125" s="12" t="s">
        <v>18</v>
      </c>
      <c r="E2125" s="1" t="s">
        <v>1006</v>
      </c>
      <c r="F2125" s="27" t="s">
        <v>1007</v>
      </c>
      <c r="G2125" s="27" t="s">
        <v>29</v>
      </c>
      <c r="H2125" s="5">
        <f t="shared" si="169"/>
        <v>-160500</v>
      </c>
      <c r="I2125" s="22">
        <v>5</v>
      </c>
      <c r="K2125" t="s">
        <v>22</v>
      </c>
      <c r="M2125" s="2">
        <v>505</v>
      </c>
    </row>
    <row r="2126" spans="2:13" ht="12.75">
      <c r="B2126" s="161">
        <v>2500</v>
      </c>
      <c r="C2126" s="1" t="s">
        <v>22</v>
      </c>
      <c r="D2126" s="1" t="s">
        <v>18</v>
      </c>
      <c r="E2126" s="1" t="s">
        <v>1006</v>
      </c>
      <c r="F2126" s="27" t="s">
        <v>1008</v>
      </c>
      <c r="G2126" s="27" t="s">
        <v>86</v>
      </c>
      <c r="H2126" s="5">
        <f t="shared" si="169"/>
        <v>-163000</v>
      </c>
      <c r="I2126" s="22">
        <v>5</v>
      </c>
      <c r="K2126" t="s">
        <v>22</v>
      </c>
      <c r="M2126" s="2">
        <v>505</v>
      </c>
    </row>
    <row r="2127" spans="2:13" ht="12.75">
      <c r="B2127" s="158">
        <v>2500</v>
      </c>
      <c r="C2127" s="1" t="s">
        <v>22</v>
      </c>
      <c r="D2127" s="1" t="s">
        <v>18</v>
      </c>
      <c r="E2127" s="1" t="s">
        <v>1006</v>
      </c>
      <c r="F2127" s="27" t="s">
        <v>1009</v>
      </c>
      <c r="G2127" s="27" t="s">
        <v>245</v>
      </c>
      <c r="H2127" s="5">
        <f t="shared" si="169"/>
        <v>-165500</v>
      </c>
      <c r="I2127" s="22">
        <v>5</v>
      </c>
      <c r="K2127" t="s">
        <v>22</v>
      </c>
      <c r="M2127" s="2">
        <v>505</v>
      </c>
    </row>
    <row r="2128" spans="2:13" ht="12.75">
      <c r="B2128" s="158">
        <v>2500</v>
      </c>
      <c r="C2128" s="1" t="s">
        <v>22</v>
      </c>
      <c r="D2128" s="1" t="s">
        <v>18</v>
      </c>
      <c r="E2128" s="1" t="s">
        <v>1006</v>
      </c>
      <c r="F2128" s="27" t="s">
        <v>1010</v>
      </c>
      <c r="G2128" s="27" t="s">
        <v>247</v>
      </c>
      <c r="H2128" s="5">
        <f t="shared" si="169"/>
        <v>-168000</v>
      </c>
      <c r="I2128" s="22">
        <v>5</v>
      </c>
      <c r="K2128" t="s">
        <v>22</v>
      </c>
      <c r="M2128" s="2">
        <v>505</v>
      </c>
    </row>
    <row r="2129" spans="2:13" ht="12.75">
      <c r="B2129" s="158">
        <v>2500</v>
      </c>
      <c r="C2129" s="1" t="s">
        <v>22</v>
      </c>
      <c r="D2129" s="1" t="s">
        <v>18</v>
      </c>
      <c r="E2129" s="1" t="s">
        <v>1006</v>
      </c>
      <c r="F2129" s="27" t="s">
        <v>1011</v>
      </c>
      <c r="G2129" s="27" t="s">
        <v>267</v>
      </c>
      <c r="H2129" s="5">
        <f t="shared" si="169"/>
        <v>-170500</v>
      </c>
      <c r="I2129" s="22">
        <v>5</v>
      </c>
      <c r="K2129" t="s">
        <v>22</v>
      </c>
      <c r="M2129" s="2">
        <v>505</v>
      </c>
    </row>
    <row r="2130" spans="2:13" ht="12.75">
      <c r="B2130" s="158">
        <v>5000</v>
      </c>
      <c r="C2130" s="1" t="s">
        <v>22</v>
      </c>
      <c r="D2130" s="1" t="s">
        <v>18</v>
      </c>
      <c r="E2130" s="1" t="s">
        <v>1006</v>
      </c>
      <c r="F2130" s="27" t="s">
        <v>1012</v>
      </c>
      <c r="G2130" s="27" t="s">
        <v>188</v>
      </c>
      <c r="H2130" s="5">
        <f t="shared" si="169"/>
        <v>-175500</v>
      </c>
      <c r="I2130" s="22">
        <v>10</v>
      </c>
      <c r="K2130" t="s">
        <v>22</v>
      </c>
      <c r="M2130" s="2">
        <v>505</v>
      </c>
    </row>
    <row r="2131" spans="2:13" ht="12.75">
      <c r="B2131" s="158">
        <v>2500</v>
      </c>
      <c r="C2131" s="1" t="s">
        <v>22</v>
      </c>
      <c r="D2131" s="1" t="s">
        <v>18</v>
      </c>
      <c r="E2131" s="1" t="s">
        <v>1006</v>
      </c>
      <c r="F2131" s="27" t="s">
        <v>1013</v>
      </c>
      <c r="G2131" s="27" t="s">
        <v>270</v>
      </c>
      <c r="H2131" s="5">
        <f t="shared" si="169"/>
        <v>-178000</v>
      </c>
      <c r="I2131" s="22">
        <v>5</v>
      </c>
      <c r="K2131" t="s">
        <v>22</v>
      </c>
      <c r="M2131" s="2">
        <v>505</v>
      </c>
    </row>
    <row r="2132" spans="2:13" ht="12.75">
      <c r="B2132" s="158">
        <v>10000</v>
      </c>
      <c r="C2132" s="1" t="s">
        <v>22</v>
      </c>
      <c r="D2132" s="1" t="s">
        <v>18</v>
      </c>
      <c r="E2132" s="1" t="s">
        <v>1006</v>
      </c>
      <c r="F2132" s="27" t="s">
        <v>1014</v>
      </c>
      <c r="G2132" s="27" t="s">
        <v>270</v>
      </c>
      <c r="H2132" s="5">
        <f aca="true" t="shared" si="171" ref="H2132:H2195">H2131-B2132</f>
        <v>-188000</v>
      </c>
      <c r="I2132" s="22">
        <v>20</v>
      </c>
      <c r="K2132" t="s">
        <v>22</v>
      </c>
      <c r="M2132" s="2">
        <v>505</v>
      </c>
    </row>
    <row r="2133" spans="2:13" ht="12.75">
      <c r="B2133" s="158">
        <v>2500</v>
      </c>
      <c r="C2133" s="1" t="s">
        <v>22</v>
      </c>
      <c r="D2133" s="1" t="s">
        <v>18</v>
      </c>
      <c r="E2133" s="1" t="s">
        <v>1006</v>
      </c>
      <c r="F2133" s="27" t="s">
        <v>1015</v>
      </c>
      <c r="G2133" s="27" t="s">
        <v>150</v>
      </c>
      <c r="H2133" s="5">
        <f t="shared" si="171"/>
        <v>-190500</v>
      </c>
      <c r="I2133" s="22">
        <v>5</v>
      </c>
      <c r="K2133" t="s">
        <v>22</v>
      </c>
      <c r="M2133" s="2">
        <v>505</v>
      </c>
    </row>
    <row r="2134" spans="2:13" ht="12.75">
      <c r="B2134" s="158">
        <v>2500</v>
      </c>
      <c r="C2134" s="1" t="s">
        <v>22</v>
      </c>
      <c r="D2134" s="1" t="s">
        <v>18</v>
      </c>
      <c r="E2134" s="1" t="s">
        <v>1006</v>
      </c>
      <c r="F2134" s="27" t="s">
        <v>1016</v>
      </c>
      <c r="G2134" s="27" t="s">
        <v>195</v>
      </c>
      <c r="H2134" s="5">
        <f t="shared" si="171"/>
        <v>-193000</v>
      </c>
      <c r="I2134" s="22">
        <v>5</v>
      </c>
      <c r="K2134" t="s">
        <v>22</v>
      </c>
      <c r="M2134" s="2">
        <v>505</v>
      </c>
    </row>
    <row r="2135" spans="2:13" ht="12.75">
      <c r="B2135" s="158">
        <v>2500</v>
      </c>
      <c r="C2135" s="1" t="s">
        <v>22</v>
      </c>
      <c r="D2135" s="1" t="s">
        <v>18</v>
      </c>
      <c r="E2135" s="1" t="s">
        <v>1006</v>
      </c>
      <c r="F2135" s="27" t="s">
        <v>1017</v>
      </c>
      <c r="G2135" s="27" t="s">
        <v>306</v>
      </c>
      <c r="H2135" s="5">
        <f t="shared" si="171"/>
        <v>-195500</v>
      </c>
      <c r="I2135" s="22">
        <v>5</v>
      </c>
      <c r="K2135" t="s">
        <v>22</v>
      </c>
      <c r="M2135" s="2">
        <v>505</v>
      </c>
    </row>
    <row r="2136" spans="2:13" ht="12.75">
      <c r="B2136" s="158">
        <v>2500</v>
      </c>
      <c r="C2136" s="1" t="s">
        <v>22</v>
      </c>
      <c r="D2136" s="1" t="s">
        <v>18</v>
      </c>
      <c r="E2136" s="1" t="s">
        <v>1006</v>
      </c>
      <c r="F2136" s="27" t="s">
        <v>1018</v>
      </c>
      <c r="G2136" s="27" t="s">
        <v>339</v>
      </c>
      <c r="H2136" s="5">
        <f t="shared" si="171"/>
        <v>-198000</v>
      </c>
      <c r="I2136" s="22">
        <v>5</v>
      </c>
      <c r="K2136" t="s">
        <v>22</v>
      </c>
      <c r="M2136" s="2">
        <v>505</v>
      </c>
    </row>
    <row r="2137" spans="2:13" ht="12.75">
      <c r="B2137" s="157">
        <v>2500</v>
      </c>
      <c r="C2137" s="1" t="s">
        <v>22</v>
      </c>
      <c r="D2137" s="12" t="s">
        <v>18</v>
      </c>
      <c r="E2137" s="1" t="s">
        <v>1019</v>
      </c>
      <c r="F2137" s="27" t="s">
        <v>1020</v>
      </c>
      <c r="G2137" s="31" t="s">
        <v>25</v>
      </c>
      <c r="H2137" s="5">
        <f t="shared" si="171"/>
        <v>-200500</v>
      </c>
      <c r="I2137" s="22">
        <v>5</v>
      </c>
      <c r="K2137" t="s">
        <v>22</v>
      </c>
      <c r="M2137" s="2">
        <v>505</v>
      </c>
    </row>
    <row r="2138" spans="2:13" ht="12.75">
      <c r="B2138" s="158">
        <v>2500</v>
      </c>
      <c r="C2138" s="1" t="s">
        <v>22</v>
      </c>
      <c r="D2138" s="12" t="s">
        <v>18</v>
      </c>
      <c r="E2138" s="1" t="s">
        <v>1019</v>
      </c>
      <c r="F2138" s="27" t="s">
        <v>1021</v>
      </c>
      <c r="G2138" s="27" t="s">
        <v>29</v>
      </c>
      <c r="H2138" s="5">
        <f t="shared" si="171"/>
        <v>-203000</v>
      </c>
      <c r="I2138" s="22">
        <v>5</v>
      </c>
      <c r="K2138" t="s">
        <v>22</v>
      </c>
      <c r="M2138" s="2">
        <v>505</v>
      </c>
    </row>
    <row r="2139" spans="2:13" ht="12.75">
      <c r="B2139" s="160">
        <v>2500</v>
      </c>
      <c r="C2139" s="1" t="s">
        <v>22</v>
      </c>
      <c r="D2139" s="12" t="s">
        <v>18</v>
      </c>
      <c r="E2139" s="1" t="s">
        <v>1019</v>
      </c>
      <c r="F2139" s="27" t="s">
        <v>1022</v>
      </c>
      <c r="G2139" s="27" t="s">
        <v>32</v>
      </c>
      <c r="H2139" s="5">
        <f t="shared" si="171"/>
        <v>-205500</v>
      </c>
      <c r="I2139" s="22">
        <v>5</v>
      </c>
      <c r="K2139" t="s">
        <v>22</v>
      </c>
      <c r="M2139" s="2">
        <v>505</v>
      </c>
    </row>
    <row r="2140" spans="2:13" ht="12.75">
      <c r="B2140" s="160">
        <v>2500</v>
      </c>
      <c r="C2140" s="1" t="s">
        <v>22</v>
      </c>
      <c r="D2140" s="12" t="s">
        <v>18</v>
      </c>
      <c r="E2140" s="1" t="s">
        <v>1019</v>
      </c>
      <c r="F2140" s="27" t="s">
        <v>1023</v>
      </c>
      <c r="G2140" s="27" t="s">
        <v>34</v>
      </c>
      <c r="H2140" s="5">
        <f t="shared" si="171"/>
        <v>-208000</v>
      </c>
      <c r="I2140" s="22">
        <v>5</v>
      </c>
      <c r="K2140" t="s">
        <v>22</v>
      </c>
      <c r="M2140" s="2">
        <v>505</v>
      </c>
    </row>
    <row r="2141" spans="2:13" ht="12.75">
      <c r="B2141" s="158">
        <v>2500</v>
      </c>
      <c r="C2141" s="1" t="s">
        <v>22</v>
      </c>
      <c r="D2141" s="1" t="s">
        <v>18</v>
      </c>
      <c r="E2141" s="1" t="s">
        <v>1019</v>
      </c>
      <c r="F2141" s="27" t="s">
        <v>1024</v>
      </c>
      <c r="G2141" s="27" t="s">
        <v>36</v>
      </c>
      <c r="H2141" s="5">
        <f t="shared" si="171"/>
        <v>-210500</v>
      </c>
      <c r="I2141" s="22">
        <v>5</v>
      </c>
      <c r="K2141" t="s">
        <v>22</v>
      </c>
      <c r="M2141" s="2">
        <v>505</v>
      </c>
    </row>
    <row r="2142" spans="2:13" ht="12.75">
      <c r="B2142" s="158">
        <v>2500</v>
      </c>
      <c r="C2142" s="1" t="s">
        <v>22</v>
      </c>
      <c r="D2142" s="1" t="s">
        <v>18</v>
      </c>
      <c r="E2142" s="1" t="s">
        <v>1019</v>
      </c>
      <c r="F2142" s="27" t="s">
        <v>1025</v>
      </c>
      <c r="G2142" s="27" t="s">
        <v>40</v>
      </c>
      <c r="H2142" s="5">
        <f t="shared" si="171"/>
        <v>-213000</v>
      </c>
      <c r="I2142" s="22">
        <v>5</v>
      </c>
      <c r="K2142" t="s">
        <v>22</v>
      </c>
      <c r="M2142" s="2">
        <v>505</v>
      </c>
    </row>
    <row r="2143" spans="2:13" ht="12.75">
      <c r="B2143" s="158">
        <v>2500</v>
      </c>
      <c r="C2143" s="1" t="s">
        <v>22</v>
      </c>
      <c r="D2143" s="1" t="s">
        <v>18</v>
      </c>
      <c r="E2143" s="1" t="s">
        <v>1019</v>
      </c>
      <c r="F2143" s="27" t="s">
        <v>1026</v>
      </c>
      <c r="G2143" s="27" t="s">
        <v>58</v>
      </c>
      <c r="H2143" s="5">
        <f t="shared" si="171"/>
        <v>-215500</v>
      </c>
      <c r="I2143" s="22">
        <v>5</v>
      </c>
      <c r="K2143" t="s">
        <v>22</v>
      </c>
      <c r="M2143" s="2">
        <v>505</v>
      </c>
    </row>
    <row r="2144" spans="2:13" ht="12.75">
      <c r="B2144" s="158">
        <v>2500</v>
      </c>
      <c r="C2144" s="1" t="s">
        <v>22</v>
      </c>
      <c r="D2144" s="1" t="s">
        <v>18</v>
      </c>
      <c r="E2144" s="1" t="s">
        <v>1019</v>
      </c>
      <c r="F2144" s="27" t="s">
        <v>1027</v>
      </c>
      <c r="G2144" s="27" t="s">
        <v>86</v>
      </c>
      <c r="H2144" s="5">
        <f t="shared" si="171"/>
        <v>-218000</v>
      </c>
      <c r="I2144" s="22">
        <v>5</v>
      </c>
      <c r="K2144" t="s">
        <v>22</v>
      </c>
      <c r="M2144" s="2">
        <v>505</v>
      </c>
    </row>
    <row r="2145" spans="2:13" ht="12.75">
      <c r="B2145" s="158">
        <v>2500</v>
      </c>
      <c r="C2145" s="1" t="s">
        <v>22</v>
      </c>
      <c r="D2145" s="1" t="s">
        <v>18</v>
      </c>
      <c r="E2145" s="1" t="s">
        <v>1019</v>
      </c>
      <c r="F2145" s="27" t="s">
        <v>1028</v>
      </c>
      <c r="G2145" s="27" t="s">
        <v>88</v>
      </c>
      <c r="H2145" s="5">
        <f t="shared" si="171"/>
        <v>-220500</v>
      </c>
      <c r="I2145" s="22">
        <v>5</v>
      </c>
      <c r="K2145" t="s">
        <v>22</v>
      </c>
      <c r="M2145" s="2">
        <v>505</v>
      </c>
    </row>
    <row r="2146" spans="2:13" ht="12.75">
      <c r="B2146" s="158">
        <v>2500</v>
      </c>
      <c r="C2146" s="1" t="s">
        <v>22</v>
      </c>
      <c r="D2146" s="1" t="s">
        <v>18</v>
      </c>
      <c r="E2146" s="1" t="s">
        <v>1019</v>
      </c>
      <c r="F2146" s="27" t="s">
        <v>1029</v>
      </c>
      <c r="G2146" s="27" t="s">
        <v>107</v>
      </c>
      <c r="H2146" s="5">
        <f t="shared" si="171"/>
        <v>-223000</v>
      </c>
      <c r="I2146" s="22">
        <v>5</v>
      </c>
      <c r="K2146" t="s">
        <v>22</v>
      </c>
      <c r="M2146" s="2">
        <v>505</v>
      </c>
    </row>
    <row r="2147" spans="2:13" ht="12.75">
      <c r="B2147" s="158">
        <v>2500</v>
      </c>
      <c r="C2147" s="1" t="s">
        <v>22</v>
      </c>
      <c r="D2147" s="1" t="s">
        <v>18</v>
      </c>
      <c r="E2147" s="1" t="s">
        <v>1019</v>
      </c>
      <c r="F2147" s="27" t="s">
        <v>1030</v>
      </c>
      <c r="G2147" s="27" t="s">
        <v>109</v>
      </c>
      <c r="H2147" s="5">
        <f t="shared" si="171"/>
        <v>-225500</v>
      </c>
      <c r="I2147" s="22">
        <v>5</v>
      </c>
      <c r="K2147" t="s">
        <v>22</v>
      </c>
      <c r="M2147" s="2">
        <v>505</v>
      </c>
    </row>
    <row r="2148" spans="2:13" ht="12.75">
      <c r="B2148" s="158">
        <v>2500</v>
      </c>
      <c r="C2148" s="1" t="s">
        <v>22</v>
      </c>
      <c r="D2148" s="1" t="s">
        <v>18</v>
      </c>
      <c r="E2148" s="1" t="s">
        <v>1019</v>
      </c>
      <c r="F2148" s="27" t="s">
        <v>1031</v>
      </c>
      <c r="G2148" s="27" t="s">
        <v>111</v>
      </c>
      <c r="H2148" s="5">
        <f t="shared" si="171"/>
        <v>-228000</v>
      </c>
      <c r="I2148" s="22">
        <v>5</v>
      </c>
      <c r="K2148" t="s">
        <v>22</v>
      </c>
      <c r="M2148" s="2">
        <v>505</v>
      </c>
    </row>
    <row r="2149" spans="2:13" ht="12.75">
      <c r="B2149" s="158">
        <v>2500</v>
      </c>
      <c r="C2149" s="1" t="s">
        <v>22</v>
      </c>
      <c r="D2149" s="1" t="s">
        <v>18</v>
      </c>
      <c r="E2149" s="1" t="s">
        <v>1019</v>
      </c>
      <c r="F2149" s="27" t="s">
        <v>1032</v>
      </c>
      <c r="G2149" s="27" t="s">
        <v>113</v>
      </c>
      <c r="H2149" s="5">
        <f t="shared" si="171"/>
        <v>-230500</v>
      </c>
      <c r="I2149" s="22">
        <v>5</v>
      </c>
      <c r="K2149" t="s">
        <v>22</v>
      </c>
      <c r="M2149" s="2">
        <v>505</v>
      </c>
    </row>
    <row r="2150" spans="2:13" ht="12.75">
      <c r="B2150" s="157">
        <v>2500</v>
      </c>
      <c r="C2150" s="1" t="s">
        <v>22</v>
      </c>
      <c r="D2150" s="1" t="s">
        <v>18</v>
      </c>
      <c r="E2150" s="1" t="s">
        <v>1019</v>
      </c>
      <c r="F2150" s="27" t="s">
        <v>1033</v>
      </c>
      <c r="G2150" s="27" t="s">
        <v>182</v>
      </c>
      <c r="H2150" s="5">
        <f t="shared" si="171"/>
        <v>-233000</v>
      </c>
      <c r="I2150" s="22">
        <v>5</v>
      </c>
      <c r="K2150" t="s">
        <v>22</v>
      </c>
      <c r="M2150" s="2">
        <v>505</v>
      </c>
    </row>
    <row r="2151" spans="2:13" ht="12.75">
      <c r="B2151" s="161">
        <v>2500</v>
      </c>
      <c r="C2151" s="1" t="s">
        <v>22</v>
      </c>
      <c r="D2151" s="1" t="s">
        <v>18</v>
      </c>
      <c r="E2151" s="1" t="s">
        <v>1019</v>
      </c>
      <c r="F2151" s="27" t="s">
        <v>1034</v>
      </c>
      <c r="G2151" s="27" t="s">
        <v>193</v>
      </c>
      <c r="H2151" s="5">
        <f t="shared" si="171"/>
        <v>-235500</v>
      </c>
      <c r="I2151" s="22">
        <v>5</v>
      </c>
      <c r="K2151" t="s">
        <v>22</v>
      </c>
      <c r="M2151" s="2">
        <v>505</v>
      </c>
    </row>
    <row r="2152" spans="2:13" ht="12.75">
      <c r="B2152" s="158">
        <v>2500</v>
      </c>
      <c r="C2152" s="1" t="s">
        <v>22</v>
      </c>
      <c r="D2152" s="1" t="s">
        <v>18</v>
      </c>
      <c r="E2152" s="1" t="s">
        <v>1019</v>
      </c>
      <c r="F2152" s="27" t="s">
        <v>1035</v>
      </c>
      <c r="G2152" s="27" t="s">
        <v>203</v>
      </c>
      <c r="H2152" s="5">
        <f t="shared" si="171"/>
        <v>-238000</v>
      </c>
      <c r="I2152" s="22">
        <v>5</v>
      </c>
      <c r="K2152" t="s">
        <v>22</v>
      </c>
      <c r="M2152" s="2">
        <v>505</v>
      </c>
    </row>
    <row r="2153" spans="2:13" ht="12.75">
      <c r="B2153" s="158">
        <v>2500</v>
      </c>
      <c r="C2153" s="1" t="s">
        <v>22</v>
      </c>
      <c r="D2153" s="1" t="s">
        <v>18</v>
      </c>
      <c r="E2153" s="1" t="s">
        <v>1019</v>
      </c>
      <c r="F2153" s="27" t="s">
        <v>1036</v>
      </c>
      <c r="G2153" s="27" t="s">
        <v>245</v>
      </c>
      <c r="H2153" s="5">
        <f t="shared" si="171"/>
        <v>-240500</v>
      </c>
      <c r="I2153" s="22">
        <v>5</v>
      </c>
      <c r="K2153" t="s">
        <v>22</v>
      </c>
      <c r="M2153" s="2">
        <v>505</v>
      </c>
    </row>
    <row r="2154" spans="2:13" ht="12.75">
      <c r="B2154" s="158">
        <v>2500</v>
      </c>
      <c r="C2154" s="1" t="s">
        <v>22</v>
      </c>
      <c r="D2154" s="1" t="s">
        <v>18</v>
      </c>
      <c r="E2154" s="1" t="s">
        <v>1019</v>
      </c>
      <c r="F2154" s="27" t="s">
        <v>1037</v>
      </c>
      <c r="G2154" s="27" t="s">
        <v>247</v>
      </c>
      <c r="H2154" s="5">
        <f t="shared" si="171"/>
        <v>-243000</v>
      </c>
      <c r="I2154" s="22">
        <v>5</v>
      </c>
      <c r="K2154" t="s">
        <v>22</v>
      </c>
      <c r="M2154" s="2">
        <v>505</v>
      </c>
    </row>
    <row r="2155" spans="2:13" ht="12.75">
      <c r="B2155" s="158">
        <v>2500</v>
      </c>
      <c r="C2155" s="1" t="s">
        <v>22</v>
      </c>
      <c r="D2155" s="1" t="s">
        <v>18</v>
      </c>
      <c r="E2155" s="1" t="s">
        <v>1019</v>
      </c>
      <c r="F2155" s="27" t="s">
        <v>1038</v>
      </c>
      <c r="G2155" s="27" t="s">
        <v>267</v>
      </c>
      <c r="H2155" s="5">
        <f t="shared" si="171"/>
        <v>-245500</v>
      </c>
      <c r="I2155" s="22">
        <v>5</v>
      </c>
      <c r="K2155" t="s">
        <v>22</v>
      </c>
      <c r="M2155" s="2">
        <v>505</v>
      </c>
    </row>
    <row r="2156" spans="2:13" ht="12.75">
      <c r="B2156" s="158">
        <v>2500</v>
      </c>
      <c r="C2156" s="1" t="s">
        <v>22</v>
      </c>
      <c r="D2156" s="1" t="s">
        <v>18</v>
      </c>
      <c r="E2156" s="1" t="s">
        <v>1019</v>
      </c>
      <c r="F2156" s="27" t="s">
        <v>1039</v>
      </c>
      <c r="G2156" s="27" t="s">
        <v>188</v>
      </c>
      <c r="H2156" s="5">
        <f t="shared" si="171"/>
        <v>-248000</v>
      </c>
      <c r="I2156" s="22">
        <v>5</v>
      </c>
      <c r="K2156" t="s">
        <v>22</v>
      </c>
      <c r="M2156" s="2">
        <v>505</v>
      </c>
    </row>
    <row r="2157" spans="1:13" s="90" customFormat="1" ht="12.75">
      <c r="A2157" s="1"/>
      <c r="B2157" s="158">
        <v>2500</v>
      </c>
      <c r="C2157" s="1" t="s">
        <v>22</v>
      </c>
      <c r="D2157" s="1" t="s">
        <v>18</v>
      </c>
      <c r="E2157" s="1" t="s">
        <v>1019</v>
      </c>
      <c r="F2157" s="27" t="s">
        <v>1040</v>
      </c>
      <c r="G2157" s="27" t="s">
        <v>270</v>
      </c>
      <c r="H2157" s="5">
        <f t="shared" si="171"/>
        <v>-250500</v>
      </c>
      <c r="I2157" s="22">
        <v>5</v>
      </c>
      <c r="J2157"/>
      <c r="K2157" t="s">
        <v>22</v>
      </c>
      <c r="L2157"/>
      <c r="M2157" s="2">
        <v>505</v>
      </c>
    </row>
    <row r="2158" spans="2:13" ht="12.75">
      <c r="B2158" s="158">
        <v>2500</v>
      </c>
      <c r="C2158" s="1" t="s">
        <v>22</v>
      </c>
      <c r="D2158" s="1" t="s">
        <v>18</v>
      </c>
      <c r="E2158" s="1" t="s">
        <v>1019</v>
      </c>
      <c r="F2158" s="27" t="s">
        <v>1041</v>
      </c>
      <c r="G2158" s="27" t="s">
        <v>195</v>
      </c>
      <c r="H2158" s="5">
        <f t="shared" si="171"/>
        <v>-253000</v>
      </c>
      <c r="I2158" s="22">
        <v>5</v>
      </c>
      <c r="K2158" t="s">
        <v>22</v>
      </c>
      <c r="M2158" s="2">
        <v>505</v>
      </c>
    </row>
    <row r="2159" spans="2:13" ht="12.75">
      <c r="B2159" s="158">
        <v>2500</v>
      </c>
      <c r="C2159" s="1" t="s">
        <v>22</v>
      </c>
      <c r="D2159" s="1" t="s">
        <v>18</v>
      </c>
      <c r="E2159" s="1" t="s">
        <v>1019</v>
      </c>
      <c r="F2159" s="27" t="s">
        <v>1042</v>
      </c>
      <c r="G2159" s="27" t="s">
        <v>306</v>
      </c>
      <c r="H2159" s="5">
        <f t="shared" si="171"/>
        <v>-255500</v>
      </c>
      <c r="I2159" s="22">
        <v>5</v>
      </c>
      <c r="K2159" t="s">
        <v>22</v>
      </c>
      <c r="M2159" s="2">
        <v>505</v>
      </c>
    </row>
    <row r="2160" spans="2:13" ht="12.75">
      <c r="B2160" s="158">
        <v>2500</v>
      </c>
      <c r="C2160" s="1" t="s">
        <v>22</v>
      </c>
      <c r="D2160" s="1" t="s">
        <v>18</v>
      </c>
      <c r="E2160" s="1" t="s">
        <v>1019</v>
      </c>
      <c r="F2160" s="27" t="s">
        <v>1043</v>
      </c>
      <c r="G2160" s="27" t="s">
        <v>339</v>
      </c>
      <c r="H2160" s="5">
        <f t="shared" si="171"/>
        <v>-258000</v>
      </c>
      <c r="I2160" s="22">
        <v>5</v>
      </c>
      <c r="K2160" t="s">
        <v>22</v>
      </c>
      <c r="M2160" s="2">
        <v>505</v>
      </c>
    </row>
    <row r="2161" spans="1:13" ht="12.75">
      <c r="A2161" s="11"/>
      <c r="B2161" s="159">
        <f>SUM(B2092:B2160)</f>
        <v>258000</v>
      </c>
      <c r="C2161" s="11" t="s">
        <v>22</v>
      </c>
      <c r="D2161" s="11"/>
      <c r="E2161" s="11"/>
      <c r="F2161" s="18"/>
      <c r="G2161" s="18"/>
      <c r="H2161" s="86">
        <v>0</v>
      </c>
      <c r="I2161" s="89">
        <f>+B2161/M2161</f>
        <v>510.8910891089109</v>
      </c>
      <c r="J2161" s="90"/>
      <c r="K2161" s="90"/>
      <c r="L2161" s="90"/>
      <c r="M2161" s="2">
        <v>505</v>
      </c>
    </row>
    <row r="2162" spans="2:13" ht="12.75">
      <c r="B2162" s="158"/>
      <c r="H2162" s="5">
        <f t="shared" si="171"/>
        <v>0</v>
      </c>
      <c r="I2162" s="22">
        <f>+B2162/M2162</f>
        <v>0</v>
      </c>
      <c r="M2162" s="2">
        <v>505</v>
      </c>
    </row>
    <row r="2163" spans="2:13" ht="12.75">
      <c r="B2163" s="158"/>
      <c r="H2163" s="5">
        <f t="shared" si="171"/>
        <v>0</v>
      </c>
      <c r="I2163" s="22">
        <f>+B2163/M2163</f>
        <v>0</v>
      </c>
      <c r="M2163" s="2">
        <v>505</v>
      </c>
    </row>
    <row r="2164" spans="2:13" ht="12.75">
      <c r="B2164" s="157">
        <v>1600</v>
      </c>
      <c r="C2164" s="1" t="s">
        <v>46</v>
      </c>
      <c r="D2164" s="12" t="s">
        <v>18</v>
      </c>
      <c r="E2164" s="1" t="s">
        <v>75</v>
      </c>
      <c r="F2164" s="27" t="s">
        <v>1046</v>
      </c>
      <c r="G2164" s="31" t="s">
        <v>25</v>
      </c>
      <c r="H2164" s="5">
        <f t="shared" si="171"/>
        <v>-1600</v>
      </c>
      <c r="I2164" s="22">
        <v>3.2</v>
      </c>
      <c r="K2164" t="s">
        <v>989</v>
      </c>
      <c r="M2164" s="2">
        <v>505</v>
      </c>
    </row>
    <row r="2165" spans="2:13" ht="12.75">
      <c r="B2165" s="157">
        <v>1500</v>
      </c>
      <c r="C2165" s="33" t="s">
        <v>46</v>
      </c>
      <c r="D2165" s="12" t="s">
        <v>18</v>
      </c>
      <c r="E2165" s="1" t="s">
        <v>75</v>
      </c>
      <c r="F2165" s="27" t="s">
        <v>1046</v>
      </c>
      <c r="G2165" s="31" t="s">
        <v>29</v>
      </c>
      <c r="H2165" s="5">
        <f t="shared" si="171"/>
        <v>-3100</v>
      </c>
      <c r="I2165" s="22">
        <v>3</v>
      </c>
      <c r="K2165" t="s">
        <v>989</v>
      </c>
      <c r="M2165" s="2">
        <v>505</v>
      </c>
    </row>
    <row r="2166" spans="2:13" ht="12.75">
      <c r="B2166" s="157">
        <v>1600</v>
      </c>
      <c r="C2166" s="12" t="s">
        <v>46</v>
      </c>
      <c r="D2166" s="12" t="s">
        <v>18</v>
      </c>
      <c r="E2166" s="1" t="s">
        <v>75</v>
      </c>
      <c r="F2166" s="27" t="s">
        <v>1046</v>
      </c>
      <c r="G2166" s="36" t="s">
        <v>32</v>
      </c>
      <c r="H2166" s="5">
        <f t="shared" si="171"/>
        <v>-4700</v>
      </c>
      <c r="I2166" s="22">
        <v>3.2</v>
      </c>
      <c r="K2166" t="s">
        <v>989</v>
      </c>
      <c r="M2166" s="2">
        <v>505</v>
      </c>
    </row>
    <row r="2167" spans="2:13" ht="12.75">
      <c r="B2167" s="157">
        <v>1400</v>
      </c>
      <c r="C2167" s="12" t="s">
        <v>46</v>
      </c>
      <c r="D2167" s="12" t="s">
        <v>18</v>
      </c>
      <c r="E2167" s="1" t="s">
        <v>75</v>
      </c>
      <c r="F2167" s="27" t="s">
        <v>1046</v>
      </c>
      <c r="G2167" s="30" t="s">
        <v>34</v>
      </c>
      <c r="H2167" s="5">
        <f t="shared" si="171"/>
        <v>-6100</v>
      </c>
      <c r="I2167" s="22">
        <v>2.8</v>
      </c>
      <c r="K2167" t="s">
        <v>989</v>
      </c>
      <c r="M2167" s="2">
        <v>505</v>
      </c>
    </row>
    <row r="2168" spans="2:13" ht="12.75">
      <c r="B2168" s="158">
        <v>2500</v>
      </c>
      <c r="C2168" s="1" t="s">
        <v>1045</v>
      </c>
      <c r="D2168" s="12" t="s">
        <v>18</v>
      </c>
      <c r="E2168" s="1" t="s">
        <v>75</v>
      </c>
      <c r="F2168" s="27" t="s">
        <v>1046</v>
      </c>
      <c r="G2168" s="27" t="s">
        <v>34</v>
      </c>
      <c r="H2168" s="5">
        <f t="shared" si="171"/>
        <v>-8600</v>
      </c>
      <c r="I2168" s="22">
        <v>5</v>
      </c>
      <c r="K2168" t="s">
        <v>989</v>
      </c>
      <c r="M2168" s="2">
        <v>505</v>
      </c>
    </row>
    <row r="2169" spans="2:13" ht="12.75">
      <c r="B2169" s="158">
        <v>1600</v>
      </c>
      <c r="C2169" s="1" t="s">
        <v>46</v>
      </c>
      <c r="D2169" s="12" t="s">
        <v>18</v>
      </c>
      <c r="E2169" s="1" t="s">
        <v>75</v>
      </c>
      <c r="F2169" s="27" t="s">
        <v>1046</v>
      </c>
      <c r="G2169" s="27" t="s">
        <v>36</v>
      </c>
      <c r="H2169" s="5">
        <f t="shared" si="171"/>
        <v>-10200</v>
      </c>
      <c r="I2169" s="22">
        <v>3.2</v>
      </c>
      <c r="K2169" t="s">
        <v>989</v>
      </c>
      <c r="M2169" s="2">
        <v>505</v>
      </c>
    </row>
    <row r="2170" spans="2:13" ht="12.75">
      <c r="B2170" s="158">
        <v>1200</v>
      </c>
      <c r="C2170" s="1" t="s">
        <v>46</v>
      </c>
      <c r="D2170" s="12" t="s">
        <v>18</v>
      </c>
      <c r="E2170" s="1" t="s">
        <v>75</v>
      </c>
      <c r="F2170" s="27" t="s">
        <v>1046</v>
      </c>
      <c r="G2170" s="27" t="s">
        <v>38</v>
      </c>
      <c r="H2170" s="5">
        <f t="shared" si="171"/>
        <v>-11400</v>
      </c>
      <c r="I2170" s="22">
        <v>2.4</v>
      </c>
      <c r="K2170" t="s">
        <v>989</v>
      </c>
      <c r="M2170" s="2">
        <v>505</v>
      </c>
    </row>
    <row r="2171" spans="2:13" ht="12.75">
      <c r="B2171" s="158">
        <v>1550</v>
      </c>
      <c r="C2171" s="1" t="s">
        <v>46</v>
      </c>
      <c r="D2171" s="12" t="s">
        <v>18</v>
      </c>
      <c r="E2171" s="1" t="s">
        <v>75</v>
      </c>
      <c r="F2171" s="27" t="s">
        <v>1046</v>
      </c>
      <c r="G2171" s="27" t="s">
        <v>40</v>
      </c>
      <c r="H2171" s="5">
        <f t="shared" si="171"/>
        <v>-12950</v>
      </c>
      <c r="I2171" s="22">
        <v>3.1</v>
      </c>
      <c r="K2171" t="s">
        <v>989</v>
      </c>
      <c r="M2171" s="2">
        <v>505</v>
      </c>
    </row>
    <row r="2172" spans="2:13" ht="12.75">
      <c r="B2172" s="158">
        <v>1450</v>
      </c>
      <c r="C2172" s="1" t="s">
        <v>46</v>
      </c>
      <c r="D2172" s="12" t="s">
        <v>18</v>
      </c>
      <c r="E2172" s="1" t="s">
        <v>75</v>
      </c>
      <c r="F2172" s="27" t="s">
        <v>1046</v>
      </c>
      <c r="G2172" s="27" t="s">
        <v>58</v>
      </c>
      <c r="H2172" s="5">
        <f t="shared" si="171"/>
        <v>-14400</v>
      </c>
      <c r="I2172" s="22">
        <v>2.9</v>
      </c>
      <c r="K2172" t="s">
        <v>989</v>
      </c>
      <c r="M2172" s="2">
        <v>505</v>
      </c>
    </row>
    <row r="2173" spans="2:13" ht="12.75">
      <c r="B2173" s="158">
        <v>1500</v>
      </c>
      <c r="C2173" s="1" t="s">
        <v>46</v>
      </c>
      <c r="D2173" s="12" t="s">
        <v>18</v>
      </c>
      <c r="E2173" s="1" t="s">
        <v>75</v>
      </c>
      <c r="F2173" s="27" t="s">
        <v>1046</v>
      </c>
      <c r="G2173" s="27" t="s">
        <v>86</v>
      </c>
      <c r="H2173" s="5">
        <f t="shared" si="171"/>
        <v>-15900</v>
      </c>
      <c r="I2173" s="22">
        <v>3</v>
      </c>
      <c r="K2173" t="s">
        <v>989</v>
      </c>
      <c r="M2173" s="2">
        <v>505</v>
      </c>
    </row>
    <row r="2174" spans="2:13" ht="12.75">
      <c r="B2174" s="158">
        <v>2500</v>
      </c>
      <c r="C2174" s="1" t="s">
        <v>1045</v>
      </c>
      <c r="D2174" s="12" t="s">
        <v>18</v>
      </c>
      <c r="E2174" s="1" t="s">
        <v>75</v>
      </c>
      <c r="F2174" s="27" t="s">
        <v>1046</v>
      </c>
      <c r="G2174" s="27" t="s">
        <v>86</v>
      </c>
      <c r="H2174" s="5">
        <f t="shared" si="171"/>
        <v>-18400</v>
      </c>
      <c r="I2174" s="22">
        <v>5</v>
      </c>
      <c r="K2174" t="s">
        <v>989</v>
      </c>
      <c r="M2174" s="2">
        <v>505</v>
      </c>
    </row>
    <row r="2175" spans="2:13" ht="12.75">
      <c r="B2175" s="158">
        <v>1600</v>
      </c>
      <c r="C2175" s="1" t="s">
        <v>46</v>
      </c>
      <c r="D2175" s="12" t="s">
        <v>18</v>
      </c>
      <c r="E2175" s="1" t="s">
        <v>75</v>
      </c>
      <c r="F2175" s="27" t="s">
        <v>1046</v>
      </c>
      <c r="G2175" s="27" t="s">
        <v>88</v>
      </c>
      <c r="H2175" s="5">
        <f t="shared" si="171"/>
        <v>-20000</v>
      </c>
      <c r="I2175" s="22">
        <v>3.2</v>
      </c>
      <c r="K2175" t="s">
        <v>989</v>
      </c>
      <c r="M2175" s="2">
        <v>505</v>
      </c>
    </row>
    <row r="2176" spans="2:13" ht="12.75">
      <c r="B2176" s="158">
        <v>1500</v>
      </c>
      <c r="C2176" s="1" t="s">
        <v>46</v>
      </c>
      <c r="D2176" s="12" t="s">
        <v>18</v>
      </c>
      <c r="E2176" s="1" t="s">
        <v>75</v>
      </c>
      <c r="F2176" s="27" t="s">
        <v>1046</v>
      </c>
      <c r="G2176" s="27" t="s">
        <v>107</v>
      </c>
      <c r="H2176" s="5">
        <f t="shared" si="171"/>
        <v>-21500</v>
      </c>
      <c r="I2176" s="22">
        <v>3</v>
      </c>
      <c r="K2176" t="s">
        <v>989</v>
      </c>
      <c r="M2176" s="2">
        <v>505</v>
      </c>
    </row>
    <row r="2177" spans="2:13" ht="12.75">
      <c r="B2177" s="158">
        <v>1200</v>
      </c>
      <c r="C2177" s="1" t="s">
        <v>46</v>
      </c>
      <c r="D2177" s="12" t="s">
        <v>18</v>
      </c>
      <c r="E2177" s="1" t="s">
        <v>75</v>
      </c>
      <c r="F2177" s="27" t="s">
        <v>1046</v>
      </c>
      <c r="G2177" s="27" t="s">
        <v>109</v>
      </c>
      <c r="H2177" s="5">
        <f t="shared" si="171"/>
        <v>-22700</v>
      </c>
      <c r="I2177" s="22">
        <v>2.4</v>
      </c>
      <c r="K2177" t="s">
        <v>989</v>
      </c>
      <c r="M2177" s="2">
        <v>505</v>
      </c>
    </row>
    <row r="2178" spans="2:13" ht="12.75">
      <c r="B2178" s="158">
        <v>1500</v>
      </c>
      <c r="C2178" s="1" t="s">
        <v>46</v>
      </c>
      <c r="D2178" s="12" t="s">
        <v>18</v>
      </c>
      <c r="E2178" s="1" t="s">
        <v>75</v>
      </c>
      <c r="F2178" s="27" t="s">
        <v>1046</v>
      </c>
      <c r="G2178" s="27" t="s">
        <v>111</v>
      </c>
      <c r="H2178" s="5">
        <f t="shared" si="171"/>
        <v>-24200</v>
      </c>
      <c r="I2178" s="22">
        <v>3</v>
      </c>
      <c r="K2178" t="s">
        <v>989</v>
      </c>
      <c r="M2178" s="2">
        <v>505</v>
      </c>
    </row>
    <row r="2179" spans="2:13" ht="12.75">
      <c r="B2179" s="158">
        <v>2500</v>
      </c>
      <c r="C2179" s="1" t="s">
        <v>1045</v>
      </c>
      <c r="D2179" s="12" t="s">
        <v>18</v>
      </c>
      <c r="E2179" s="1" t="s">
        <v>75</v>
      </c>
      <c r="F2179" s="27" t="s">
        <v>1046</v>
      </c>
      <c r="G2179" s="27" t="s">
        <v>111</v>
      </c>
      <c r="H2179" s="5">
        <f t="shared" si="171"/>
        <v>-26700</v>
      </c>
      <c r="I2179" s="22">
        <v>5</v>
      </c>
      <c r="K2179" t="s">
        <v>989</v>
      </c>
      <c r="M2179" s="2">
        <v>505</v>
      </c>
    </row>
    <row r="2180" spans="2:13" ht="12.75">
      <c r="B2180" s="158">
        <v>1600</v>
      </c>
      <c r="C2180" s="1" t="s">
        <v>46</v>
      </c>
      <c r="D2180" s="12" t="s">
        <v>18</v>
      </c>
      <c r="E2180" s="1" t="s">
        <v>75</v>
      </c>
      <c r="F2180" s="27" t="s">
        <v>1046</v>
      </c>
      <c r="G2180" s="27" t="s">
        <v>113</v>
      </c>
      <c r="H2180" s="5">
        <f t="shared" si="171"/>
        <v>-28300</v>
      </c>
      <c r="I2180" s="22">
        <v>3.2</v>
      </c>
      <c r="K2180" t="s">
        <v>989</v>
      </c>
      <c r="M2180" s="2">
        <v>505</v>
      </c>
    </row>
    <row r="2181" spans="2:13" ht="12.75">
      <c r="B2181" s="158">
        <v>1550</v>
      </c>
      <c r="C2181" s="1" t="s">
        <v>46</v>
      </c>
      <c r="D2181" s="12" t="s">
        <v>18</v>
      </c>
      <c r="E2181" s="1" t="s">
        <v>75</v>
      </c>
      <c r="F2181" s="27" t="s">
        <v>1046</v>
      </c>
      <c r="G2181" s="27" t="s">
        <v>182</v>
      </c>
      <c r="H2181" s="5">
        <f t="shared" si="171"/>
        <v>-29850</v>
      </c>
      <c r="I2181" s="22">
        <v>3.1</v>
      </c>
      <c r="K2181" t="s">
        <v>989</v>
      </c>
      <c r="M2181" s="2">
        <v>505</v>
      </c>
    </row>
    <row r="2182" spans="2:13" ht="12.75">
      <c r="B2182" s="158">
        <v>1450</v>
      </c>
      <c r="C2182" s="1" t="s">
        <v>46</v>
      </c>
      <c r="D2182" s="12" t="s">
        <v>18</v>
      </c>
      <c r="E2182" s="1" t="s">
        <v>75</v>
      </c>
      <c r="F2182" s="27" t="s">
        <v>1046</v>
      </c>
      <c r="G2182" s="27" t="s">
        <v>193</v>
      </c>
      <c r="H2182" s="5">
        <f t="shared" si="171"/>
        <v>-31300</v>
      </c>
      <c r="I2182" s="22">
        <v>2.9</v>
      </c>
      <c r="K2182" t="s">
        <v>989</v>
      </c>
      <c r="M2182" s="2">
        <v>505</v>
      </c>
    </row>
    <row r="2183" spans="2:13" ht="12.75">
      <c r="B2183" s="158">
        <v>1600</v>
      </c>
      <c r="C2183" s="1" t="s">
        <v>46</v>
      </c>
      <c r="D2183" s="12" t="s">
        <v>18</v>
      </c>
      <c r="E2183" s="1" t="s">
        <v>75</v>
      </c>
      <c r="F2183" s="27" t="s">
        <v>1046</v>
      </c>
      <c r="G2183" s="27" t="s">
        <v>203</v>
      </c>
      <c r="H2183" s="5">
        <f t="shared" si="171"/>
        <v>-32900</v>
      </c>
      <c r="I2183" s="22">
        <v>3.2</v>
      </c>
      <c r="K2183" t="s">
        <v>989</v>
      </c>
      <c r="M2183" s="2">
        <v>505</v>
      </c>
    </row>
    <row r="2184" spans="2:13" ht="12.75">
      <c r="B2184" s="158">
        <v>2500</v>
      </c>
      <c r="C2184" s="1" t="s">
        <v>1045</v>
      </c>
      <c r="D2184" s="12" t="s">
        <v>18</v>
      </c>
      <c r="E2184" s="1" t="s">
        <v>75</v>
      </c>
      <c r="F2184" s="27" t="s">
        <v>1046</v>
      </c>
      <c r="G2184" s="27" t="s">
        <v>203</v>
      </c>
      <c r="H2184" s="5">
        <f t="shared" si="171"/>
        <v>-35400</v>
      </c>
      <c r="I2184" s="22">
        <v>5</v>
      </c>
      <c r="K2184" t="s">
        <v>989</v>
      </c>
      <c r="M2184" s="2">
        <v>505</v>
      </c>
    </row>
    <row r="2185" spans="2:13" ht="12.75">
      <c r="B2185" s="158">
        <v>1200</v>
      </c>
      <c r="C2185" s="1" t="s">
        <v>46</v>
      </c>
      <c r="D2185" s="12" t="s">
        <v>18</v>
      </c>
      <c r="E2185" s="1" t="s">
        <v>75</v>
      </c>
      <c r="F2185" s="27" t="s">
        <v>1046</v>
      </c>
      <c r="G2185" s="27" t="s">
        <v>236</v>
      </c>
      <c r="H2185" s="5">
        <f t="shared" si="171"/>
        <v>-36600</v>
      </c>
      <c r="I2185" s="22">
        <v>2.4</v>
      </c>
      <c r="K2185" t="s">
        <v>989</v>
      </c>
      <c r="M2185" s="2">
        <v>505</v>
      </c>
    </row>
    <row r="2186" spans="2:13" ht="12.75">
      <c r="B2186" s="158">
        <v>1700</v>
      </c>
      <c r="C2186" s="1" t="s">
        <v>46</v>
      </c>
      <c r="D2186" s="12" t="s">
        <v>18</v>
      </c>
      <c r="E2186" s="1" t="s">
        <v>75</v>
      </c>
      <c r="F2186" s="27" t="s">
        <v>1046</v>
      </c>
      <c r="G2186" s="27" t="s">
        <v>245</v>
      </c>
      <c r="H2186" s="5">
        <f t="shared" si="171"/>
        <v>-38300</v>
      </c>
      <c r="I2186" s="22">
        <v>3.4</v>
      </c>
      <c r="K2186" t="s">
        <v>989</v>
      </c>
      <c r="M2186" s="2">
        <v>505</v>
      </c>
    </row>
    <row r="2187" spans="2:13" ht="12.75">
      <c r="B2187" s="158">
        <v>1400</v>
      </c>
      <c r="C2187" s="1" t="s">
        <v>46</v>
      </c>
      <c r="D2187" s="12" t="s">
        <v>18</v>
      </c>
      <c r="E2187" s="1" t="s">
        <v>75</v>
      </c>
      <c r="F2187" s="27" t="s">
        <v>1046</v>
      </c>
      <c r="G2187" s="27" t="s">
        <v>247</v>
      </c>
      <c r="H2187" s="5">
        <f t="shared" si="171"/>
        <v>-39700</v>
      </c>
      <c r="I2187" s="22">
        <v>2.8</v>
      </c>
      <c r="K2187" t="s">
        <v>989</v>
      </c>
      <c r="M2187" s="2">
        <v>505</v>
      </c>
    </row>
    <row r="2188" spans="2:13" ht="12.75">
      <c r="B2188" s="158">
        <v>2500</v>
      </c>
      <c r="C2188" s="1" t="s">
        <v>1045</v>
      </c>
      <c r="D2188" s="12" t="s">
        <v>18</v>
      </c>
      <c r="E2188" s="1" t="s">
        <v>75</v>
      </c>
      <c r="F2188" s="27" t="s">
        <v>1046</v>
      </c>
      <c r="G2188" s="27" t="s">
        <v>247</v>
      </c>
      <c r="H2188" s="5">
        <f t="shared" si="171"/>
        <v>-42200</v>
      </c>
      <c r="I2188" s="22">
        <v>5</v>
      </c>
      <c r="K2188" t="s">
        <v>989</v>
      </c>
      <c r="M2188" s="2">
        <v>505</v>
      </c>
    </row>
    <row r="2189" spans="2:13" ht="12.75">
      <c r="B2189" s="158">
        <v>1400</v>
      </c>
      <c r="C2189" s="1" t="s">
        <v>46</v>
      </c>
      <c r="D2189" s="12" t="s">
        <v>18</v>
      </c>
      <c r="E2189" s="1" t="s">
        <v>75</v>
      </c>
      <c r="F2189" s="27" t="s">
        <v>1046</v>
      </c>
      <c r="G2189" s="27" t="s">
        <v>267</v>
      </c>
      <c r="H2189" s="5">
        <f t="shared" si="171"/>
        <v>-43600</v>
      </c>
      <c r="I2189" s="22">
        <v>2.8</v>
      </c>
      <c r="K2189" t="s">
        <v>989</v>
      </c>
      <c r="M2189" s="2">
        <v>505</v>
      </c>
    </row>
    <row r="2190" spans="2:13" ht="12.75">
      <c r="B2190" s="158">
        <v>1600</v>
      </c>
      <c r="C2190" s="1" t="s">
        <v>46</v>
      </c>
      <c r="D2190" s="12" t="s">
        <v>18</v>
      </c>
      <c r="E2190" s="1" t="s">
        <v>75</v>
      </c>
      <c r="F2190" s="27" t="s">
        <v>1046</v>
      </c>
      <c r="G2190" s="27" t="s">
        <v>188</v>
      </c>
      <c r="H2190" s="5">
        <f t="shared" si="171"/>
        <v>-45200</v>
      </c>
      <c r="I2190" s="22">
        <v>3.2</v>
      </c>
      <c r="K2190" t="s">
        <v>989</v>
      </c>
      <c r="M2190" s="2">
        <v>505</v>
      </c>
    </row>
    <row r="2191" spans="2:13" ht="12.75">
      <c r="B2191" s="158">
        <v>1500</v>
      </c>
      <c r="C2191" s="1" t="s">
        <v>46</v>
      </c>
      <c r="D2191" s="12" t="s">
        <v>18</v>
      </c>
      <c r="E2191" s="1" t="s">
        <v>75</v>
      </c>
      <c r="F2191" s="27" t="s">
        <v>1046</v>
      </c>
      <c r="G2191" s="27" t="s">
        <v>270</v>
      </c>
      <c r="H2191" s="5">
        <f t="shared" si="171"/>
        <v>-46700</v>
      </c>
      <c r="I2191" s="22">
        <v>3</v>
      </c>
      <c r="K2191" t="s">
        <v>989</v>
      </c>
      <c r="M2191" s="2">
        <v>505</v>
      </c>
    </row>
    <row r="2192" spans="2:13" ht="12.75">
      <c r="B2192" s="158">
        <v>1200</v>
      </c>
      <c r="C2192" s="1" t="s">
        <v>46</v>
      </c>
      <c r="D2192" s="12" t="s">
        <v>18</v>
      </c>
      <c r="E2192" s="1" t="s">
        <v>75</v>
      </c>
      <c r="F2192" s="27" t="s">
        <v>1046</v>
      </c>
      <c r="G2192" s="27" t="s">
        <v>150</v>
      </c>
      <c r="H2192" s="5">
        <f t="shared" si="171"/>
        <v>-47900</v>
      </c>
      <c r="I2192" s="22">
        <v>2.4</v>
      </c>
      <c r="K2192" t="s">
        <v>989</v>
      </c>
      <c r="M2192" s="2">
        <v>505</v>
      </c>
    </row>
    <row r="2193" spans="2:13" ht="12.75">
      <c r="B2193" s="158">
        <v>1500</v>
      </c>
      <c r="C2193" s="1" t="s">
        <v>46</v>
      </c>
      <c r="D2193" s="12" t="s">
        <v>18</v>
      </c>
      <c r="E2193" s="1" t="s">
        <v>75</v>
      </c>
      <c r="F2193" s="27" t="s">
        <v>1046</v>
      </c>
      <c r="G2193" s="27" t="s">
        <v>195</v>
      </c>
      <c r="H2193" s="5">
        <f t="shared" si="171"/>
        <v>-49400</v>
      </c>
      <c r="I2193" s="22">
        <v>3</v>
      </c>
      <c r="K2193" t="s">
        <v>989</v>
      </c>
      <c r="M2193" s="2">
        <v>505</v>
      </c>
    </row>
    <row r="2194" spans="2:13" ht="12.75">
      <c r="B2194" s="158">
        <v>1600</v>
      </c>
      <c r="C2194" s="1" t="s">
        <v>46</v>
      </c>
      <c r="D2194" s="12" t="s">
        <v>18</v>
      </c>
      <c r="E2194" s="1" t="s">
        <v>75</v>
      </c>
      <c r="F2194" s="27" t="s">
        <v>1046</v>
      </c>
      <c r="G2194" s="27" t="s">
        <v>306</v>
      </c>
      <c r="H2194" s="5">
        <f t="shared" si="171"/>
        <v>-51000</v>
      </c>
      <c r="I2194" s="22">
        <v>3.2</v>
      </c>
      <c r="K2194" t="s">
        <v>989</v>
      </c>
      <c r="M2194" s="2">
        <v>505</v>
      </c>
    </row>
    <row r="2195" spans="2:13" ht="12.75">
      <c r="B2195" s="158">
        <v>2500</v>
      </c>
      <c r="C2195" s="1" t="s">
        <v>1045</v>
      </c>
      <c r="D2195" s="12" t="s">
        <v>18</v>
      </c>
      <c r="E2195" s="1" t="s">
        <v>75</v>
      </c>
      <c r="F2195" s="27" t="s">
        <v>1046</v>
      </c>
      <c r="G2195" s="27" t="s">
        <v>306</v>
      </c>
      <c r="H2195" s="5">
        <f t="shared" si="171"/>
        <v>-53500</v>
      </c>
      <c r="I2195" s="22">
        <v>5</v>
      </c>
      <c r="K2195" t="s">
        <v>989</v>
      </c>
      <c r="M2195" s="2">
        <v>505</v>
      </c>
    </row>
    <row r="2196" spans="2:13" ht="12.75">
      <c r="B2196" s="158">
        <v>1500</v>
      </c>
      <c r="C2196" s="1" t="s">
        <v>46</v>
      </c>
      <c r="D2196" s="12" t="s">
        <v>18</v>
      </c>
      <c r="E2196" s="1" t="s">
        <v>75</v>
      </c>
      <c r="F2196" s="27" t="s">
        <v>1046</v>
      </c>
      <c r="G2196" s="27" t="s">
        <v>339</v>
      </c>
      <c r="H2196" s="5">
        <f aca="true" t="shared" si="172" ref="H2196:H2229">H2195-B2196</f>
        <v>-55000</v>
      </c>
      <c r="I2196" s="22">
        <v>3</v>
      </c>
      <c r="K2196" t="s">
        <v>989</v>
      </c>
      <c r="M2196" s="2">
        <v>505</v>
      </c>
    </row>
    <row r="2197" spans="1:13" ht="12.75">
      <c r="A2197" s="12"/>
      <c r="B2197" s="157">
        <v>1500</v>
      </c>
      <c r="C2197" s="33" t="s">
        <v>46</v>
      </c>
      <c r="D2197" s="12" t="s">
        <v>18</v>
      </c>
      <c r="E2197" s="1" t="s">
        <v>75</v>
      </c>
      <c r="F2197" s="27" t="s">
        <v>1047</v>
      </c>
      <c r="G2197" s="30" t="s">
        <v>25</v>
      </c>
      <c r="H2197" s="5">
        <f t="shared" si="172"/>
        <v>-56500</v>
      </c>
      <c r="I2197" s="22">
        <v>3</v>
      </c>
      <c r="J2197" s="15"/>
      <c r="K2197" t="s">
        <v>1019</v>
      </c>
      <c r="L2197" s="15"/>
      <c r="M2197" s="2">
        <v>505</v>
      </c>
    </row>
    <row r="2198" spans="2:13" ht="12.75">
      <c r="B2198" s="158">
        <v>1400</v>
      </c>
      <c r="C2198" s="33" t="s">
        <v>46</v>
      </c>
      <c r="D2198" s="12" t="s">
        <v>18</v>
      </c>
      <c r="E2198" s="1" t="s">
        <v>75</v>
      </c>
      <c r="F2198" s="27" t="s">
        <v>1047</v>
      </c>
      <c r="G2198" s="27" t="s">
        <v>29</v>
      </c>
      <c r="H2198" s="5">
        <f t="shared" si="172"/>
        <v>-57900</v>
      </c>
      <c r="I2198" s="22">
        <v>2.8</v>
      </c>
      <c r="K2198" t="s">
        <v>1019</v>
      </c>
      <c r="M2198" s="2">
        <v>505</v>
      </c>
    </row>
    <row r="2199" spans="2:13" ht="12.75">
      <c r="B2199" s="158">
        <v>1400</v>
      </c>
      <c r="C2199" s="33" t="s">
        <v>46</v>
      </c>
      <c r="D2199" s="12" t="s">
        <v>18</v>
      </c>
      <c r="E2199" s="1" t="s">
        <v>75</v>
      </c>
      <c r="F2199" s="27" t="s">
        <v>1047</v>
      </c>
      <c r="G2199" s="27" t="s">
        <v>32</v>
      </c>
      <c r="H2199" s="5">
        <f t="shared" si="172"/>
        <v>-59300</v>
      </c>
      <c r="I2199" s="22">
        <v>2.8</v>
      </c>
      <c r="K2199" t="s">
        <v>1019</v>
      </c>
      <c r="M2199" s="2">
        <v>505</v>
      </c>
    </row>
    <row r="2200" spans="2:13" ht="12.75">
      <c r="B2200" s="158">
        <v>1700</v>
      </c>
      <c r="C2200" s="33" t="s">
        <v>46</v>
      </c>
      <c r="D2200" s="12" t="s">
        <v>18</v>
      </c>
      <c r="E2200" s="1" t="s">
        <v>75</v>
      </c>
      <c r="F2200" s="27" t="s">
        <v>1047</v>
      </c>
      <c r="G2200" s="27" t="s">
        <v>34</v>
      </c>
      <c r="H2200" s="5">
        <f t="shared" si="172"/>
        <v>-61000</v>
      </c>
      <c r="I2200" s="22">
        <v>3.4</v>
      </c>
      <c r="K2200" t="s">
        <v>1019</v>
      </c>
      <c r="M2200" s="2">
        <v>505</v>
      </c>
    </row>
    <row r="2201" spans="2:13" ht="12.75">
      <c r="B2201" s="158">
        <v>1600</v>
      </c>
      <c r="C2201" s="33" t="s">
        <v>46</v>
      </c>
      <c r="D2201" s="12" t="s">
        <v>18</v>
      </c>
      <c r="E2201" s="1" t="s">
        <v>75</v>
      </c>
      <c r="F2201" s="27" t="s">
        <v>1047</v>
      </c>
      <c r="G2201" s="27" t="s">
        <v>36</v>
      </c>
      <c r="H2201" s="5">
        <f t="shared" si="172"/>
        <v>-62600</v>
      </c>
      <c r="I2201" s="22">
        <v>3.2</v>
      </c>
      <c r="K2201" t="s">
        <v>1019</v>
      </c>
      <c r="M2201" s="2">
        <v>505</v>
      </c>
    </row>
    <row r="2202" spans="2:13" ht="12.75">
      <c r="B2202" s="158">
        <v>1500</v>
      </c>
      <c r="C2202" s="33" t="s">
        <v>46</v>
      </c>
      <c r="D2202" s="12" t="s">
        <v>18</v>
      </c>
      <c r="E2202" s="1" t="s">
        <v>75</v>
      </c>
      <c r="F2202" s="27" t="s">
        <v>1047</v>
      </c>
      <c r="G2202" s="27" t="s">
        <v>40</v>
      </c>
      <c r="H2202" s="5">
        <f t="shared" si="172"/>
        <v>-64100</v>
      </c>
      <c r="I2202" s="22">
        <v>3</v>
      </c>
      <c r="K2202" t="s">
        <v>1019</v>
      </c>
      <c r="M2202" s="2">
        <v>505</v>
      </c>
    </row>
    <row r="2203" spans="2:13" ht="12.75">
      <c r="B2203" s="158">
        <v>1800</v>
      </c>
      <c r="C2203" s="1" t="s">
        <v>46</v>
      </c>
      <c r="D2203" s="12" t="s">
        <v>18</v>
      </c>
      <c r="E2203" s="1" t="s">
        <v>75</v>
      </c>
      <c r="F2203" s="27" t="s">
        <v>1047</v>
      </c>
      <c r="G2203" s="27" t="s">
        <v>58</v>
      </c>
      <c r="H2203" s="5">
        <f t="shared" si="172"/>
        <v>-65900</v>
      </c>
      <c r="I2203" s="22">
        <v>3.6</v>
      </c>
      <c r="K2203" t="s">
        <v>1019</v>
      </c>
      <c r="M2203" s="2">
        <v>505</v>
      </c>
    </row>
    <row r="2204" spans="2:13" ht="12.75">
      <c r="B2204" s="158">
        <v>1800</v>
      </c>
      <c r="C2204" s="1" t="s">
        <v>46</v>
      </c>
      <c r="D2204" s="12" t="s">
        <v>18</v>
      </c>
      <c r="E2204" s="1" t="s">
        <v>75</v>
      </c>
      <c r="F2204" s="27" t="s">
        <v>1047</v>
      </c>
      <c r="G2204" s="27" t="s">
        <v>86</v>
      </c>
      <c r="H2204" s="5">
        <f t="shared" si="172"/>
        <v>-67700</v>
      </c>
      <c r="I2204" s="22">
        <v>3.6</v>
      </c>
      <c r="K2204" t="s">
        <v>1019</v>
      </c>
      <c r="M2204" s="2">
        <v>505</v>
      </c>
    </row>
    <row r="2205" spans="2:13" ht="12.75">
      <c r="B2205" s="158">
        <v>1650</v>
      </c>
      <c r="C2205" s="1" t="s">
        <v>46</v>
      </c>
      <c r="D2205" s="12" t="s">
        <v>18</v>
      </c>
      <c r="E2205" s="1" t="s">
        <v>75</v>
      </c>
      <c r="F2205" s="27" t="s">
        <v>1047</v>
      </c>
      <c r="G2205" s="27" t="s">
        <v>88</v>
      </c>
      <c r="H2205" s="5">
        <f t="shared" si="172"/>
        <v>-69350</v>
      </c>
      <c r="I2205" s="22">
        <v>3.3</v>
      </c>
      <c r="K2205" t="s">
        <v>1019</v>
      </c>
      <c r="M2205" s="2">
        <v>505</v>
      </c>
    </row>
    <row r="2206" spans="2:13" ht="12.75">
      <c r="B2206" s="158">
        <v>1450</v>
      </c>
      <c r="C2206" s="1" t="s">
        <v>46</v>
      </c>
      <c r="D2206" s="12" t="s">
        <v>18</v>
      </c>
      <c r="E2206" s="1" t="s">
        <v>75</v>
      </c>
      <c r="F2206" s="27" t="s">
        <v>1047</v>
      </c>
      <c r="G2206" s="27" t="s">
        <v>107</v>
      </c>
      <c r="H2206" s="5">
        <f t="shared" si="172"/>
        <v>-70800</v>
      </c>
      <c r="I2206" s="22">
        <v>2.9</v>
      </c>
      <c r="K2206" t="s">
        <v>1019</v>
      </c>
      <c r="M2206" s="2">
        <v>505</v>
      </c>
    </row>
    <row r="2207" spans="2:13" ht="12.75">
      <c r="B2207" s="158">
        <v>1600</v>
      </c>
      <c r="C2207" s="1" t="s">
        <v>46</v>
      </c>
      <c r="D2207" s="12" t="s">
        <v>18</v>
      </c>
      <c r="E2207" s="1" t="s">
        <v>75</v>
      </c>
      <c r="F2207" s="27" t="s">
        <v>1047</v>
      </c>
      <c r="G2207" s="27" t="s">
        <v>111</v>
      </c>
      <c r="H2207" s="5">
        <f t="shared" si="172"/>
        <v>-72400</v>
      </c>
      <c r="I2207" s="22">
        <v>3.2</v>
      </c>
      <c r="K2207" t="s">
        <v>1019</v>
      </c>
      <c r="M2207" s="2">
        <v>505</v>
      </c>
    </row>
    <row r="2208" spans="2:13" ht="12.75">
      <c r="B2208" s="158">
        <v>1550</v>
      </c>
      <c r="C2208" s="1" t="s">
        <v>46</v>
      </c>
      <c r="D2208" s="12" t="s">
        <v>18</v>
      </c>
      <c r="E2208" s="1" t="s">
        <v>75</v>
      </c>
      <c r="F2208" s="27" t="s">
        <v>1047</v>
      </c>
      <c r="G2208" s="27" t="s">
        <v>113</v>
      </c>
      <c r="H2208" s="5">
        <f t="shared" si="172"/>
        <v>-73950</v>
      </c>
      <c r="I2208" s="22">
        <v>3.1</v>
      </c>
      <c r="K2208" t="s">
        <v>1019</v>
      </c>
      <c r="M2208" s="2">
        <v>505</v>
      </c>
    </row>
    <row r="2209" spans="2:13" ht="12.75">
      <c r="B2209" s="158">
        <v>1500</v>
      </c>
      <c r="C2209" s="1" t="s">
        <v>46</v>
      </c>
      <c r="D2209" s="12" t="s">
        <v>18</v>
      </c>
      <c r="E2209" s="1" t="s">
        <v>75</v>
      </c>
      <c r="F2209" s="27" t="s">
        <v>1047</v>
      </c>
      <c r="G2209" s="27" t="s">
        <v>182</v>
      </c>
      <c r="H2209" s="5">
        <f t="shared" si="172"/>
        <v>-75450</v>
      </c>
      <c r="I2209" s="22">
        <v>3</v>
      </c>
      <c r="K2209" t="s">
        <v>1019</v>
      </c>
      <c r="M2209" s="2">
        <v>505</v>
      </c>
    </row>
    <row r="2210" spans="2:13" ht="12.75">
      <c r="B2210" s="158">
        <v>1550</v>
      </c>
      <c r="C2210" s="1" t="s">
        <v>46</v>
      </c>
      <c r="D2210" s="12" t="s">
        <v>18</v>
      </c>
      <c r="E2210" s="1" t="s">
        <v>75</v>
      </c>
      <c r="F2210" s="27" t="s">
        <v>1047</v>
      </c>
      <c r="G2210" s="27" t="s">
        <v>193</v>
      </c>
      <c r="H2210" s="5">
        <f t="shared" si="172"/>
        <v>-77000</v>
      </c>
      <c r="I2210" s="22">
        <v>3.1</v>
      </c>
      <c r="K2210" t="s">
        <v>1019</v>
      </c>
      <c r="M2210" s="2">
        <v>505</v>
      </c>
    </row>
    <row r="2211" spans="2:13" ht="12.75">
      <c r="B2211" s="158">
        <v>1800</v>
      </c>
      <c r="C2211" s="1" t="s">
        <v>46</v>
      </c>
      <c r="D2211" s="12" t="s">
        <v>18</v>
      </c>
      <c r="E2211" s="1" t="s">
        <v>75</v>
      </c>
      <c r="F2211" s="27" t="s">
        <v>1047</v>
      </c>
      <c r="G2211" s="27" t="s">
        <v>203</v>
      </c>
      <c r="H2211" s="5">
        <f t="shared" si="172"/>
        <v>-78800</v>
      </c>
      <c r="I2211" s="22">
        <v>3.6</v>
      </c>
      <c r="K2211" t="s">
        <v>1019</v>
      </c>
      <c r="M2211" s="2">
        <v>505</v>
      </c>
    </row>
    <row r="2212" spans="2:13" ht="12.75">
      <c r="B2212" s="158">
        <v>1600</v>
      </c>
      <c r="C2212" s="1" t="s">
        <v>46</v>
      </c>
      <c r="D2212" s="12" t="s">
        <v>18</v>
      </c>
      <c r="E2212" s="1" t="s">
        <v>75</v>
      </c>
      <c r="F2212" s="27" t="s">
        <v>1047</v>
      </c>
      <c r="G2212" s="27" t="s">
        <v>245</v>
      </c>
      <c r="H2212" s="5">
        <f t="shared" si="172"/>
        <v>-80400</v>
      </c>
      <c r="I2212" s="22">
        <v>3.2</v>
      </c>
      <c r="K2212" t="s">
        <v>1019</v>
      </c>
      <c r="M2212" s="2">
        <v>505</v>
      </c>
    </row>
    <row r="2213" spans="2:13" ht="12.75">
      <c r="B2213" s="158">
        <v>1700</v>
      </c>
      <c r="C2213" s="1" t="s">
        <v>46</v>
      </c>
      <c r="D2213" s="12" t="s">
        <v>18</v>
      </c>
      <c r="E2213" s="1" t="s">
        <v>75</v>
      </c>
      <c r="F2213" s="27" t="s">
        <v>1047</v>
      </c>
      <c r="G2213" s="27" t="s">
        <v>247</v>
      </c>
      <c r="H2213" s="5">
        <f t="shared" si="172"/>
        <v>-82100</v>
      </c>
      <c r="I2213" s="22">
        <v>3.4</v>
      </c>
      <c r="K2213" t="s">
        <v>1019</v>
      </c>
      <c r="M2213" s="2">
        <v>505</v>
      </c>
    </row>
    <row r="2214" spans="2:13" ht="12.75">
      <c r="B2214" s="158">
        <v>1350</v>
      </c>
      <c r="C2214" s="1" t="s">
        <v>46</v>
      </c>
      <c r="D2214" s="12" t="s">
        <v>18</v>
      </c>
      <c r="E2214" s="1" t="s">
        <v>75</v>
      </c>
      <c r="F2214" s="27" t="s">
        <v>1047</v>
      </c>
      <c r="G2214" s="27" t="s">
        <v>267</v>
      </c>
      <c r="H2214" s="5">
        <f t="shared" si="172"/>
        <v>-83450</v>
      </c>
      <c r="I2214" s="22">
        <v>2.7</v>
      </c>
      <c r="K2214" t="s">
        <v>1019</v>
      </c>
      <c r="M2214" s="2">
        <v>505</v>
      </c>
    </row>
    <row r="2215" spans="2:13" ht="12.75">
      <c r="B2215" s="158">
        <v>1450</v>
      </c>
      <c r="C2215" s="1" t="s">
        <v>46</v>
      </c>
      <c r="D2215" s="12" t="s">
        <v>18</v>
      </c>
      <c r="E2215" s="1" t="s">
        <v>75</v>
      </c>
      <c r="F2215" s="27" t="s">
        <v>1047</v>
      </c>
      <c r="G2215" s="27" t="s">
        <v>188</v>
      </c>
      <c r="H2215" s="5">
        <f t="shared" si="172"/>
        <v>-84900</v>
      </c>
      <c r="I2215" s="22">
        <v>2.9</v>
      </c>
      <c r="K2215" t="s">
        <v>1019</v>
      </c>
      <c r="M2215" s="2">
        <v>505</v>
      </c>
    </row>
    <row r="2216" spans="2:13" ht="12.75">
      <c r="B2216" s="158">
        <v>1500</v>
      </c>
      <c r="C2216" s="1" t="s">
        <v>46</v>
      </c>
      <c r="D2216" s="12" t="s">
        <v>18</v>
      </c>
      <c r="E2216" s="1" t="s">
        <v>75</v>
      </c>
      <c r="F2216" s="27" t="s">
        <v>1047</v>
      </c>
      <c r="G2216" s="27" t="s">
        <v>270</v>
      </c>
      <c r="H2216" s="5">
        <f t="shared" si="172"/>
        <v>-86400</v>
      </c>
      <c r="I2216" s="22">
        <v>3</v>
      </c>
      <c r="K2216" t="s">
        <v>1019</v>
      </c>
      <c r="M2216" s="2">
        <v>505</v>
      </c>
    </row>
    <row r="2217" spans="2:13" ht="12.75">
      <c r="B2217" s="158">
        <v>1250</v>
      </c>
      <c r="C2217" s="1" t="s">
        <v>46</v>
      </c>
      <c r="D2217" s="12" t="s">
        <v>18</v>
      </c>
      <c r="E2217" s="1" t="s">
        <v>75</v>
      </c>
      <c r="F2217" s="27" t="s">
        <v>1047</v>
      </c>
      <c r="G2217" s="27" t="s">
        <v>150</v>
      </c>
      <c r="H2217" s="5">
        <f t="shared" si="172"/>
        <v>-87650</v>
      </c>
      <c r="I2217" s="22">
        <v>2.5</v>
      </c>
      <c r="K2217" t="s">
        <v>1019</v>
      </c>
      <c r="M2217" s="2">
        <v>505</v>
      </c>
    </row>
    <row r="2218" spans="2:13" ht="12.75">
      <c r="B2218" s="158">
        <v>1350</v>
      </c>
      <c r="C2218" s="1" t="s">
        <v>46</v>
      </c>
      <c r="D2218" s="12" t="s">
        <v>18</v>
      </c>
      <c r="E2218" s="1" t="s">
        <v>75</v>
      </c>
      <c r="F2218" s="27" t="s">
        <v>1047</v>
      </c>
      <c r="G2218" s="27" t="s">
        <v>195</v>
      </c>
      <c r="H2218" s="5">
        <f t="shared" si="172"/>
        <v>-89000</v>
      </c>
      <c r="I2218" s="22">
        <v>2.7</v>
      </c>
      <c r="K2218" t="s">
        <v>1019</v>
      </c>
      <c r="M2218" s="2">
        <v>505</v>
      </c>
    </row>
    <row r="2219" spans="2:13" ht="12.75">
      <c r="B2219" s="158">
        <v>1700</v>
      </c>
      <c r="C2219" s="1" t="s">
        <v>46</v>
      </c>
      <c r="D2219" s="12" t="s">
        <v>18</v>
      </c>
      <c r="E2219" s="1" t="s">
        <v>75</v>
      </c>
      <c r="F2219" s="27" t="s">
        <v>1047</v>
      </c>
      <c r="G2219" s="27" t="s">
        <v>306</v>
      </c>
      <c r="H2219" s="5">
        <f t="shared" si="172"/>
        <v>-90700</v>
      </c>
      <c r="I2219" s="22">
        <v>3.4</v>
      </c>
      <c r="K2219" t="s">
        <v>1019</v>
      </c>
      <c r="M2219" s="2">
        <v>505</v>
      </c>
    </row>
    <row r="2220" spans="2:13" ht="12.75">
      <c r="B2220" s="158">
        <v>1500</v>
      </c>
      <c r="C2220" s="1" t="s">
        <v>46</v>
      </c>
      <c r="D2220" s="12" t="s">
        <v>18</v>
      </c>
      <c r="E2220" s="1" t="s">
        <v>75</v>
      </c>
      <c r="F2220" s="27" t="s">
        <v>1047</v>
      </c>
      <c r="G2220" s="27" t="s">
        <v>339</v>
      </c>
      <c r="H2220" s="5">
        <f t="shared" si="172"/>
        <v>-92200</v>
      </c>
      <c r="I2220" s="22">
        <v>3</v>
      </c>
      <c r="K2220" t="s">
        <v>1019</v>
      </c>
      <c r="M2220" s="2">
        <v>505</v>
      </c>
    </row>
    <row r="2221" spans="2:13" ht="12.75">
      <c r="B2221" s="158">
        <v>1000</v>
      </c>
      <c r="C2221" s="1" t="s">
        <v>46</v>
      </c>
      <c r="D2221" s="12" t="s">
        <v>18</v>
      </c>
      <c r="E2221" s="1" t="s">
        <v>75</v>
      </c>
      <c r="F2221" s="27" t="s">
        <v>1048</v>
      </c>
      <c r="G2221" s="27" t="s">
        <v>245</v>
      </c>
      <c r="H2221" s="5">
        <f t="shared" si="172"/>
        <v>-93200</v>
      </c>
      <c r="I2221" s="22">
        <f>+B2221/M2221</f>
        <v>1.9801980198019802</v>
      </c>
      <c r="K2221" t="s">
        <v>1006</v>
      </c>
      <c r="M2221" s="2">
        <v>505</v>
      </c>
    </row>
    <row r="2222" spans="2:13" ht="12.75">
      <c r="B2222" s="157">
        <v>1500</v>
      </c>
      <c r="C2222" s="1" t="s">
        <v>46</v>
      </c>
      <c r="D2222" s="12" t="s">
        <v>18</v>
      </c>
      <c r="E2222" s="1" t="s">
        <v>75</v>
      </c>
      <c r="F2222" s="27" t="s">
        <v>1048</v>
      </c>
      <c r="G2222" s="31" t="s">
        <v>247</v>
      </c>
      <c r="H2222" s="5">
        <f t="shared" si="172"/>
        <v>-94700</v>
      </c>
      <c r="I2222" s="22">
        <f aca="true" t="shared" si="173" ref="I2222:I2229">+B2222/M2222</f>
        <v>2.9702970297029703</v>
      </c>
      <c r="K2222" t="s">
        <v>1006</v>
      </c>
      <c r="M2222" s="2">
        <v>505</v>
      </c>
    </row>
    <row r="2223" spans="2:13" ht="12.75">
      <c r="B2223" s="157">
        <v>1600</v>
      </c>
      <c r="C2223" s="1" t="s">
        <v>46</v>
      </c>
      <c r="D2223" s="12" t="s">
        <v>18</v>
      </c>
      <c r="E2223" s="1" t="s">
        <v>75</v>
      </c>
      <c r="F2223" s="27" t="s">
        <v>1048</v>
      </c>
      <c r="G2223" s="31" t="s">
        <v>267</v>
      </c>
      <c r="H2223" s="5">
        <f t="shared" si="172"/>
        <v>-96300</v>
      </c>
      <c r="I2223" s="22">
        <f t="shared" si="173"/>
        <v>3.1683168316831685</v>
      </c>
      <c r="K2223" t="s">
        <v>1006</v>
      </c>
      <c r="M2223" s="2">
        <v>505</v>
      </c>
    </row>
    <row r="2224" spans="2:13" ht="12.75">
      <c r="B2224" s="157">
        <v>1200</v>
      </c>
      <c r="C2224" s="1" t="s">
        <v>46</v>
      </c>
      <c r="D2224" s="12" t="s">
        <v>18</v>
      </c>
      <c r="E2224" s="1" t="s">
        <v>75</v>
      </c>
      <c r="F2224" s="27" t="s">
        <v>1048</v>
      </c>
      <c r="G2224" s="36" t="s">
        <v>188</v>
      </c>
      <c r="H2224" s="5">
        <f t="shared" si="172"/>
        <v>-97500</v>
      </c>
      <c r="I2224" s="22">
        <f t="shared" si="173"/>
        <v>2.376237623762376</v>
      </c>
      <c r="K2224" t="s">
        <v>1006</v>
      </c>
      <c r="M2224" s="2">
        <v>505</v>
      </c>
    </row>
    <row r="2225" spans="2:13" ht="12.75">
      <c r="B2225" s="157">
        <v>1000</v>
      </c>
      <c r="C2225" s="1" t="s">
        <v>46</v>
      </c>
      <c r="D2225" s="12" t="s">
        <v>18</v>
      </c>
      <c r="E2225" s="1" t="s">
        <v>75</v>
      </c>
      <c r="F2225" s="27" t="s">
        <v>1048</v>
      </c>
      <c r="G2225" s="30" t="s">
        <v>270</v>
      </c>
      <c r="H2225" s="5">
        <f t="shared" si="172"/>
        <v>-98500</v>
      </c>
      <c r="I2225" s="22">
        <f t="shared" si="173"/>
        <v>1.9801980198019802</v>
      </c>
      <c r="K2225" t="s">
        <v>1006</v>
      </c>
      <c r="M2225" s="2">
        <v>505</v>
      </c>
    </row>
    <row r="2226" spans="1:13" s="90" customFormat="1" ht="12.75">
      <c r="A2226" s="12"/>
      <c r="B2226" s="157">
        <v>1000</v>
      </c>
      <c r="C2226" s="1" t="s">
        <v>46</v>
      </c>
      <c r="D2226" s="12" t="s">
        <v>18</v>
      </c>
      <c r="E2226" s="1" t="s">
        <v>75</v>
      </c>
      <c r="F2226" s="27" t="s">
        <v>1048</v>
      </c>
      <c r="G2226" s="30" t="s">
        <v>150</v>
      </c>
      <c r="H2226" s="5">
        <f t="shared" si="172"/>
        <v>-99500</v>
      </c>
      <c r="I2226" s="22">
        <f t="shared" si="173"/>
        <v>1.9801980198019802</v>
      </c>
      <c r="J2226" s="15"/>
      <c r="K2226" t="s">
        <v>1006</v>
      </c>
      <c r="L2226" s="15"/>
      <c r="M2226" s="2">
        <v>505</v>
      </c>
    </row>
    <row r="2227" spans="2:13" ht="12.75">
      <c r="B2227" s="158">
        <v>1000</v>
      </c>
      <c r="C2227" s="1" t="s">
        <v>46</v>
      </c>
      <c r="D2227" s="12" t="s">
        <v>18</v>
      </c>
      <c r="E2227" s="1" t="s">
        <v>75</v>
      </c>
      <c r="F2227" s="27" t="s">
        <v>1048</v>
      </c>
      <c r="G2227" s="27" t="s">
        <v>195</v>
      </c>
      <c r="H2227" s="5">
        <f t="shared" si="172"/>
        <v>-100500</v>
      </c>
      <c r="I2227" s="22">
        <f t="shared" si="173"/>
        <v>1.9801980198019802</v>
      </c>
      <c r="K2227" t="s">
        <v>1006</v>
      </c>
      <c r="M2227" s="2">
        <v>505</v>
      </c>
    </row>
    <row r="2228" spans="2:13" ht="12.75">
      <c r="B2228" s="158">
        <v>1500</v>
      </c>
      <c r="C2228" s="1" t="s">
        <v>46</v>
      </c>
      <c r="D2228" s="12" t="s">
        <v>18</v>
      </c>
      <c r="E2228" s="1" t="s">
        <v>75</v>
      </c>
      <c r="F2228" s="27" t="s">
        <v>1048</v>
      </c>
      <c r="G2228" s="27" t="s">
        <v>306</v>
      </c>
      <c r="H2228" s="5">
        <f t="shared" si="172"/>
        <v>-102000</v>
      </c>
      <c r="I2228" s="22">
        <f t="shared" si="173"/>
        <v>2.9702970297029703</v>
      </c>
      <c r="K2228" t="s">
        <v>1006</v>
      </c>
      <c r="M2228" s="2">
        <v>505</v>
      </c>
    </row>
    <row r="2229" spans="2:13" ht="12.75">
      <c r="B2229" s="158">
        <v>1300</v>
      </c>
      <c r="C2229" s="1" t="s">
        <v>46</v>
      </c>
      <c r="D2229" s="12" t="s">
        <v>18</v>
      </c>
      <c r="E2229" s="1" t="s">
        <v>75</v>
      </c>
      <c r="F2229" s="27" t="s">
        <v>1048</v>
      </c>
      <c r="G2229" s="27" t="s">
        <v>339</v>
      </c>
      <c r="H2229" s="5">
        <f t="shared" si="172"/>
        <v>-103300</v>
      </c>
      <c r="I2229" s="22">
        <f t="shared" si="173"/>
        <v>2.5742574257425743</v>
      </c>
      <c r="K2229" t="s">
        <v>1006</v>
      </c>
      <c r="M2229" s="2">
        <v>505</v>
      </c>
    </row>
    <row r="2230" spans="1:13" ht="12.75">
      <c r="A2230" s="11"/>
      <c r="B2230" s="159">
        <f>SUM(B2164:B2229)</f>
        <v>103300</v>
      </c>
      <c r="C2230" s="11"/>
      <c r="D2230" s="11"/>
      <c r="E2230" s="11" t="s">
        <v>75</v>
      </c>
      <c r="F2230" s="18"/>
      <c r="G2230" s="18"/>
      <c r="H2230" s="86">
        <v>0</v>
      </c>
      <c r="I2230" s="89">
        <f>+B2230/M2230</f>
        <v>204.55445544554456</v>
      </c>
      <c r="J2230" s="90"/>
      <c r="K2230" s="90"/>
      <c r="L2230" s="90"/>
      <c r="M2230" s="2">
        <v>505</v>
      </c>
    </row>
    <row r="2231" spans="8:13" ht="12.75">
      <c r="H2231" s="5">
        <f>H2230-B2231</f>
        <v>0</v>
      </c>
      <c r="I2231" s="22">
        <f>+B2231/M2231</f>
        <v>0</v>
      </c>
      <c r="M2231" s="2">
        <v>505</v>
      </c>
    </row>
    <row r="2232" spans="8:13" ht="12.75">
      <c r="H2232" s="5">
        <f>H2231-B2232</f>
        <v>0</v>
      </c>
      <c r="I2232" s="22">
        <f>+B2232/M2232</f>
        <v>0</v>
      </c>
      <c r="M2232" s="2">
        <v>505</v>
      </c>
    </row>
    <row r="2233" spans="2:13" ht="12.75">
      <c r="B2233" s="177">
        <v>5000</v>
      </c>
      <c r="C2233" s="1" t="s">
        <v>1049</v>
      </c>
      <c r="D2233" s="12" t="s">
        <v>18</v>
      </c>
      <c r="E2233" s="1" t="s">
        <v>18</v>
      </c>
      <c r="F2233" s="27" t="s">
        <v>1050</v>
      </c>
      <c r="G2233" s="27" t="s">
        <v>34</v>
      </c>
      <c r="H2233" s="5">
        <f aca="true" t="shared" si="174" ref="H2233:H2291">H2232-B2233</f>
        <v>-5000</v>
      </c>
      <c r="I2233" s="22">
        <f aca="true" t="shared" si="175" ref="I2233:I2291">+B2233/M2233</f>
        <v>9.900990099009901</v>
      </c>
      <c r="K2233" t="s">
        <v>989</v>
      </c>
      <c r="M2233" s="2">
        <v>505</v>
      </c>
    </row>
    <row r="2234" spans="2:13" ht="12.75">
      <c r="B2234" s="177">
        <v>700</v>
      </c>
      <c r="C2234" s="12" t="s">
        <v>1051</v>
      </c>
      <c r="D2234" s="12" t="s">
        <v>18</v>
      </c>
      <c r="E2234" s="1" t="s">
        <v>18</v>
      </c>
      <c r="F2234" s="27" t="s">
        <v>1052</v>
      </c>
      <c r="G2234" s="27" t="s">
        <v>34</v>
      </c>
      <c r="H2234" s="5">
        <f t="shared" si="174"/>
        <v>-5700</v>
      </c>
      <c r="I2234" s="22">
        <f t="shared" si="175"/>
        <v>1.386138613861386</v>
      </c>
      <c r="K2234" t="s">
        <v>989</v>
      </c>
      <c r="M2234" s="2">
        <v>505</v>
      </c>
    </row>
    <row r="2235" spans="2:13" ht="12.75">
      <c r="B2235" s="177">
        <v>1550</v>
      </c>
      <c r="C2235" s="1" t="s">
        <v>1163</v>
      </c>
      <c r="D2235" s="12" t="s">
        <v>18</v>
      </c>
      <c r="E2235" s="1" t="s">
        <v>18</v>
      </c>
      <c r="F2235" s="27" t="s">
        <v>1052</v>
      </c>
      <c r="G2235" s="27" t="s">
        <v>34</v>
      </c>
      <c r="H2235" s="5">
        <f t="shared" si="174"/>
        <v>-7250</v>
      </c>
      <c r="I2235" s="22">
        <f t="shared" si="175"/>
        <v>3.0693069306930694</v>
      </c>
      <c r="K2235" t="s">
        <v>989</v>
      </c>
      <c r="M2235" s="2">
        <v>505</v>
      </c>
    </row>
    <row r="2236" spans="2:13" ht="12.75">
      <c r="B2236" s="177">
        <v>2150</v>
      </c>
      <c r="C2236" s="1" t="s">
        <v>1164</v>
      </c>
      <c r="D2236" s="12" t="s">
        <v>18</v>
      </c>
      <c r="E2236" s="1" t="s">
        <v>18</v>
      </c>
      <c r="F2236" s="27" t="s">
        <v>1052</v>
      </c>
      <c r="G2236" s="27" t="s">
        <v>34</v>
      </c>
      <c r="H2236" s="5">
        <f t="shared" si="174"/>
        <v>-9400</v>
      </c>
      <c r="I2236" s="22">
        <f t="shared" si="175"/>
        <v>4.257425742574258</v>
      </c>
      <c r="K2236" t="s">
        <v>989</v>
      </c>
      <c r="M2236" s="2">
        <v>505</v>
      </c>
    </row>
    <row r="2237" spans="2:13" ht="12.75">
      <c r="B2237" s="177">
        <v>2600</v>
      </c>
      <c r="C2237" s="38" t="s">
        <v>1053</v>
      </c>
      <c r="D2237" s="12" t="s">
        <v>18</v>
      </c>
      <c r="E2237" s="1" t="s">
        <v>18</v>
      </c>
      <c r="F2237" s="27" t="s">
        <v>1052</v>
      </c>
      <c r="G2237" s="27" t="s">
        <v>34</v>
      </c>
      <c r="H2237" s="5">
        <f t="shared" si="174"/>
        <v>-12000</v>
      </c>
      <c r="I2237" s="22">
        <f t="shared" si="175"/>
        <v>5.148514851485149</v>
      </c>
      <c r="J2237" s="37"/>
      <c r="K2237" t="s">
        <v>989</v>
      </c>
      <c r="L2237" s="37"/>
      <c r="M2237" s="2">
        <v>505</v>
      </c>
    </row>
    <row r="2238" spans="2:13" ht="12.75">
      <c r="B2238" s="177">
        <v>1475</v>
      </c>
      <c r="C2238" s="1" t="s">
        <v>1054</v>
      </c>
      <c r="D2238" s="12" t="s">
        <v>18</v>
      </c>
      <c r="E2238" s="1" t="s">
        <v>18</v>
      </c>
      <c r="F2238" s="27" t="s">
        <v>1052</v>
      </c>
      <c r="G2238" s="27" t="s">
        <v>34</v>
      </c>
      <c r="H2238" s="5">
        <f t="shared" si="174"/>
        <v>-13475</v>
      </c>
      <c r="I2238" s="22">
        <f t="shared" si="175"/>
        <v>2.9207920792079207</v>
      </c>
      <c r="K2238" t="s">
        <v>989</v>
      </c>
      <c r="M2238" s="2">
        <v>505</v>
      </c>
    </row>
    <row r="2239" spans="2:13" ht="12.75">
      <c r="B2239" s="177">
        <v>300</v>
      </c>
      <c r="C2239" s="1" t="s">
        <v>1055</v>
      </c>
      <c r="D2239" s="12" t="s">
        <v>18</v>
      </c>
      <c r="E2239" s="1" t="s">
        <v>18</v>
      </c>
      <c r="F2239" s="27" t="s">
        <v>1052</v>
      </c>
      <c r="G2239" s="27" t="s">
        <v>34</v>
      </c>
      <c r="H2239" s="5">
        <f t="shared" si="174"/>
        <v>-13775</v>
      </c>
      <c r="I2239" s="22">
        <f t="shared" si="175"/>
        <v>0.594059405940594</v>
      </c>
      <c r="K2239" t="s">
        <v>989</v>
      </c>
      <c r="M2239" s="2">
        <v>505</v>
      </c>
    </row>
    <row r="2240" spans="2:13" ht="12.75">
      <c r="B2240" s="177">
        <v>500</v>
      </c>
      <c r="C2240" s="1" t="s">
        <v>1056</v>
      </c>
      <c r="D2240" s="12" t="s">
        <v>18</v>
      </c>
      <c r="E2240" s="1" t="s">
        <v>18</v>
      </c>
      <c r="F2240" s="27" t="s">
        <v>1057</v>
      </c>
      <c r="G2240" s="27" t="s">
        <v>36</v>
      </c>
      <c r="H2240" s="5">
        <f t="shared" si="174"/>
        <v>-14275</v>
      </c>
      <c r="I2240" s="22">
        <f t="shared" si="175"/>
        <v>0.9900990099009901</v>
      </c>
      <c r="K2240" t="s">
        <v>989</v>
      </c>
      <c r="M2240" s="2">
        <v>505</v>
      </c>
    </row>
    <row r="2241" spans="2:13" ht="12.75">
      <c r="B2241" s="177">
        <v>2000</v>
      </c>
      <c r="C2241" s="1" t="s">
        <v>1058</v>
      </c>
      <c r="D2241" s="12" t="s">
        <v>18</v>
      </c>
      <c r="E2241" s="1" t="s">
        <v>18</v>
      </c>
      <c r="F2241" s="27" t="s">
        <v>1044</v>
      </c>
      <c r="G2241" s="27" t="s">
        <v>36</v>
      </c>
      <c r="H2241" s="5">
        <f t="shared" si="174"/>
        <v>-16275</v>
      </c>
      <c r="I2241" s="22">
        <f t="shared" si="175"/>
        <v>3.9603960396039604</v>
      </c>
      <c r="K2241" t="s">
        <v>989</v>
      </c>
      <c r="M2241" s="2">
        <v>505</v>
      </c>
    </row>
    <row r="2242" spans="2:13" ht="12.75">
      <c r="B2242" s="177">
        <v>5000</v>
      </c>
      <c r="C2242" s="1" t="s">
        <v>1049</v>
      </c>
      <c r="D2242" s="12" t="s">
        <v>18</v>
      </c>
      <c r="E2242" s="1" t="s">
        <v>18</v>
      </c>
      <c r="F2242" s="27" t="s">
        <v>1059</v>
      </c>
      <c r="G2242" s="27" t="s">
        <v>107</v>
      </c>
      <c r="H2242" s="5">
        <f t="shared" si="174"/>
        <v>-21275</v>
      </c>
      <c r="I2242" s="22">
        <f t="shared" si="175"/>
        <v>9.900990099009901</v>
      </c>
      <c r="K2242" t="s">
        <v>989</v>
      </c>
      <c r="M2242" s="2">
        <v>505</v>
      </c>
    </row>
    <row r="2243" spans="2:13" ht="12.75">
      <c r="B2243" s="177">
        <v>2000</v>
      </c>
      <c r="C2243" s="1" t="s">
        <v>1060</v>
      </c>
      <c r="D2243" s="12" t="s">
        <v>18</v>
      </c>
      <c r="E2243" s="1" t="s">
        <v>18</v>
      </c>
      <c r="F2243" s="27" t="s">
        <v>1044</v>
      </c>
      <c r="G2243" s="27" t="s">
        <v>107</v>
      </c>
      <c r="H2243" s="5">
        <f t="shared" si="174"/>
        <v>-23275</v>
      </c>
      <c r="I2243" s="22">
        <f t="shared" si="175"/>
        <v>3.9603960396039604</v>
      </c>
      <c r="K2243" t="s">
        <v>989</v>
      </c>
      <c r="M2243" s="2">
        <v>505</v>
      </c>
    </row>
    <row r="2244" spans="2:13" ht="12.75">
      <c r="B2244" s="177">
        <v>1000</v>
      </c>
      <c r="C2244" s="1" t="s">
        <v>1058</v>
      </c>
      <c r="D2244" s="12" t="s">
        <v>18</v>
      </c>
      <c r="E2244" s="1" t="s">
        <v>18</v>
      </c>
      <c r="F2244" s="27" t="s">
        <v>1061</v>
      </c>
      <c r="G2244" s="27" t="s">
        <v>111</v>
      </c>
      <c r="H2244" s="5">
        <f t="shared" si="174"/>
        <v>-24275</v>
      </c>
      <c r="I2244" s="22">
        <f t="shared" si="175"/>
        <v>1.9801980198019802</v>
      </c>
      <c r="K2244" t="s">
        <v>989</v>
      </c>
      <c r="M2244" s="2">
        <v>505</v>
      </c>
    </row>
    <row r="2245" spans="2:13" ht="12.75">
      <c r="B2245" s="177">
        <v>4500</v>
      </c>
      <c r="C2245" s="1" t="s">
        <v>1062</v>
      </c>
      <c r="D2245" s="12" t="s">
        <v>18</v>
      </c>
      <c r="E2245" s="1" t="s">
        <v>18</v>
      </c>
      <c r="F2245" s="27" t="s">
        <v>1063</v>
      </c>
      <c r="G2245" s="27" t="s">
        <v>111</v>
      </c>
      <c r="H2245" s="5">
        <f t="shared" si="174"/>
        <v>-28775</v>
      </c>
      <c r="I2245" s="22">
        <f t="shared" si="175"/>
        <v>8.910891089108912</v>
      </c>
      <c r="K2245" t="s">
        <v>989</v>
      </c>
      <c r="M2245" s="2">
        <v>505</v>
      </c>
    </row>
    <row r="2246" spans="2:13" ht="12.75">
      <c r="B2246" s="177">
        <v>5000</v>
      </c>
      <c r="C2246" s="1" t="s">
        <v>1049</v>
      </c>
      <c r="D2246" s="12" t="s">
        <v>18</v>
      </c>
      <c r="E2246" s="1" t="s">
        <v>18</v>
      </c>
      <c r="F2246" s="27" t="s">
        <v>1064</v>
      </c>
      <c r="G2246" s="27" t="s">
        <v>203</v>
      </c>
      <c r="H2246" s="5">
        <f t="shared" si="174"/>
        <v>-33775</v>
      </c>
      <c r="I2246" s="22">
        <f t="shared" si="175"/>
        <v>9.900990099009901</v>
      </c>
      <c r="K2246" t="s">
        <v>989</v>
      </c>
      <c r="M2246" s="2">
        <v>505</v>
      </c>
    </row>
    <row r="2247" spans="2:13" ht="12.75">
      <c r="B2247" s="177">
        <v>5000</v>
      </c>
      <c r="C2247" s="1" t="s">
        <v>1049</v>
      </c>
      <c r="D2247" s="12" t="s">
        <v>18</v>
      </c>
      <c r="E2247" s="1" t="s">
        <v>18</v>
      </c>
      <c r="F2247" s="27" t="s">
        <v>1065</v>
      </c>
      <c r="G2247" s="27" t="s">
        <v>270</v>
      </c>
      <c r="H2247" s="5">
        <f t="shared" si="174"/>
        <v>-38775</v>
      </c>
      <c r="I2247" s="22">
        <f t="shared" si="175"/>
        <v>9.900990099009901</v>
      </c>
      <c r="K2247" t="s">
        <v>989</v>
      </c>
      <c r="M2247" s="2">
        <v>505</v>
      </c>
    </row>
    <row r="2248" spans="2:13" ht="12.75">
      <c r="B2248" s="176">
        <v>1000</v>
      </c>
      <c r="C2248" s="33" t="s">
        <v>1066</v>
      </c>
      <c r="D2248" s="12" t="s">
        <v>18</v>
      </c>
      <c r="E2248" s="33" t="s">
        <v>18</v>
      </c>
      <c r="F2248" s="27" t="s">
        <v>1067</v>
      </c>
      <c r="G2248" s="36" t="s">
        <v>25</v>
      </c>
      <c r="H2248" s="5">
        <f t="shared" si="174"/>
        <v>-39775</v>
      </c>
      <c r="I2248" s="22">
        <f t="shared" si="175"/>
        <v>1.9801980198019802</v>
      </c>
      <c r="K2248" t="s">
        <v>1019</v>
      </c>
      <c r="M2248" s="2">
        <v>505</v>
      </c>
    </row>
    <row r="2249" spans="2:13" ht="12.75">
      <c r="B2249" s="177">
        <v>8900</v>
      </c>
      <c r="C2249" s="33" t="s">
        <v>1165</v>
      </c>
      <c r="D2249" s="12" t="s">
        <v>18</v>
      </c>
      <c r="E2249" s="1" t="s">
        <v>18</v>
      </c>
      <c r="F2249" s="27" t="s">
        <v>1068</v>
      </c>
      <c r="G2249" s="27" t="s">
        <v>40</v>
      </c>
      <c r="H2249" s="5">
        <f t="shared" si="174"/>
        <v>-48675</v>
      </c>
      <c r="I2249" s="22">
        <f t="shared" si="175"/>
        <v>17.623762376237625</v>
      </c>
      <c r="K2249" t="s">
        <v>1019</v>
      </c>
      <c r="M2249" s="2">
        <v>505</v>
      </c>
    </row>
    <row r="2250" spans="2:13" ht="12.75">
      <c r="B2250" s="177">
        <v>1200</v>
      </c>
      <c r="C2250" s="33" t="s">
        <v>1166</v>
      </c>
      <c r="D2250" s="12" t="s">
        <v>18</v>
      </c>
      <c r="E2250" s="1" t="s">
        <v>18</v>
      </c>
      <c r="F2250" s="27" t="s">
        <v>1069</v>
      </c>
      <c r="G2250" s="27" t="s">
        <v>58</v>
      </c>
      <c r="H2250" s="5">
        <f t="shared" si="174"/>
        <v>-49875</v>
      </c>
      <c r="I2250" s="22">
        <f t="shared" si="175"/>
        <v>2.376237623762376</v>
      </c>
      <c r="K2250" t="s">
        <v>1019</v>
      </c>
      <c r="M2250" s="2">
        <v>505</v>
      </c>
    </row>
    <row r="2251" spans="2:13" ht="12.75">
      <c r="B2251" s="177">
        <v>1200</v>
      </c>
      <c r="C2251" s="33" t="s">
        <v>1166</v>
      </c>
      <c r="D2251" s="12" t="s">
        <v>18</v>
      </c>
      <c r="E2251" s="1" t="s">
        <v>18</v>
      </c>
      <c r="F2251" s="27" t="s">
        <v>1070</v>
      </c>
      <c r="G2251" s="27" t="s">
        <v>58</v>
      </c>
      <c r="H2251" s="5">
        <f t="shared" si="174"/>
        <v>-51075</v>
      </c>
      <c r="I2251" s="22">
        <f t="shared" si="175"/>
        <v>2.376237623762376</v>
      </c>
      <c r="K2251" t="s">
        <v>1019</v>
      </c>
      <c r="M2251" s="2">
        <v>505</v>
      </c>
    </row>
    <row r="2252" spans="2:13" ht="12.75">
      <c r="B2252" s="177">
        <v>250</v>
      </c>
      <c r="C2252" s="1" t="s">
        <v>1071</v>
      </c>
      <c r="D2252" s="12" t="s">
        <v>18</v>
      </c>
      <c r="E2252" s="1" t="s">
        <v>18</v>
      </c>
      <c r="F2252" s="27" t="s">
        <v>1072</v>
      </c>
      <c r="G2252" s="27" t="s">
        <v>86</v>
      </c>
      <c r="H2252" s="5">
        <f t="shared" si="174"/>
        <v>-51325</v>
      </c>
      <c r="I2252" s="22">
        <f t="shared" si="175"/>
        <v>0.49504950495049505</v>
      </c>
      <c r="K2252" t="s">
        <v>1019</v>
      </c>
      <c r="M2252" s="2">
        <v>505</v>
      </c>
    </row>
    <row r="2253" spans="2:13" ht="12.75">
      <c r="B2253" s="177">
        <v>2400</v>
      </c>
      <c r="C2253" s="33" t="s">
        <v>1167</v>
      </c>
      <c r="D2253" s="12" t="s">
        <v>18</v>
      </c>
      <c r="E2253" s="1" t="s">
        <v>18</v>
      </c>
      <c r="F2253" s="27" t="s">
        <v>1073</v>
      </c>
      <c r="G2253" s="27" t="s">
        <v>86</v>
      </c>
      <c r="H2253" s="5">
        <f t="shared" si="174"/>
        <v>-53725</v>
      </c>
      <c r="I2253" s="22">
        <f t="shared" si="175"/>
        <v>4.752475247524752</v>
      </c>
      <c r="K2253" t="s">
        <v>1019</v>
      </c>
      <c r="M2253" s="2">
        <v>505</v>
      </c>
    </row>
    <row r="2254" spans="1:13" s="15" customFormat="1" ht="12.75">
      <c r="A2254" s="12"/>
      <c r="B2254" s="176">
        <v>6000</v>
      </c>
      <c r="C2254" s="33" t="s">
        <v>1168</v>
      </c>
      <c r="D2254" s="12" t="s">
        <v>18</v>
      </c>
      <c r="E2254" s="12" t="s">
        <v>18</v>
      </c>
      <c r="F2254" s="30" t="s">
        <v>1074</v>
      </c>
      <c r="G2254" s="30" t="s">
        <v>86</v>
      </c>
      <c r="H2254" s="5">
        <f t="shared" si="174"/>
        <v>-59725</v>
      </c>
      <c r="I2254" s="22">
        <f t="shared" si="175"/>
        <v>11.881188118811881</v>
      </c>
      <c r="K2254" s="15" t="s">
        <v>1019</v>
      </c>
      <c r="M2254" s="2">
        <v>505</v>
      </c>
    </row>
    <row r="2255" spans="1:13" s="15" customFormat="1" ht="12.75">
      <c r="A2255" s="12"/>
      <c r="B2255" s="176">
        <v>6000</v>
      </c>
      <c r="C2255" s="33" t="s">
        <v>1168</v>
      </c>
      <c r="D2255" s="12" t="s">
        <v>18</v>
      </c>
      <c r="E2255" s="12" t="s">
        <v>18</v>
      </c>
      <c r="F2255" s="30" t="s">
        <v>1075</v>
      </c>
      <c r="G2255" s="30" t="s">
        <v>86</v>
      </c>
      <c r="H2255" s="5">
        <f t="shared" si="174"/>
        <v>-65725</v>
      </c>
      <c r="I2255" s="22">
        <f t="shared" si="175"/>
        <v>11.881188118811881</v>
      </c>
      <c r="K2255" s="15" t="s">
        <v>1019</v>
      </c>
      <c r="M2255" s="2">
        <v>505</v>
      </c>
    </row>
    <row r="2256" spans="2:13" ht="12.75">
      <c r="B2256" s="177">
        <v>350</v>
      </c>
      <c r="C2256" s="1" t="s">
        <v>1076</v>
      </c>
      <c r="D2256" s="12" t="s">
        <v>18</v>
      </c>
      <c r="E2256" s="1" t="s">
        <v>18</v>
      </c>
      <c r="F2256" s="27" t="s">
        <v>1077</v>
      </c>
      <c r="G2256" s="27" t="s">
        <v>86</v>
      </c>
      <c r="H2256" s="5">
        <f t="shared" si="174"/>
        <v>-66075</v>
      </c>
      <c r="I2256" s="22">
        <f t="shared" si="175"/>
        <v>0.693069306930693</v>
      </c>
      <c r="K2256" t="s">
        <v>1019</v>
      </c>
      <c r="M2256" s="2">
        <v>505</v>
      </c>
    </row>
    <row r="2257" spans="2:13" ht="12.75">
      <c r="B2257" s="177">
        <v>375</v>
      </c>
      <c r="C2257" s="1" t="s">
        <v>1078</v>
      </c>
      <c r="D2257" s="12" t="s">
        <v>18</v>
      </c>
      <c r="E2257" s="1" t="s">
        <v>18</v>
      </c>
      <c r="F2257" s="27" t="s">
        <v>1079</v>
      </c>
      <c r="G2257" s="27" t="s">
        <v>86</v>
      </c>
      <c r="H2257" s="5">
        <f t="shared" si="174"/>
        <v>-66450</v>
      </c>
      <c r="I2257" s="22">
        <f t="shared" si="175"/>
        <v>0.7425742574257426</v>
      </c>
      <c r="K2257" t="s">
        <v>1019</v>
      </c>
      <c r="M2257" s="2">
        <v>505</v>
      </c>
    </row>
    <row r="2258" spans="2:13" ht="12.75">
      <c r="B2258" s="177">
        <v>2000</v>
      </c>
      <c r="C2258" s="1" t="s">
        <v>1080</v>
      </c>
      <c r="D2258" s="12" t="s">
        <v>18</v>
      </c>
      <c r="E2258" s="1" t="s">
        <v>18</v>
      </c>
      <c r="F2258" s="27" t="s">
        <v>1081</v>
      </c>
      <c r="G2258" s="27" t="s">
        <v>88</v>
      </c>
      <c r="H2258" s="5">
        <f t="shared" si="174"/>
        <v>-68450</v>
      </c>
      <c r="I2258" s="22">
        <f t="shared" si="175"/>
        <v>3.9603960396039604</v>
      </c>
      <c r="K2258" t="s">
        <v>1019</v>
      </c>
      <c r="M2258" s="2">
        <v>505</v>
      </c>
    </row>
    <row r="2259" spans="2:13" ht="12.75">
      <c r="B2259" s="177">
        <v>3000</v>
      </c>
      <c r="C2259" s="1" t="s">
        <v>1082</v>
      </c>
      <c r="D2259" s="12" t="s">
        <v>18</v>
      </c>
      <c r="E2259" s="1" t="s">
        <v>18</v>
      </c>
      <c r="F2259" s="27" t="s">
        <v>1083</v>
      </c>
      <c r="G2259" s="27" t="s">
        <v>203</v>
      </c>
      <c r="H2259" s="5">
        <f t="shared" si="174"/>
        <v>-71450</v>
      </c>
      <c r="I2259" s="22">
        <f t="shared" si="175"/>
        <v>5.9405940594059405</v>
      </c>
      <c r="K2259" t="s">
        <v>1019</v>
      </c>
      <c r="M2259" s="2">
        <v>505</v>
      </c>
    </row>
    <row r="2260" spans="2:13" ht="12.75">
      <c r="B2260" s="177">
        <v>2000</v>
      </c>
      <c r="C2260" s="1" t="s">
        <v>1084</v>
      </c>
      <c r="D2260" s="12" t="s">
        <v>18</v>
      </c>
      <c r="E2260" s="1" t="s">
        <v>18</v>
      </c>
      <c r="F2260" s="27" t="s">
        <v>1083</v>
      </c>
      <c r="G2260" s="27" t="s">
        <v>203</v>
      </c>
      <c r="H2260" s="5">
        <f t="shared" si="174"/>
        <v>-73450</v>
      </c>
      <c r="I2260" s="22">
        <f t="shared" si="175"/>
        <v>3.9603960396039604</v>
      </c>
      <c r="K2260" t="s">
        <v>1019</v>
      </c>
      <c r="M2260" s="2">
        <v>505</v>
      </c>
    </row>
    <row r="2261" spans="1:13" s="90" customFormat="1" ht="12.75">
      <c r="A2261" s="1"/>
      <c r="B2261" s="177">
        <v>3025</v>
      </c>
      <c r="C2261" s="1" t="s">
        <v>1085</v>
      </c>
      <c r="D2261" s="12" t="s">
        <v>18</v>
      </c>
      <c r="E2261" s="1" t="s">
        <v>18</v>
      </c>
      <c r="F2261" s="27" t="s">
        <v>1086</v>
      </c>
      <c r="G2261" s="27" t="s">
        <v>203</v>
      </c>
      <c r="H2261" s="5">
        <f t="shared" si="174"/>
        <v>-76475</v>
      </c>
      <c r="I2261" s="22">
        <f t="shared" si="175"/>
        <v>5.99009900990099</v>
      </c>
      <c r="J2261"/>
      <c r="K2261" t="s">
        <v>1019</v>
      </c>
      <c r="L2261"/>
      <c r="M2261" s="2">
        <v>505</v>
      </c>
    </row>
    <row r="2262" spans="2:13" ht="12.75">
      <c r="B2262" s="177">
        <v>300</v>
      </c>
      <c r="C2262" s="1" t="s">
        <v>1087</v>
      </c>
      <c r="D2262" s="12" t="s">
        <v>18</v>
      </c>
      <c r="E2262" s="1" t="s">
        <v>18</v>
      </c>
      <c r="F2262" s="27" t="s">
        <v>1088</v>
      </c>
      <c r="G2262" s="27" t="s">
        <v>245</v>
      </c>
      <c r="H2262" s="5">
        <f t="shared" si="174"/>
        <v>-76775</v>
      </c>
      <c r="I2262" s="22">
        <f t="shared" si="175"/>
        <v>0.594059405940594</v>
      </c>
      <c r="K2262" t="s">
        <v>1019</v>
      </c>
      <c r="M2262" s="2">
        <v>505</v>
      </c>
    </row>
    <row r="2263" spans="2:13" ht="12.75">
      <c r="B2263" s="177">
        <v>1500</v>
      </c>
      <c r="C2263" s="1" t="s">
        <v>1089</v>
      </c>
      <c r="D2263" s="12" t="s">
        <v>18</v>
      </c>
      <c r="E2263" s="1" t="s">
        <v>18</v>
      </c>
      <c r="F2263" s="27" t="s">
        <v>1090</v>
      </c>
      <c r="G2263" s="27" t="s">
        <v>247</v>
      </c>
      <c r="H2263" s="5">
        <f t="shared" si="174"/>
        <v>-78275</v>
      </c>
      <c r="I2263" s="22">
        <f t="shared" si="175"/>
        <v>2.9702970297029703</v>
      </c>
      <c r="K2263" t="s">
        <v>1019</v>
      </c>
      <c r="M2263" s="2">
        <v>505</v>
      </c>
    </row>
    <row r="2264" spans="2:13" ht="12.75">
      <c r="B2264" s="177">
        <v>200</v>
      </c>
      <c r="C2264" s="1" t="s">
        <v>1141</v>
      </c>
      <c r="D2264" s="12" t="s">
        <v>18</v>
      </c>
      <c r="E2264" s="1" t="s">
        <v>18</v>
      </c>
      <c r="F2264" s="27" t="s">
        <v>1090</v>
      </c>
      <c r="G2264" s="27" t="s">
        <v>247</v>
      </c>
      <c r="H2264" s="5">
        <f t="shared" si="174"/>
        <v>-78475</v>
      </c>
      <c r="I2264" s="22">
        <f t="shared" si="175"/>
        <v>0.39603960396039606</v>
      </c>
      <c r="K2264" t="s">
        <v>1019</v>
      </c>
      <c r="M2264" s="2">
        <v>505</v>
      </c>
    </row>
    <row r="2265" spans="2:13" ht="12.75">
      <c r="B2265" s="177">
        <v>25000</v>
      </c>
      <c r="C2265" s="95" t="s">
        <v>492</v>
      </c>
      <c r="D2265" s="12" t="s">
        <v>18</v>
      </c>
      <c r="E2265" s="1" t="s">
        <v>18</v>
      </c>
      <c r="F2265" s="92" t="s">
        <v>1171</v>
      </c>
      <c r="G2265" s="92" t="s">
        <v>113</v>
      </c>
      <c r="H2265" s="5">
        <f t="shared" si="174"/>
        <v>-103475</v>
      </c>
      <c r="I2265" s="22">
        <f t="shared" si="175"/>
        <v>49.504950495049506</v>
      </c>
      <c r="K2265" s="96" t="s">
        <v>96</v>
      </c>
      <c r="M2265" s="2">
        <v>505</v>
      </c>
    </row>
    <row r="2266" spans="2:13" ht="12.75">
      <c r="B2266" s="177">
        <v>6000</v>
      </c>
      <c r="C2266" s="95" t="s">
        <v>501</v>
      </c>
      <c r="D2266" s="12" t="s">
        <v>18</v>
      </c>
      <c r="E2266" s="1" t="s">
        <v>18</v>
      </c>
      <c r="F2266" s="92" t="s">
        <v>1172</v>
      </c>
      <c r="G2266" s="92" t="s">
        <v>306</v>
      </c>
      <c r="H2266" s="5">
        <f t="shared" si="174"/>
        <v>-109475</v>
      </c>
      <c r="I2266" s="22">
        <f t="shared" si="175"/>
        <v>11.881188118811881</v>
      </c>
      <c r="K2266" s="96" t="s">
        <v>96</v>
      </c>
      <c r="M2266" s="2">
        <v>505</v>
      </c>
    </row>
    <row r="2267" spans="2:13" ht="12.75">
      <c r="B2267" s="177">
        <v>2500</v>
      </c>
      <c r="C2267" s="33" t="s">
        <v>536</v>
      </c>
      <c r="D2267" s="12" t="s">
        <v>18</v>
      </c>
      <c r="E2267" s="1" t="s">
        <v>18</v>
      </c>
      <c r="F2267" s="92" t="s">
        <v>1173</v>
      </c>
      <c r="G2267" s="92" t="s">
        <v>306</v>
      </c>
      <c r="H2267" s="5">
        <f t="shared" si="174"/>
        <v>-111975</v>
      </c>
      <c r="I2267" s="22">
        <f t="shared" si="175"/>
        <v>4.9504950495049505</v>
      </c>
      <c r="K2267" s="96" t="s">
        <v>96</v>
      </c>
      <c r="M2267" s="2">
        <v>505</v>
      </c>
    </row>
    <row r="2268" spans="2:13" ht="12.75">
      <c r="B2268" s="177">
        <v>2500</v>
      </c>
      <c r="C2268" s="1" t="s">
        <v>443</v>
      </c>
      <c r="D2268" s="12" t="s">
        <v>18</v>
      </c>
      <c r="E2268" s="1" t="s">
        <v>18</v>
      </c>
      <c r="F2268" s="94" t="s">
        <v>1174</v>
      </c>
      <c r="G2268" s="27" t="s">
        <v>195</v>
      </c>
      <c r="H2268" s="5">
        <f t="shared" si="174"/>
        <v>-114475</v>
      </c>
      <c r="I2268" s="22">
        <f t="shared" si="175"/>
        <v>4.9504950495049505</v>
      </c>
      <c r="K2268" t="s">
        <v>172</v>
      </c>
      <c r="M2268" s="2">
        <v>505</v>
      </c>
    </row>
    <row r="2269" spans="2:13" ht="12.75">
      <c r="B2269" s="177">
        <v>5000</v>
      </c>
      <c r="C2269" s="33" t="s">
        <v>404</v>
      </c>
      <c r="D2269" s="12" t="s">
        <v>18</v>
      </c>
      <c r="E2269" s="1" t="s">
        <v>18</v>
      </c>
      <c r="F2269" s="92" t="s">
        <v>1175</v>
      </c>
      <c r="G2269" s="92" t="s">
        <v>29</v>
      </c>
      <c r="H2269" s="5">
        <f t="shared" si="174"/>
        <v>-119475</v>
      </c>
      <c r="I2269" s="22">
        <f t="shared" si="175"/>
        <v>9.900990099009901</v>
      </c>
      <c r="K2269" s="96" t="s">
        <v>312</v>
      </c>
      <c r="M2269" s="2">
        <v>505</v>
      </c>
    </row>
    <row r="2270" spans="2:13" ht="12.75">
      <c r="B2270" s="177">
        <v>6300</v>
      </c>
      <c r="C2270" s="33" t="s">
        <v>405</v>
      </c>
      <c r="D2270" s="12" t="s">
        <v>18</v>
      </c>
      <c r="E2270" s="1" t="s">
        <v>18</v>
      </c>
      <c r="F2270" s="92" t="s">
        <v>1176</v>
      </c>
      <c r="G2270" s="92" t="s">
        <v>247</v>
      </c>
      <c r="H2270" s="5">
        <f t="shared" si="174"/>
        <v>-125775</v>
      </c>
      <c r="I2270" s="22">
        <f t="shared" si="175"/>
        <v>12.475247524752476</v>
      </c>
      <c r="K2270" s="96" t="s">
        <v>312</v>
      </c>
      <c r="M2270" s="2">
        <v>505</v>
      </c>
    </row>
    <row r="2271" spans="1:13" s="15" customFormat="1" ht="12.75">
      <c r="A2271" s="12"/>
      <c r="B2271" s="176">
        <v>5000</v>
      </c>
      <c r="C2271" s="33" t="s">
        <v>1159</v>
      </c>
      <c r="D2271" s="12" t="s">
        <v>18</v>
      </c>
      <c r="E2271" s="1" t="s">
        <v>18</v>
      </c>
      <c r="F2271" s="31" t="s">
        <v>1177</v>
      </c>
      <c r="G2271" s="31" t="s">
        <v>40</v>
      </c>
      <c r="H2271" s="5">
        <f t="shared" si="174"/>
        <v>-130775</v>
      </c>
      <c r="I2271" s="22">
        <f t="shared" si="175"/>
        <v>9.900990099009901</v>
      </c>
      <c r="K2271" s="15" t="s">
        <v>23</v>
      </c>
      <c r="M2271" s="2">
        <v>505</v>
      </c>
    </row>
    <row r="2272" spans="1:13" s="15" customFormat="1" ht="12.75">
      <c r="A2272" s="12"/>
      <c r="B2272" s="176">
        <v>19900</v>
      </c>
      <c r="C2272" s="12" t="s">
        <v>492</v>
      </c>
      <c r="D2272" s="12" t="s">
        <v>18</v>
      </c>
      <c r="E2272" s="1" t="s">
        <v>18</v>
      </c>
      <c r="F2272" s="31" t="s">
        <v>1178</v>
      </c>
      <c r="G2272" s="30" t="s">
        <v>306</v>
      </c>
      <c r="H2272" s="5">
        <f t="shared" si="174"/>
        <v>-150675</v>
      </c>
      <c r="I2272" s="22">
        <f t="shared" si="175"/>
        <v>39.40594059405941</v>
      </c>
      <c r="K2272" s="15" t="s">
        <v>23</v>
      </c>
      <c r="M2272" s="2">
        <v>505</v>
      </c>
    </row>
    <row r="2273" spans="1:13" s="105" customFormat="1" ht="12.75">
      <c r="A2273" s="33"/>
      <c r="B2273" s="176">
        <v>3300</v>
      </c>
      <c r="C2273" s="33" t="s">
        <v>783</v>
      </c>
      <c r="D2273" s="12" t="s">
        <v>18</v>
      </c>
      <c r="E2273" s="33" t="s">
        <v>18</v>
      </c>
      <c r="F2273" s="31" t="s">
        <v>784</v>
      </c>
      <c r="G2273" s="31" t="s">
        <v>267</v>
      </c>
      <c r="H2273" s="5">
        <f t="shared" si="174"/>
        <v>-153975</v>
      </c>
      <c r="I2273" s="22">
        <f t="shared" si="175"/>
        <v>6.534653465346534</v>
      </c>
      <c r="K2273" s="96" t="s">
        <v>444</v>
      </c>
      <c r="M2273" s="2">
        <v>505</v>
      </c>
    </row>
    <row r="2274" spans="1:13" s="105" customFormat="1" ht="12.75">
      <c r="A2274" s="95"/>
      <c r="B2274" s="176">
        <v>2100</v>
      </c>
      <c r="C2274" s="33" t="s">
        <v>785</v>
      </c>
      <c r="D2274" s="12" t="s">
        <v>18</v>
      </c>
      <c r="E2274" s="33" t="s">
        <v>18</v>
      </c>
      <c r="F2274" s="31" t="s">
        <v>786</v>
      </c>
      <c r="G2274" s="92" t="s">
        <v>787</v>
      </c>
      <c r="H2274" s="5">
        <f t="shared" si="174"/>
        <v>-156075</v>
      </c>
      <c r="I2274" s="22">
        <f t="shared" si="175"/>
        <v>4.158415841584159</v>
      </c>
      <c r="J2274" s="96"/>
      <c r="K2274" s="96" t="s">
        <v>444</v>
      </c>
      <c r="L2274" s="96"/>
      <c r="M2274" s="2">
        <v>505</v>
      </c>
    </row>
    <row r="2275" spans="1:13" s="105" customFormat="1" ht="12.75">
      <c r="A2275" s="95"/>
      <c r="B2275" s="176">
        <v>500</v>
      </c>
      <c r="C2275" s="33" t="s">
        <v>788</v>
      </c>
      <c r="D2275" s="12" t="s">
        <v>18</v>
      </c>
      <c r="E2275" s="33" t="s">
        <v>18</v>
      </c>
      <c r="F2275" s="31" t="s">
        <v>786</v>
      </c>
      <c r="G2275" s="92" t="s">
        <v>787</v>
      </c>
      <c r="H2275" s="5">
        <f t="shared" si="174"/>
        <v>-156575</v>
      </c>
      <c r="I2275" s="22">
        <f t="shared" si="175"/>
        <v>0.9900990099009901</v>
      </c>
      <c r="J2275" s="96"/>
      <c r="K2275" s="96" t="s">
        <v>444</v>
      </c>
      <c r="L2275" s="96"/>
      <c r="M2275" s="2">
        <v>505</v>
      </c>
    </row>
    <row r="2276" spans="1:13" s="105" customFormat="1" ht="12.75">
      <c r="A2276" s="1"/>
      <c r="B2276" s="176">
        <v>1200</v>
      </c>
      <c r="C2276" s="33" t="s">
        <v>1161</v>
      </c>
      <c r="D2276" s="12" t="s">
        <v>18</v>
      </c>
      <c r="E2276" s="33" t="s">
        <v>18</v>
      </c>
      <c r="F2276" s="31" t="s">
        <v>789</v>
      </c>
      <c r="G2276" s="31" t="s">
        <v>29</v>
      </c>
      <c r="H2276" s="5">
        <f t="shared" si="174"/>
        <v>-157775</v>
      </c>
      <c r="I2276" s="22">
        <f t="shared" si="175"/>
        <v>2.376237623762376</v>
      </c>
      <c r="J2276"/>
      <c r="K2276" s="96" t="s">
        <v>445</v>
      </c>
      <c r="L2276"/>
      <c r="M2276" s="2">
        <v>505</v>
      </c>
    </row>
    <row r="2277" spans="1:13" s="105" customFormat="1" ht="12.75">
      <c r="A2277" s="1"/>
      <c r="B2277" s="176">
        <v>7200</v>
      </c>
      <c r="C2277" s="33" t="s">
        <v>790</v>
      </c>
      <c r="D2277" s="12" t="s">
        <v>18</v>
      </c>
      <c r="E2277" s="33" t="s">
        <v>18</v>
      </c>
      <c r="F2277" s="31" t="s">
        <v>791</v>
      </c>
      <c r="G2277" s="31" t="s">
        <v>113</v>
      </c>
      <c r="H2277" s="5">
        <f t="shared" si="174"/>
        <v>-164975</v>
      </c>
      <c r="I2277" s="22">
        <f t="shared" si="175"/>
        <v>14.257425742574258</v>
      </c>
      <c r="J2277"/>
      <c r="K2277" s="96" t="s">
        <v>445</v>
      </c>
      <c r="L2277"/>
      <c r="M2277" s="2">
        <v>505</v>
      </c>
    </row>
    <row r="2278" spans="1:13" s="105" customFormat="1" ht="12.75">
      <c r="A2278" s="1"/>
      <c r="B2278" s="176">
        <v>3000</v>
      </c>
      <c r="C2278" s="33" t="s">
        <v>792</v>
      </c>
      <c r="D2278" s="12" t="s">
        <v>18</v>
      </c>
      <c r="E2278" s="33" t="s">
        <v>18</v>
      </c>
      <c r="F2278" s="31" t="s">
        <v>793</v>
      </c>
      <c r="G2278" s="31" t="s">
        <v>245</v>
      </c>
      <c r="H2278" s="5">
        <f t="shared" si="174"/>
        <v>-167975</v>
      </c>
      <c r="I2278" s="22">
        <f t="shared" si="175"/>
        <v>5.9405940594059405</v>
      </c>
      <c r="J2278"/>
      <c r="K2278" s="96" t="s">
        <v>445</v>
      </c>
      <c r="L2278"/>
      <c r="M2278" s="2">
        <v>505</v>
      </c>
    </row>
    <row r="2279" spans="1:13" s="105" customFormat="1" ht="12.75">
      <c r="A2279" s="1"/>
      <c r="B2279" s="176">
        <v>1800</v>
      </c>
      <c r="C2279" s="33" t="s">
        <v>794</v>
      </c>
      <c r="D2279" s="12" t="s">
        <v>18</v>
      </c>
      <c r="E2279" s="33" t="s">
        <v>18</v>
      </c>
      <c r="F2279" s="31" t="s">
        <v>795</v>
      </c>
      <c r="G2279" s="31" t="s">
        <v>247</v>
      </c>
      <c r="H2279" s="5">
        <f t="shared" si="174"/>
        <v>-169775</v>
      </c>
      <c r="I2279" s="22">
        <f t="shared" si="175"/>
        <v>3.5643564356435644</v>
      </c>
      <c r="J2279"/>
      <c r="K2279" s="96" t="s">
        <v>445</v>
      </c>
      <c r="L2279"/>
      <c r="M2279" s="2">
        <v>505</v>
      </c>
    </row>
    <row r="2280" spans="1:13" s="105" customFormat="1" ht="12.75">
      <c r="A2280" s="1"/>
      <c r="B2280" s="176">
        <v>3600</v>
      </c>
      <c r="C2280" s="33" t="s">
        <v>796</v>
      </c>
      <c r="D2280" s="12" t="s">
        <v>18</v>
      </c>
      <c r="E2280" s="33" t="s">
        <v>18</v>
      </c>
      <c r="F2280" s="31" t="s">
        <v>795</v>
      </c>
      <c r="G2280" s="31" t="s">
        <v>247</v>
      </c>
      <c r="H2280" s="5">
        <f t="shared" si="174"/>
        <v>-173375</v>
      </c>
      <c r="I2280" s="22">
        <f t="shared" si="175"/>
        <v>7.128712871287129</v>
      </c>
      <c r="J2280"/>
      <c r="K2280" s="96" t="s">
        <v>445</v>
      </c>
      <c r="L2280"/>
      <c r="M2280" s="2">
        <v>505</v>
      </c>
    </row>
    <row r="2281" spans="1:13" s="105" customFormat="1" ht="12.75">
      <c r="A2281" s="33"/>
      <c r="B2281" s="176">
        <v>200</v>
      </c>
      <c r="C2281" s="95" t="s">
        <v>797</v>
      </c>
      <c r="D2281" s="12" t="s">
        <v>18</v>
      </c>
      <c r="E2281" s="33" t="s">
        <v>18</v>
      </c>
      <c r="F2281" s="31" t="s">
        <v>798</v>
      </c>
      <c r="G2281" s="31" t="s">
        <v>32</v>
      </c>
      <c r="H2281" s="5">
        <f t="shared" si="174"/>
        <v>-173575</v>
      </c>
      <c r="I2281" s="22">
        <f t="shared" si="175"/>
        <v>0.39603960396039606</v>
      </c>
      <c r="K2281" s="105" t="s">
        <v>731</v>
      </c>
      <c r="M2281" s="2">
        <v>505</v>
      </c>
    </row>
    <row r="2282" spans="1:13" s="15" customFormat="1" ht="12.75">
      <c r="A2282" s="1"/>
      <c r="B2282" s="177">
        <v>10000</v>
      </c>
      <c r="C2282" s="33" t="s">
        <v>1207</v>
      </c>
      <c r="D2282" s="12" t="s">
        <v>18</v>
      </c>
      <c r="E2282" s="95" t="s">
        <v>18</v>
      </c>
      <c r="F2282" s="31" t="s">
        <v>799</v>
      </c>
      <c r="G2282" s="92" t="s">
        <v>36</v>
      </c>
      <c r="H2282" s="5">
        <f t="shared" si="174"/>
        <v>-183575</v>
      </c>
      <c r="I2282" s="22">
        <f t="shared" si="175"/>
        <v>19.801980198019802</v>
      </c>
      <c r="J2282"/>
      <c r="K2282" s="105" t="s">
        <v>731</v>
      </c>
      <c r="L2282"/>
      <c r="M2282" s="2">
        <v>505</v>
      </c>
    </row>
    <row r="2283" spans="1:13" s="105" customFormat="1" ht="12.75">
      <c r="A2283" s="33"/>
      <c r="B2283" s="176">
        <v>850</v>
      </c>
      <c r="C2283" s="33" t="s">
        <v>800</v>
      </c>
      <c r="D2283" s="12" t="s">
        <v>18</v>
      </c>
      <c r="E2283" s="33" t="s">
        <v>18</v>
      </c>
      <c r="F2283" s="31" t="s">
        <v>801</v>
      </c>
      <c r="G2283" s="31" t="s">
        <v>107</v>
      </c>
      <c r="H2283" s="5">
        <f t="shared" si="174"/>
        <v>-184425</v>
      </c>
      <c r="I2283" s="22">
        <f t="shared" si="175"/>
        <v>1.683168316831683</v>
      </c>
      <c r="K2283" s="105" t="s">
        <v>731</v>
      </c>
      <c r="M2283" s="2">
        <v>505</v>
      </c>
    </row>
    <row r="2284" spans="2:13" ht="12.75">
      <c r="B2284" s="177">
        <v>300</v>
      </c>
      <c r="C2284" s="1" t="s">
        <v>901</v>
      </c>
      <c r="D2284" s="12" t="s">
        <v>18</v>
      </c>
      <c r="E2284" s="1" t="s">
        <v>18</v>
      </c>
      <c r="F2284" s="92" t="s">
        <v>902</v>
      </c>
      <c r="G2284" s="27" t="s">
        <v>36</v>
      </c>
      <c r="H2284" s="5">
        <f t="shared" si="174"/>
        <v>-184725</v>
      </c>
      <c r="I2284" s="22">
        <f t="shared" si="175"/>
        <v>0.594059405940594</v>
      </c>
      <c r="K2284" s="96" t="s">
        <v>829</v>
      </c>
      <c r="M2284" s="2">
        <v>505</v>
      </c>
    </row>
    <row r="2285" spans="2:13" ht="12.75">
      <c r="B2285" s="177">
        <v>450</v>
      </c>
      <c r="C2285" s="1" t="s">
        <v>918</v>
      </c>
      <c r="D2285" s="12" t="s">
        <v>18</v>
      </c>
      <c r="E2285" s="1" t="s">
        <v>18</v>
      </c>
      <c r="F2285" s="92" t="s">
        <v>902</v>
      </c>
      <c r="G2285" s="27" t="s">
        <v>36</v>
      </c>
      <c r="H2285" s="5">
        <f t="shared" si="174"/>
        <v>-185175</v>
      </c>
      <c r="I2285" s="22">
        <f t="shared" si="175"/>
        <v>0.8910891089108911</v>
      </c>
      <c r="K2285" s="96" t="s">
        <v>829</v>
      </c>
      <c r="M2285" s="2">
        <v>505</v>
      </c>
    </row>
    <row r="2286" spans="2:13" ht="12.75">
      <c r="B2286" s="177">
        <v>300</v>
      </c>
      <c r="C2286" s="1" t="s">
        <v>901</v>
      </c>
      <c r="D2286" s="12" t="s">
        <v>18</v>
      </c>
      <c r="E2286" s="1" t="s">
        <v>18</v>
      </c>
      <c r="F2286" s="92" t="s">
        <v>903</v>
      </c>
      <c r="G2286" s="27" t="s">
        <v>36</v>
      </c>
      <c r="H2286" s="5">
        <f t="shared" si="174"/>
        <v>-185475</v>
      </c>
      <c r="I2286" s="22">
        <f t="shared" si="175"/>
        <v>0.594059405940594</v>
      </c>
      <c r="K2286" s="96" t="s">
        <v>829</v>
      </c>
      <c r="M2286" s="2">
        <v>505</v>
      </c>
    </row>
    <row r="2287" spans="2:13" ht="12.75">
      <c r="B2287" s="177">
        <v>600</v>
      </c>
      <c r="C2287" s="1" t="s">
        <v>917</v>
      </c>
      <c r="D2287" s="12" t="s">
        <v>18</v>
      </c>
      <c r="E2287" s="1" t="s">
        <v>18</v>
      </c>
      <c r="F2287" s="92" t="s">
        <v>903</v>
      </c>
      <c r="G2287" s="27" t="s">
        <v>36</v>
      </c>
      <c r="H2287" s="5">
        <f t="shared" si="174"/>
        <v>-186075</v>
      </c>
      <c r="I2287" s="22">
        <f t="shared" si="175"/>
        <v>1.188118811881188</v>
      </c>
      <c r="K2287" s="96" t="s">
        <v>829</v>
      </c>
      <c r="M2287" s="2">
        <v>505</v>
      </c>
    </row>
    <row r="2288" spans="2:13" ht="12.75">
      <c r="B2288" s="177">
        <v>12000</v>
      </c>
      <c r="C2288" s="1" t="s">
        <v>904</v>
      </c>
      <c r="D2288" s="12" t="s">
        <v>18</v>
      </c>
      <c r="E2288" s="95" t="s">
        <v>18</v>
      </c>
      <c r="F2288" s="27" t="s">
        <v>905</v>
      </c>
      <c r="G2288" s="27" t="s">
        <v>245</v>
      </c>
      <c r="H2288" s="5">
        <f t="shared" si="174"/>
        <v>-198075</v>
      </c>
      <c r="I2288" s="22">
        <f t="shared" si="175"/>
        <v>23.762376237623762</v>
      </c>
      <c r="K2288" t="s">
        <v>837</v>
      </c>
      <c r="M2288" s="2">
        <v>505</v>
      </c>
    </row>
    <row r="2289" spans="2:13" ht="12.75">
      <c r="B2289" s="177">
        <v>12000</v>
      </c>
      <c r="C2289" s="1" t="s">
        <v>906</v>
      </c>
      <c r="D2289" s="12" t="s">
        <v>18</v>
      </c>
      <c r="E2289" s="1" t="s">
        <v>18</v>
      </c>
      <c r="F2289" s="27" t="s">
        <v>907</v>
      </c>
      <c r="G2289" s="27" t="s">
        <v>245</v>
      </c>
      <c r="H2289" s="5">
        <f t="shared" si="174"/>
        <v>-210075</v>
      </c>
      <c r="I2289" s="22">
        <f t="shared" si="175"/>
        <v>23.762376237623762</v>
      </c>
      <c r="K2289" t="s">
        <v>837</v>
      </c>
      <c r="M2289" s="2">
        <v>505</v>
      </c>
    </row>
    <row r="2290" spans="2:13" ht="12.75">
      <c r="B2290" s="177">
        <v>30000</v>
      </c>
      <c r="C2290" s="1" t="s">
        <v>1189</v>
      </c>
      <c r="D2290" s="12" t="s">
        <v>18</v>
      </c>
      <c r="E2290" s="1" t="s">
        <v>18</v>
      </c>
      <c r="F2290" s="27" t="s">
        <v>908</v>
      </c>
      <c r="G2290" s="27" t="s">
        <v>270</v>
      </c>
      <c r="H2290" s="5">
        <f t="shared" si="174"/>
        <v>-240075</v>
      </c>
      <c r="I2290" s="22">
        <f t="shared" si="175"/>
        <v>59.40594059405941</v>
      </c>
      <c r="K2290" t="s">
        <v>837</v>
      </c>
      <c r="M2290" s="2">
        <v>505</v>
      </c>
    </row>
    <row r="2291" spans="2:13" ht="12.75">
      <c r="B2291" s="177">
        <v>2000</v>
      </c>
      <c r="C2291" s="1" t="s">
        <v>909</v>
      </c>
      <c r="D2291" s="12" t="s">
        <v>18</v>
      </c>
      <c r="E2291" s="1" t="s">
        <v>18</v>
      </c>
      <c r="F2291" s="27" t="s">
        <v>910</v>
      </c>
      <c r="G2291" s="27" t="s">
        <v>339</v>
      </c>
      <c r="H2291" s="5">
        <f t="shared" si="174"/>
        <v>-242075</v>
      </c>
      <c r="I2291" s="22">
        <f t="shared" si="175"/>
        <v>3.9603960396039604</v>
      </c>
      <c r="K2291" t="s">
        <v>837</v>
      </c>
      <c r="M2291" s="2">
        <v>505</v>
      </c>
    </row>
    <row r="2292" spans="1:13" ht="12.75">
      <c r="A2292" s="11"/>
      <c r="B2292" s="180">
        <f>SUM(B2233:B2291)</f>
        <v>242075</v>
      </c>
      <c r="C2292" s="11"/>
      <c r="D2292" s="11"/>
      <c r="E2292" s="11" t="s">
        <v>18</v>
      </c>
      <c r="F2292" s="18"/>
      <c r="G2292" s="18"/>
      <c r="H2292" s="86">
        <v>0</v>
      </c>
      <c r="I2292" s="89">
        <f>+B2292/M2292</f>
        <v>479.35643564356434</v>
      </c>
      <c r="J2292" s="90"/>
      <c r="K2292" s="90"/>
      <c r="L2292" s="90"/>
      <c r="M2292" s="2">
        <v>505</v>
      </c>
    </row>
    <row r="2293" spans="8:13" ht="12.75">
      <c r="H2293" s="5">
        <f aca="true" t="shared" si="176" ref="H2293:H2312">H2292-B2293</f>
        <v>0</v>
      </c>
      <c r="I2293" s="22">
        <f>+B2293/M2293</f>
        <v>0</v>
      </c>
      <c r="M2293" s="2">
        <v>505</v>
      </c>
    </row>
    <row r="2294" spans="8:13" ht="12.75">
      <c r="H2294" s="5">
        <f t="shared" si="176"/>
        <v>0</v>
      </c>
      <c r="I2294" s="22">
        <f>+B2294/M2294</f>
        <v>0</v>
      </c>
      <c r="M2294" s="2">
        <v>505</v>
      </c>
    </row>
    <row r="2295" spans="2:13" ht="12.75">
      <c r="B2295" s="157">
        <v>725</v>
      </c>
      <c r="C2295" s="33" t="s">
        <v>1091</v>
      </c>
      <c r="D2295" s="12" t="s">
        <v>18</v>
      </c>
      <c r="E2295" s="1" t="s">
        <v>1092</v>
      </c>
      <c r="F2295" s="27" t="s">
        <v>1093</v>
      </c>
      <c r="G2295" s="30" t="s">
        <v>25</v>
      </c>
      <c r="H2295" s="5">
        <f t="shared" si="176"/>
        <v>-725</v>
      </c>
      <c r="I2295" s="22">
        <v>1.45</v>
      </c>
      <c r="K2295" t="s">
        <v>1019</v>
      </c>
      <c r="M2295" s="2">
        <v>505</v>
      </c>
    </row>
    <row r="2296" spans="2:13" ht="12.75">
      <c r="B2296" s="158">
        <v>2500</v>
      </c>
      <c r="C2296" s="33" t="s">
        <v>1091</v>
      </c>
      <c r="D2296" s="12" t="s">
        <v>18</v>
      </c>
      <c r="E2296" s="1" t="s">
        <v>1092</v>
      </c>
      <c r="F2296" s="27" t="s">
        <v>1094</v>
      </c>
      <c r="G2296" s="27" t="s">
        <v>34</v>
      </c>
      <c r="H2296" s="5">
        <f t="shared" si="176"/>
        <v>-3225</v>
      </c>
      <c r="I2296" s="22">
        <v>5</v>
      </c>
      <c r="K2296" t="s">
        <v>1019</v>
      </c>
      <c r="M2296" s="2">
        <v>505</v>
      </c>
    </row>
    <row r="2297" spans="2:13" ht="12.75">
      <c r="B2297" s="158">
        <v>3100</v>
      </c>
      <c r="C2297" s="33" t="s">
        <v>1091</v>
      </c>
      <c r="D2297" s="12" t="s">
        <v>18</v>
      </c>
      <c r="E2297" s="1" t="s">
        <v>1092</v>
      </c>
      <c r="F2297" s="27" t="s">
        <v>1095</v>
      </c>
      <c r="G2297" s="27" t="s">
        <v>34</v>
      </c>
      <c r="H2297" s="5">
        <f t="shared" si="176"/>
        <v>-6325</v>
      </c>
      <c r="I2297" s="22">
        <v>6.2</v>
      </c>
      <c r="J2297" s="37"/>
      <c r="K2297" t="s">
        <v>1019</v>
      </c>
      <c r="L2297" s="37"/>
      <c r="M2297" s="2">
        <v>505</v>
      </c>
    </row>
    <row r="2298" spans="2:13" ht="12.75">
      <c r="B2298" s="158">
        <v>1200</v>
      </c>
      <c r="C2298" s="33" t="s">
        <v>1091</v>
      </c>
      <c r="D2298" s="12" t="s">
        <v>18</v>
      </c>
      <c r="E2298" s="1" t="s">
        <v>1092</v>
      </c>
      <c r="F2298" s="27" t="s">
        <v>1096</v>
      </c>
      <c r="G2298" s="27" t="s">
        <v>36</v>
      </c>
      <c r="H2298" s="5">
        <f t="shared" si="176"/>
        <v>-7525</v>
      </c>
      <c r="I2298" s="22">
        <v>2.4</v>
      </c>
      <c r="K2298" t="s">
        <v>1019</v>
      </c>
      <c r="M2298" s="2">
        <v>505</v>
      </c>
    </row>
    <row r="2299" spans="2:13" ht="12.75">
      <c r="B2299" s="158">
        <v>1200</v>
      </c>
      <c r="C2299" s="33" t="s">
        <v>1091</v>
      </c>
      <c r="D2299" s="12" t="s">
        <v>18</v>
      </c>
      <c r="E2299" s="1" t="s">
        <v>1092</v>
      </c>
      <c r="F2299" s="27" t="s">
        <v>1097</v>
      </c>
      <c r="G2299" s="27" t="s">
        <v>40</v>
      </c>
      <c r="H2299" s="5">
        <f t="shared" si="176"/>
        <v>-8725</v>
      </c>
      <c r="I2299" s="22">
        <v>2.4</v>
      </c>
      <c r="K2299" t="s">
        <v>1019</v>
      </c>
      <c r="M2299" s="2">
        <v>505</v>
      </c>
    </row>
    <row r="2300" spans="2:13" ht="12.75">
      <c r="B2300" s="158">
        <v>475</v>
      </c>
      <c r="C2300" s="33" t="s">
        <v>1091</v>
      </c>
      <c r="D2300" s="12" t="s">
        <v>18</v>
      </c>
      <c r="E2300" s="1" t="s">
        <v>1092</v>
      </c>
      <c r="F2300" s="27" t="s">
        <v>1098</v>
      </c>
      <c r="G2300" s="27" t="s">
        <v>86</v>
      </c>
      <c r="H2300" s="5">
        <f t="shared" si="176"/>
        <v>-9200</v>
      </c>
      <c r="I2300" s="22">
        <v>0.95</v>
      </c>
      <c r="K2300" t="s">
        <v>1019</v>
      </c>
      <c r="M2300" s="2">
        <v>505</v>
      </c>
    </row>
    <row r="2301" spans="2:13" ht="12.75">
      <c r="B2301" s="158">
        <v>1175</v>
      </c>
      <c r="C2301" s="33" t="s">
        <v>1091</v>
      </c>
      <c r="D2301" s="12" t="s">
        <v>18</v>
      </c>
      <c r="E2301" s="1" t="s">
        <v>1092</v>
      </c>
      <c r="F2301" s="27" t="s">
        <v>1099</v>
      </c>
      <c r="G2301" s="27" t="s">
        <v>88</v>
      </c>
      <c r="H2301" s="5">
        <f t="shared" si="176"/>
        <v>-10375</v>
      </c>
      <c r="I2301" s="22">
        <v>2.35</v>
      </c>
      <c r="K2301" t="s">
        <v>1019</v>
      </c>
      <c r="M2301" s="2">
        <v>505</v>
      </c>
    </row>
    <row r="2302" spans="2:13" ht="12.75">
      <c r="B2302" s="158">
        <v>1175</v>
      </c>
      <c r="C2302" s="33" t="s">
        <v>1091</v>
      </c>
      <c r="D2302" s="12" t="s">
        <v>18</v>
      </c>
      <c r="E2302" s="1" t="s">
        <v>1092</v>
      </c>
      <c r="F2302" s="27" t="s">
        <v>1100</v>
      </c>
      <c r="G2302" s="27" t="s">
        <v>88</v>
      </c>
      <c r="H2302" s="5">
        <f t="shared" si="176"/>
        <v>-11550</v>
      </c>
      <c r="I2302" s="22">
        <v>2.35</v>
      </c>
      <c r="K2302" t="s">
        <v>1019</v>
      </c>
      <c r="M2302" s="2">
        <v>505</v>
      </c>
    </row>
    <row r="2303" spans="2:13" ht="12.75">
      <c r="B2303" s="158">
        <v>1200</v>
      </c>
      <c r="C2303" s="33" t="s">
        <v>1091</v>
      </c>
      <c r="D2303" s="12" t="s">
        <v>18</v>
      </c>
      <c r="E2303" s="1" t="s">
        <v>1092</v>
      </c>
      <c r="F2303" s="27" t="s">
        <v>1101</v>
      </c>
      <c r="G2303" s="27" t="s">
        <v>88</v>
      </c>
      <c r="H2303" s="5">
        <f t="shared" si="176"/>
        <v>-12750</v>
      </c>
      <c r="I2303" s="22">
        <v>2.4</v>
      </c>
      <c r="K2303" t="s">
        <v>1019</v>
      </c>
      <c r="M2303" s="2">
        <v>505</v>
      </c>
    </row>
    <row r="2304" spans="2:13" ht="12.75">
      <c r="B2304" s="158">
        <v>475</v>
      </c>
      <c r="C2304" s="33" t="s">
        <v>1091</v>
      </c>
      <c r="D2304" s="12" t="s">
        <v>18</v>
      </c>
      <c r="E2304" s="1" t="s">
        <v>1092</v>
      </c>
      <c r="F2304" s="27" t="s">
        <v>1102</v>
      </c>
      <c r="G2304" s="27" t="s">
        <v>88</v>
      </c>
      <c r="H2304" s="5">
        <f t="shared" si="176"/>
        <v>-13225</v>
      </c>
      <c r="I2304" s="22">
        <v>0.95</v>
      </c>
      <c r="K2304" t="s">
        <v>1019</v>
      </c>
      <c r="M2304" s="2">
        <v>505</v>
      </c>
    </row>
    <row r="2305" spans="2:13" ht="12.75">
      <c r="B2305" s="158">
        <v>2200</v>
      </c>
      <c r="C2305" s="33" t="s">
        <v>1091</v>
      </c>
      <c r="D2305" s="12" t="s">
        <v>18</v>
      </c>
      <c r="E2305" s="1" t="s">
        <v>1092</v>
      </c>
      <c r="F2305" s="27" t="s">
        <v>1103</v>
      </c>
      <c r="G2305" s="27" t="s">
        <v>109</v>
      </c>
      <c r="H2305" s="5">
        <f t="shared" si="176"/>
        <v>-15425</v>
      </c>
      <c r="I2305" s="22">
        <v>4.4</v>
      </c>
      <c r="K2305" t="s">
        <v>1019</v>
      </c>
      <c r="M2305" s="2">
        <v>505</v>
      </c>
    </row>
    <row r="2306" spans="2:13" ht="12.75">
      <c r="B2306" s="158">
        <v>475</v>
      </c>
      <c r="C2306" s="33" t="s">
        <v>1091</v>
      </c>
      <c r="D2306" s="12" t="s">
        <v>18</v>
      </c>
      <c r="E2306" s="1" t="s">
        <v>1092</v>
      </c>
      <c r="F2306" s="27" t="s">
        <v>1104</v>
      </c>
      <c r="G2306" s="27" t="s">
        <v>111</v>
      </c>
      <c r="H2306" s="5">
        <f t="shared" si="176"/>
        <v>-15900</v>
      </c>
      <c r="I2306" s="22">
        <v>0.95</v>
      </c>
      <c r="K2306" t="s">
        <v>1019</v>
      </c>
      <c r="M2306" s="2">
        <v>505</v>
      </c>
    </row>
    <row r="2307" spans="2:13" ht="12.75">
      <c r="B2307" s="158">
        <v>875</v>
      </c>
      <c r="C2307" s="33" t="s">
        <v>1091</v>
      </c>
      <c r="D2307" s="12" t="s">
        <v>18</v>
      </c>
      <c r="E2307" s="1" t="s">
        <v>1092</v>
      </c>
      <c r="F2307" s="27" t="s">
        <v>1105</v>
      </c>
      <c r="G2307" s="27" t="s">
        <v>111</v>
      </c>
      <c r="H2307" s="5">
        <f t="shared" si="176"/>
        <v>-16775</v>
      </c>
      <c r="I2307" s="22">
        <v>1.75</v>
      </c>
      <c r="K2307" t="s">
        <v>1019</v>
      </c>
      <c r="M2307" s="2">
        <v>505</v>
      </c>
    </row>
    <row r="2308" spans="2:13" ht="12.75">
      <c r="B2308" s="158">
        <v>2500</v>
      </c>
      <c r="C2308" s="33" t="s">
        <v>1091</v>
      </c>
      <c r="D2308" s="12" t="s">
        <v>18</v>
      </c>
      <c r="E2308" s="1" t="s">
        <v>1092</v>
      </c>
      <c r="F2308" s="27" t="s">
        <v>1106</v>
      </c>
      <c r="G2308" s="27" t="s">
        <v>113</v>
      </c>
      <c r="H2308" s="5">
        <f t="shared" si="176"/>
        <v>-19275</v>
      </c>
      <c r="I2308" s="22">
        <v>5</v>
      </c>
      <c r="K2308" t="s">
        <v>1019</v>
      </c>
      <c r="M2308" s="2">
        <v>505</v>
      </c>
    </row>
    <row r="2309" spans="2:13" ht="12.75">
      <c r="B2309" s="158">
        <v>1175</v>
      </c>
      <c r="C2309" s="33" t="s">
        <v>1091</v>
      </c>
      <c r="D2309" s="12" t="s">
        <v>18</v>
      </c>
      <c r="E2309" s="1" t="s">
        <v>1092</v>
      </c>
      <c r="F2309" s="27" t="s">
        <v>1107</v>
      </c>
      <c r="G2309" s="27" t="s">
        <v>113</v>
      </c>
      <c r="H2309" s="5">
        <f t="shared" si="176"/>
        <v>-20450</v>
      </c>
      <c r="I2309" s="22">
        <v>2.35</v>
      </c>
      <c r="K2309" t="s">
        <v>1019</v>
      </c>
      <c r="M2309" s="2">
        <v>505</v>
      </c>
    </row>
    <row r="2310" spans="2:13" ht="12.75">
      <c r="B2310" s="158">
        <v>875</v>
      </c>
      <c r="C2310" s="33" t="s">
        <v>1091</v>
      </c>
      <c r="D2310" s="12" t="s">
        <v>18</v>
      </c>
      <c r="E2310" s="1" t="s">
        <v>1092</v>
      </c>
      <c r="F2310" s="27" t="s">
        <v>1108</v>
      </c>
      <c r="G2310" s="27" t="s">
        <v>113</v>
      </c>
      <c r="H2310" s="5">
        <f t="shared" si="176"/>
        <v>-21325</v>
      </c>
      <c r="I2310" s="22">
        <v>1.75</v>
      </c>
      <c r="K2310" t="s">
        <v>1019</v>
      </c>
      <c r="M2310" s="2">
        <v>505</v>
      </c>
    </row>
    <row r="2311" spans="2:13" ht="12.75">
      <c r="B2311" s="158">
        <v>475</v>
      </c>
      <c r="C2311" s="33" t="s">
        <v>1091</v>
      </c>
      <c r="D2311" s="12" t="s">
        <v>18</v>
      </c>
      <c r="E2311" s="1" t="s">
        <v>1092</v>
      </c>
      <c r="F2311" s="27" t="s">
        <v>1109</v>
      </c>
      <c r="G2311" s="27" t="s">
        <v>182</v>
      </c>
      <c r="H2311" s="5">
        <f t="shared" si="176"/>
        <v>-21800</v>
      </c>
      <c r="I2311" s="22">
        <v>0.95</v>
      </c>
      <c r="K2311" t="s">
        <v>1019</v>
      </c>
      <c r="M2311" s="2">
        <v>505</v>
      </c>
    </row>
    <row r="2312" spans="2:13" ht="12.75">
      <c r="B2312" s="158">
        <v>725</v>
      </c>
      <c r="C2312" s="33" t="s">
        <v>1091</v>
      </c>
      <c r="D2312" s="12" t="s">
        <v>18</v>
      </c>
      <c r="E2312" s="1" t="s">
        <v>1092</v>
      </c>
      <c r="F2312" s="27" t="s">
        <v>1110</v>
      </c>
      <c r="G2312" s="27" t="s">
        <v>193</v>
      </c>
      <c r="H2312" s="5">
        <f t="shared" si="176"/>
        <v>-22525</v>
      </c>
      <c r="I2312" s="22">
        <v>1.45</v>
      </c>
      <c r="K2312" t="s">
        <v>1019</v>
      </c>
      <c r="M2312" s="2">
        <v>505</v>
      </c>
    </row>
    <row r="2313" spans="2:13" ht="12.75">
      <c r="B2313" s="158">
        <v>475</v>
      </c>
      <c r="C2313" s="33" t="s">
        <v>1091</v>
      </c>
      <c r="D2313" s="12" t="s">
        <v>18</v>
      </c>
      <c r="E2313" s="1" t="s">
        <v>1092</v>
      </c>
      <c r="F2313" s="27" t="s">
        <v>1111</v>
      </c>
      <c r="G2313" s="27" t="s">
        <v>193</v>
      </c>
      <c r="H2313" s="5">
        <f aca="true" t="shared" si="177" ref="H2313:H2326">H2312-B2313</f>
        <v>-23000</v>
      </c>
      <c r="I2313" s="22">
        <v>0.95</v>
      </c>
      <c r="K2313" t="s">
        <v>1019</v>
      </c>
      <c r="M2313" s="2">
        <v>505</v>
      </c>
    </row>
    <row r="2314" spans="2:13" ht="12.75">
      <c r="B2314" s="158">
        <v>1175</v>
      </c>
      <c r="C2314" s="33" t="s">
        <v>1091</v>
      </c>
      <c r="D2314" s="12" t="s">
        <v>18</v>
      </c>
      <c r="E2314" s="1" t="s">
        <v>1092</v>
      </c>
      <c r="F2314" s="27" t="s">
        <v>1112</v>
      </c>
      <c r="G2314" s="27" t="s">
        <v>203</v>
      </c>
      <c r="H2314" s="5">
        <f t="shared" si="177"/>
        <v>-24175</v>
      </c>
      <c r="I2314" s="22">
        <v>2.35</v>
      </c>
      <c r="K2314" t="s">
        <v>1019</v>
      </c>
      <c r="M2314" s="2">
        <v>505</v>
      </c>
    </row>
    <row r="2315" spans="2:13" ht="12.75">
      <c r="B2315" s="158">
        <v>875</v>
      </c>
      <c r="C2315" s="33" t="s">
        <v>1091</v>
      </c>
      <c r="D2315" s="12" t="s">
        <v>18</v>
      </c>
      <c r="E2315" s="1" t="s">
        <v>1092</v>
      </c>
      <c r="F2315" s="27" t="s">
        <v>1113</v>
      </c>
      <c r="G2315" s="27" t="s">
        <v>203</v>
      </c>
      <c r="H2315" s="5">
        <f t="shared" si="177"/>
        <v>-25050</v>
      </c>
      <c r="I2315" s="22">
        <v>1.75</v>
      </c>
      <c r="K2315" t="s">
        <v>1019</v>
      </c>
      <c r="M2315" s="2">
        <v>505</v>
      </c>
    </row>
    <row r="2316" spans="1:13" ht="12.75">
      <c r="A2316" s="42"/>
      <c r="B2316" s="157">
        <v>725</v>
      </c>
      <c r="C2316" s="33" t="s">
        <v>1091</v>
      </c>
      <c r="D2316" s="12" t="s">
        <v>18</v>
      </c>
      <c r="E2316" s="35" t="s">
        <v>1092</v>
      </c>
      <c r="F2316" s="27" t="s">
        <v>1114</v>
      </c>
      <c r="G2316" s="36" t="s">
        <v>203</v>
      </c>
      <c r="H2316" s="5">
        <f t="shared" si="177"/>
        <v>-25775</v>
      </c>
      <c r="I2316" s="22">
        <v>1.45</v>
      </c>
      <c r="J2316" s="43"/>
      <c r="K2316" t="s">
        <v>1019</v>
      </c>
      <c r="L2316" s="43"/>
      <c r="M2316" s="2">
        <v>505</v>
      </c>
    </row>
    <row r="2317" spans="2:13" ht="12.75">
      <c r="B2317" s="158">
        <v>875</v>
      </c>
      <c r="C2317" s="33" t="s">
        <v>1091</v>
      </c>
      <c r="D2317" s="12" t="s">
        <v>18</v>
      </c>
      <c r="E2317" s="1" t="s">
        <v>1092</v>
      </c>
      <c r="F2317" s="27" t="s">
        <v>1115</v>
      </c>
      <c r="G2317" s="27" t="s">
        <v>245</v>
      </c>
      <c r="H2317" s="5">
        <f t="shared" si="177"/>
        <v>-26650</v>
      </c>
      <c r="I2317" s="22">
        <v>1.75</v>
      </c>
      <c r="K2317" t="s">
        <v>1019</v>
      </c>
      <c r="M2317" s="2">
        <v>505</v>
      </c>
    </row>
    <row r="2318" spans="2:13" ht="12.75">
      <c r="B2318" s="158">
        <v>2500</v>
      </c>
      <c r="C2318" s="33" t="s">
        <v>1091</v>
      </c>
      <c r="D2318" s="12" t="s">
        <v>18</v>
      </c>
      <c r="E2318" s="1" t="s">
        <v>1092</v>
      </c>
      <c r="F2318" s="27" t="s">
        <v>1116</v>
      </c>
      <c r="G2318" s="27" t="s">
        <v>245</v>
      </c>
      <c r="H2318" s="5">
        <f t="shared" si="177"/>
        <v>-29150</v>
      </c>
      <c r="I2318" s="22">
        <v>5</v>
      </c>
      <c r="K2318" t="s">
        <v>1019</v>
      </c>
      <c r="M2318" s="2">
        <v>505</v>
      </c>
    </row>
    <row r="2319" spans="2:13" ht="12.75">
      <c r="B2319" s="158">
        <v>3000</v>
      </c>
      <c r="C2319" s="33" t="s">
        <v>1091</v>
      </c>
      <c r="D2319" s="12" t="s">
        <v>18</v>
      </c>
      <c r="E2319" s="1" t="s">
        <v>1092</v>
      </c>
      <c r="F2319" s="27" t="s">
        <v>1117</v>
      </c>
      <c r="G2319" s="27" t="s">
        <v>245</v>
      </c>
      <c r="H2319" s="5">
        <f t="shared" si="177"/>
        <v>-32150</v>
      </c>
      <c r="I2319" s="22">
        <v>6</v>
      </c>
      <c r="K2319" t="s">
        <v>1019</v>
      </c>
      <c r="M2319" s="2">
        <v>505</v>
      </c>
    </row>
    <row r="2320" spans="2:13" ht="12.75">
      <c r="B2320" s="158">
        <v>4500</v>
      </c>
      <c r="C2320" s="33" t="s">
        <v>1091</v>
      </c>
      <c r="D2320" s="12" t="s">
        <v>18</v>
      </c>
      <c r="E2320" s="1" t="s">
        <v>1092</v>
      </c>
      <c r="F2320" s="27" t="s">
        <v>1118</v>
      </c>
      <c r="G2320" s="27" t="s">
        <v>247</v>
      </c>
      <c r="H2320" s="5">
        <f t="shared" si="177"/>
        <v>-36650</v>
      </c>
      <c r="I2320" s="22">
        <v>9</v>
      </c>
      <c r="K2320" t="s">
        <v>1019</v>
      </c>
      <c r="M2320" s="2">
        <v>505</v>
      </c>
    </row>
    <row r="2321" spans="2:13" ht="12.75">
      <c r="B2321" s="158">
        <v>500</v>
      </c>
      <c r="C2321" s="33" t="s">
        <v>1091</v>
      </c>
      <c r="D2321" s="12" t="s">
        <v>18</v>
      </c>
      <c r="E2321" s="1" t="s">
        <v>1092</v>
      </c>
      <c r="F2321" s="27" t="s">
        <v>1119</v>
      </c>
      <c r="G2321" s="27" t="s">
        <v>247</v>
      </c>
      <c r="H2321" s="5">
        <f t="shared" si="177"/>
        <v>-37150</v>
      </c>
      <c r="I2321" s="22">
        <v>1</v>
      </c>
      <c r="K2321" t="s">
        <v>1019</v>
      </c>
      <c r="M2321" s="2">
        <v>505</v>
      </c>
    </row>
    <row r="2322" spans="2:13" ht="12.75">
      <c r="B2322" s="158">
        <v>1200</v>
      </c>
      <c r="C2322" s="33" t="s">
        <v>1091</v>
      </c>
      <c r="D2322" s="12" t="s">
        <v>18</v>
      </c>
      <c r="E2322" s="1" t="s">
        <v>1092</v>
      </c>
      <c r="F2322" s="27" t="s">
        <v>1120</v>
      </c>
      <c r="G2322" s="27" t="s">
        <v>267</v>
      </c>
      <c r="H2322" s="5">
        <f t="shared" si="177"/>
        <v>-38350</v>
      </c>
      <c r="I2322" s="22">
        <v>2.4</v>
      </c>
      <c r="K2322" t="s">
        <v>1019</v>
      </c>
      <c r="M2322" s="2">
        <v>505</v>
      </c>
    </row>
    <row r="2323" spans="1:13" s="90" customFormat="1" ht="12.75">
      <c r="A2323" s="1"/>
      <c r="B2323" s="158">
        <v>500</v>
      </c>
      <c r="C2323" s="33" t="s">
        <v>1091</v>
      </c>
      <c r="D2323" s="12" t="s">
        <v>18</v>
      </c>
      <c r="E2323" s="1" t="s">
        <v>1092</v>
      </c>
      <c r="F2323" s="27" t="s">
        <v>1121</v>
      </c>
      <c r="G2323" s="27" t="s">
        <v>306</v>
      </c>
      <c r="H2323" s="5">
        <f t="shared" si="177"/>
        <v>-38850</v>
      </c>
      <c r="I2323" s="22">
        <v>1</v>
      </c>
      <c r="J2323"/>
      <c r="K2323" t="s">
        <v>1019</v>
      </c>
      <c r="L2323"/>
      <c r="M2323" s="2">
        <v>505</v>
      </c>
    </row>
    <row r="2324" spans="2:13" ht="12.75">
      <c r="B2324" s="158">
        <v>1775</v>
      </c>
      <c r="C2324" s="33" t="s">
        <v>1091</v>
      </c>
      <c r="D2324" s="12" t="s">
        <v>18</v>
      </c>
      <c r="E2324" s="1" t="s">
        <v>1092</v>
      </c>
      <c r="F2324" s="27" t="s">
        <v>1122</v>
      </c>
      <c r="G2324" s="27" t="s">
        <v>306</v>
      </c>
      <c r="H2324" s="5">
        <f t="shared" si="177"/>
        <v>-40625</v>
      </c>
      <c r="I2324" s="22">
        <v>3.55</v>
      </c>
      <c r="K2324" t="s">
        <v>1019</v>
      </c>
      <c r="M2324" s="2">
        <v>505</v>
      </c>
    </row>
    <row r="2325" spans="2:13" ht="12.75">
      <c r="B2325" s="158">
        <v>725</v>
      </c>
      <c r="C2325" s="33" t="s">
        <v>1091</v>
      </c>
      <c r="D2325" s="12" t="s">
        <v>18</v>
      </c>
      <c r="E2325" s="1" t="s">
        <v>1092</v>
      </c>
      <c r="F2325" s="27" t="s">
        <v>1123</v>
      </c>
      <c r="G2325" s="27" t="s">
        <v>306</v>
      </c>
      <c r="H2325" s="5">
        <f t="shared" si="177"/>
        <v>-41350</v>
      </c>
      <c r="I2325" s="22">
        <v>1.45</v>
      </c>
      <c r="K2325" t="s">
        <v>1019</v>
      </c>
      <c r="M2325" s="2">
        <v>505</v>
      </c>
    </row>
    <row r="2326" spans="1:13" s="96" customFormat="1" ht="12.75">
      <c r="A2326" s="1"/>
      <c r="B2326" s="158">
        <v>875</v>
      </c>
      <c r="C2326" s="33" t="s">
        <v>1091</v>
      </c>
      <c r="D2326" s="12" t="s">
        <v>18</v>
      </c>
      <c r="E2326" s="1" t="s">
        <v>1092</v>
      </c>
      <c r="F2326" s="27" t="s">
        <v>1124</v>
      </c>
      <c r="G2326" s="27" t="s">
        <v>306</v>
      </c>
      <c r="H2326" s="5">
        <f t="shared" si="177"/>
        <v>-42225</v>
      </c>
      <c r="I2326" s="22">
        <v>1.75</v>
      </c>
      <c r="J2326"/>
      <c r="K2326" t="s">
        <v>1019</v>
      </c>
      <c r="L2326"/>
      <c r="M2326" s="2">
        <v>505</v>
      </c>
    </row>
    <row r="2327" spans="1:13" s="96" customFormat="1" ht="12.75">
      <c r="A2327" s="11"/>
      <c r="B2327" s="159">
        <f>SUM(B2295:B2326)</f>
        <v>42225</v>
      </c>
      <c r="C2327" s="11"/>
      <c r="D2327" s="11"/>
      <c r="E2327" s="11" t="s">
        <v>1092</v>
      </c>
      <c r="F2327" s="18"/>
      <c r="G2327" s="18"/>
      <c r="H2327" s="86">
        <v>0</v>
      </c>
      <c r="I2327" s="89">
        <f aca="true" t="shared" si="178" ref="I2327:I2340">+B2327/M2327</f>
        <v>83.61386138613861</v>
      </c>
      <c r="J2327" s="90"/>
      <c r="K2327" s="90"/>
      <c r="L2327" s="90"/>
      <c r="M2327" s="2">
        <v>505</v>
      </c>
    </row>
    <row r="2328" spans="1:13" s="105" customFormat="1" ht="12.75">
      <c r="A2328" s="1"/>
      <c r="B2328" s="5"/>
      <c r="C2328" s="1"/>
      <c r="D2328" s="1"/>
      <c r="E2328" s="1"/>
      <c r="F2328" s="27"/>
      <c r="G2328" s="27"/>
      <c r="H2328" s="5">
        <f aca="true" t="shared" si="179" ref="H2328:H2340">H2327-B2328</f>
        <v>0</v>
      </c>
      <c r="I2328" s="22">
        <f t="shared" si="178"/>
        <v>0</v>
      </c>
      <c r="J2328"/>
      <c r="K2328"/>
      <c r="L2328"/>
      <c r="M2328" s="2">
        <v>505</v>
      </c>
    </row>
    <row r="2329" spans="8:13" ht="12.75">
      <c r="H2329" s="5">
        <f t="shared" si="179"/>
        <v>0</v>
      </c>
      <c r="I2329" s="22">
        <f t="shared" si="178"/>
        <v>0</v>
      </c>
      <c r="M2329" s="2">
        <v>505</v>
      </c>
    </row>
    <row r="2330" spans="1:13" ht="12.75">
      <c r="A2330" s="33"/>
      <c r="B2330" s="428">
        <v>11926</v>
      </c>
      <c r="C2330" s="33" t="s">
        <v>1125</v>
      </c>
      <c r="D2330" s="33" t="s">
        <v>18</v>
      </c>
      <c r="E2330" s="33" t="s">
        <v>1126</v>
      </c>
      <c r="F2330" s="60" t="s">
        <v>508</v>
      </c>
      <c r="G2330" s="31" t="s">
        <v>306</v>
      </c>
      <c r="H2330" s="5">
        <f t="shared" si="179"/>
        <v>-11926</v>
      </c>
      <c r="I2330" s="22">
        <v>149</v>
      </c>
      <c r="J2330" s="105"/>
      <c r="K2330" s="105"/>
      <c r="L2330" s="105"/>
      <c r="M2330" s="2">
        <v>505</v>
      </c>
    </row>
    <row r="2331" spans="1:13" ht="12.75">
      <c r="A2331" s="33"/>
      <c r="B2331" s="428">
        <v>11329</v>
      </c>
      <c r="C2331" s="33" t="s">
        <v>1125</v>
      </c>
      <c r="D2331" s="33" t="s">
        <v>18</v>
      </c>
      <c r="E2331" s="33" t="s">
        <v>1127</v>
      </c>
      <c r="F2331" s="60" t="s">
        <v>508</v>
      </c>
      <c r="G2331" s="31" t="s">
        <v>306</v>
      </c>
      <c r="H2331" s="5">
        <f t="shared" si="179"/>
        <v>-23255</v>
      </c>
      <c r="I2331" s="22">
        <v>150</v>
      </c>
      <c r="J2331" s="105"/>
      <c r="K2331" s="105"/>
      <c r="L2331" s="105"/>
      <c r="M2331" s="2">
        <v>505</v>
      </c>
    </row>
    <row r="2332" spans="1:13" ht="12.75">
      <c r="A2332" s="93"/>
      <c r="B2332" s="413">
        <f>SUM(B2330:B2331)</f>
        <v>23255</v>
      </c>
      <c r="C2332" s="93" t="s">
        <v>1125</v>
      </c>
      <c r="D2332" s="93"/>
      <c r="E2332" s="93"/>
      <c r="F2332" s="120"/>
      <c r="G2332" s="107"/>
      <c r="H2332" s="86">
        <v>0</v>
      </c>
      <c r="I2332" s="89">
        <v>151</v>
      </c>
      <c r="J2332" s="119"/>
      <c r="K2332" s="119"/>
      <c r="L2332" s="119"/>
      <c r="M2332" s="2">
        <v>505</v>
      </c>
    </row>
    <row r="2333" spans="2:13" ht="12.75">
      <c r="B2333" s="405"/>
      <c r="H2333" s="5">
        <f t="shared" si="179"/>
        <v>0</v>
      </c>
      <c r="I2333" s="22">
        <f t="shared" si="178"/>
        <v>0</v>
      </c>
      <c r="M2333" s="2">
        <v>505</v>
      </c>
    </row>
    <row r="2334" spans="1:13" s="90" customFormat="1" ht="12.75">
      <c r="A2334" s="1"/>
      <c r="B2334" s="405"/>
      <c r="C2334" s="1"/>
      <c r="D2334" s="1"/>
      <c r="E2334" s="1"/>
      <c r="F2334" s="27"/>
      <c r="G2334" s="27"/>
      <c r="H2334" s="5">
        <f t="shared" si="179"/>
        <v>0</v>
      </c>
      <c r="I2334" s="22">
        <f t="shared" si="178"/>
        <v>0</v>
      </c>
      <c r="J2334"/>
      <c r="K2334"/>
      <c r="L2334"/>
      <c r="M2334" s="2">
        <v>505</v>
      </c>
    </row>
    <row r="2335" spans="2:13" ht="12.75">
      <c r="B2335" s="405">
        <v>5705</v>
      </c>
      <c r="C2335" s="1" t="s">
        <v>1128</v>
      </c>
      <c r="D2335" s="12" t="s">
        <v>18</v>
      </c>
      <c r="E2335" s="1" t="s">
        <v>1129</v>
      </c>
      <c r="F2335" s="116" t="s">
        <v>1130</v>
      </c>
      <c r="G2335" s="27" t="s">
        <v>88</v>
      </c>
      <c r="H2335" s="5">
        <f t="shared" si="179"/>
        <v>-5705</v>
      </c>
      <c r="I2335" s="22">
        <v>11.41</v>
      </c>
      <c r="K2335" t="s">
        <v>989</v>
      </c>
      <c r="M2335" s="2">
        <v>505</v>
      </c>
    </row>
    <row r="2336" spans="2:13" ht="12.75">
      <c r="B2336" s="405">
        <v>400000</v>
      </c>
      <c r="C2336" s="1" t="s">
        <v>1131</v>
      </c>
      <c r="D2336" s="12" t="s">
        <v>18</v>
      </c>
      <c r="E2336" s="1" t="s">
        <v>1132</v>
      </c>
      <c r="F2336" s="116" t="s">
        <v>1133</v>
      </c>
      <c r="G2336" s="27" t="s">
        <v>245</v>
      </c>
      <c r="H2336" s="5">
        <f t="shared" si="179"/>
        <v>-405705</v>
      </c>
      <c r="I2336" s="22">
        <v>800</v>
      </c>
      <c r="K2336" t="s">
        <v>989</v>
      </c>
      <c r="M2336" s="2">
        <v>505</v>
      </c>
    </row>
    <row r="2337" spans="2:13" ht="12.75">
      <c r="B2337" s="405">
        <v>46000</v>
      </c>
      <c r="C2337" s="1" t="s">
        <v>1134</v>
      </c>
      <c r="D2337" s="12" t="s">
        <v>18</v>
      </c>
      <c r="E2337" s="1" t="s">
        <v>1129</v>
      </c>
      <c r="F2337" s="116" t="s">
        <v>1135</v>
      </c>
      <c r="G2337" s="27" t="s">
        <v>270</v>
      </c>
      <c r="H2337" s="5">
        <f t="shared" si="179"/>
        <v>-451705</v>
      </c>
      <c r="I2337" s="22">
        <f>+B2337/M2337</f>
        <v>91.08910891089108</v>
      </c>
      <c r="K2337" t="s">
        <v>1019</v>
      </c>
      <c r="M2337" s="2">
        <v>505</v>
      </c>
    </row>
    <row r="2338" spans="1:13" s="96" customFormat="1" ht="12.75">
      <c r="A2338" s="11"/>
      <c r="B2338" s="413">
        <f>SUM(B2335:B2337)</f>
        <v>451705</v>
      </c>
      <c r="C2338" s="11"/>
      <c r="D2338" s="11"/>
      <c r="E2338" s="11" t="s">
        <v>1129</v>
      </c>
      <c r="F2338" s="18"/>
      <c r="G2338" s="18"/>
      <c r="H2338" s="86">
        <v>0</v>
      </c>
      <c r="I2338" s="89">
        <f t="shared" si="178"/>
        <v>894.4653465346535</v>
      </c>
      <c r="J2338" s="90"/>
      <c r="K2338" s="90"/>
      <c r="L2338" s="90"/>
      <c r="M2338" s="2">
        <v>505</v>
      </c>
    </row>
    <row r="2339" spans="1:13" s="96" customFormat="1" ht="12.75">
      <c r="A2339" s="1"/>
      <c r="B2339" s="5"/>
      <c r="C2339" s="1"/>
      <c r="D2339" s="1"/>
      <c r="E2339" s="1"/>
      <c r="F2339" s="27"/>
      <c r="G2339" s="27"/>
      <c r="H2339" s="5">
        <f t="shared" si="179"/>
        <v>0</v>
      </c>
      <c r="I2339" s="22">
        <f t="shared" si="178"/>
        <v>0</v>
      </c>
      <c r="J2339"/>
      <c r="K2339"/>
      <c r="L2339"/>
      <c r="M2339" s="2">
        <v>505</v>
      </c>
    </row>
    <row r="2340" spans="1:13" s="96" customFormat="1" ht="12.75">
      <c r="A2340" s="1"/>
      <c r="B2340" s="5"/>
      <c r="C2340" s="1"/>
      <c r="D2340" s="1"/>
      <c r="E2340" s="1"/>
      <c r="F2340" s="27"/>
      <c r="G2340" s="27"/>
      <c r="H2340" s="5">
        <f t="shared" si="179"/>
        <v>0</v>
      </c>
      <c r="I2340" s="22">
        <f t="shared" si="178"/>
        <v>0</v>
      </c>
      <c r="J2340"/>
      <c r="K2340"/>
      <c r="L2340"/>
      <c r="M2340" s="2">
        <v>505</v>
      </c>
    </row>
    <row r="2341" spans="1:13" s="96" customFormat="1" ht="12.75">
      <c r="A2341" s="1"/>
      <c r="B2341" s="5"/>
      <c r="C2341" s="1"/>
      <c r="D2341" s="1"/>
      <c r="E2341" s="1"/>
      <c r="F2341" s="27"/>
      <c r="G2341" s="27"/>
      <c r="H2341" s="5">
        <f>H2340-B2341</f>
        <v>0</v>
      </c>
      <c r="I2341" s="22">
        <f>+B2341/M2341</f>
        <v>0</v>
      </c>
      <c r="J2341"/>
      <c r="K2341"/>
      <c r="L2341"/>
      <c r="M2341" s="2">
        <v>505</v>
      </c>
    </row>
    <row r="2342" spans="1:13" s="96" customFormat="1" ht="12.75">
      <c r="A2342" s="33"/>
      <c r="B2342" s="155">
        <v>290000</v>
      </c>
      <c r="C2342" s="33" t="s">
        <v>1006</v>
      </c>
      <c r="D2342" s="92" t="s">
        <v>18</v>
      </c>
      <c r="E2342" s="95"/>
      <c r="F2342" s="151" t="s">
        <v>508</v>
      </c>
      <c r="G2342" s="31" t="s">
        <v>38</v>
      </c>
      <c r="H2342" s="5">
        <f aca="true" t="shared" si="180" ref="H2342:H2349">H2341-B2342</f>
        <v>-290000</v>
      </c>
      <c r="I2342" s="22">
        <f aca="true" t="shared" si="181" ref="I2342:I2349">+B2342/M2342</f>
        <v>574.2574257425742</v>
      </c>
      <c r="M2342" s="2">
        <v>505</v>
      </c>
    </row>
    <row r="2343" spans="1:13" ht="12.75">
      <c r="A2343" s="33"/>
      <c r="B2343" s="155">
        <v>37555</v>
      </c>
      <c r="C2343" s="33" t="s">
        <v>1006</v>
      </c>
      <c r="D2343" s="92" t="s">
        <v>18</v>
      </c>
      <c r="E2343" s="95" t="s">
        <v>509</v>
      </c>
      <c r="F2343" s="151"/>
      <c r="G2343" s="31" t="s">
        <v>38</v>
      </c>
      <c r="H2343" s="5">
        <f t="shared" si="180"/>
        <v>-327555</v>
      </c>
      <c r="I2343" s="22">
        <f t="shared" si="181"/>
        <v>74.36633663366337</v>
      </c>
      <c r="J2343" s="96"/>
      <c r="K2343" s="96"/>
      <c r="L2343" s="96"/>
      <c r="M2343" s="2">
        <v>505</v>
      </c>
    </row>
    <row r="2344" spans="1:13" ht="12.75">
      <c r="A2344" s="33"/>
      <c r="B2344" s="155">
        <v>7250</v>
      </c>
      <c r="C2344" s="33" t="s">
        <v>1006</v>
      </c>
      <c r="D2344" s="92" t="s">
        <v>18</v>
      </c>
      <c r="E2344" s="95" t="s">
        <v>510</v>
      </c>
      <c r="F2344" s="151"/>
      <c r="G2344" s="31" t="s">
        <v>38</v>
      </c>
      <c r="H2344" s="5">
        <f t="shared" si="180"/>
        <v>-334805</v>
      </c>
      <c r="I2344" s="22">
        <f t="shared" si="181"/>
        <v>14.356435643564357</v>
      </c>
      <c r="J2344" s="96"/>
      <c r="K2344" s="96"/>
      <c r="L2344" s="96"/>
      <c r="M2344" s="2">
        <v>505</v>
      </c>
    </row>
    <row r="2345" spans="1:13" ht="12.75">
      <c r="A2345" s="33"/>
      <c r="B2345" s="155">
        <v>330000</v>
      </c>
      <c r="C2345" s="33" t="s">
        <v>989</v>
      </c>
      <c r="D2345" s="92" t="s">
        <v>18</v>
      </c>
      <c r="E2345" s="95"/>
      <c r="F2345" s="151" t="s">
        <v>508</v>
      </c>
      <c r="G2345" s="31" t="s">
        <v>38</v>
      </c>
      <c r="H2345" s="5">
        <f t="shared" si="180"/>
        <v>-664805</v>
      </c>
      <c r="I2345" s="22">
        <f t="shared" si="181"/>
        <v>653.4653465346535</v>
      </c>
      <c r="J2345" s="96"/>
      <c r="K2345" s="96"/>
      <c r="L2345" s="96"/>
      <c r="M2345" s="2">
        <v>505</v>
      </c>
    </row>
    <row r="2346" spans="1:13" s="90" customFormat="1" ht="12.75">
      <c r="A2346" s="33"/>
      <c r="B2346" s="155">
        <v>38850</v>
      </c>
      <c r="C2346" s="33" t="s">
        <v>989</v>
      </c>
      <c r="D2346" s="92" t="s">
        <v>18</v>
      </c>
      <c r="E2346" s="95" t="s">
        <v>509</v>
      </c>
      <c r="F2346" s="151"/>
      <c r="G2346" s="31" t="s">
        <v>38</v>
      </c>
      <c r="H2346" s="5">
        <f t="shared" si="180"/>
        <v>-703655</v>
      </c>
      <c r="I2346" s="22">
        <f t="shared" si="181"/>
        <v>76.93069306930693</v>
      </c>
      <c r="J2346" s="96"/>
      <c r="K2346" s="96"/>
      <c r="L2346" s="96"/>
      <c r="M2346" s="2">
        <v>505</v>
      </c>
    </row>
    <row r="2347" spans="1:13" ht="12.75">
      <c r="A2347" s="33"/>
      <c r="B2347" s="155">
        <v>8250</v>
      </c>
      <c r="C2347" s="33" t="s">
        <v>989</v>
      </c>
      <c r="D2347" s="92" t="s">
        <v>18</v>
      </c>
      <c r="E2347" s="95" t="s">
        <v>510</v>
      </c>
      <c r="F2347" s="151"/>
      <c r="G2347" s="31" t="s">
        <v>38</v>
      </c>
      <c r="H2347" s="5">
        <f t="shared" si="180"/>
        <v>-711905</v>
      </c>
      <c r="I2347" s="22">
        <f t="shared" si="181"/>
        <v>16.336633663366335</v>
      </c>
      <c r="J2347" s="96"/>
      <c r="K2347" s="96"/>
      <c r="L2347" s="96"/>
      <c r="M2347" s="2">
        <v>505</v>
      </c>
    </row>
    <row r="2348" spans="1:13" ht="12.75">
      <c r="A2348" s="33"/>
      <c r="B2348" s="155">
        <v>60000</v>
      </c>
      <c r="C2348" s="33" t="s">
        <v>989</v>
      </c>
      <c r="D2348" s="92" t="s">
        <v>18</v>
      </c>
      <c r="E2348" s="95"/>
      <c r="F2348" s="151" t="s">
        <v>189</v>
      </c>
      <c r="G2348" s="31" t="s">
        <v>38</v>
      </c>
      <c r="H2348" s="5">
        <f t="shared" si="180"/>
        <v>-771905</v>
      </c>
      <c r="I2348" s="22">
        <f t="shared" si="181"/>
        <v>118.81188118811882</v>
      </c>
      <c r="J2348" s="96"/>
      <c r="K2348" s="96"/>
      <c r="L2348" s="96"/>
      <c r="M2348" s="2">
        <v>505</v>
      </c>
    </row>
    <row r="2349" spans="1:13" ht="12.75">
      <c r="A2349" s="33"/>
      <c r="B2349" s="155">
        <v>140000</v>
      </c>
      <c r="C2349" s="33" t="s">
        <v>1019</v>
      </c>
      <c r="D2349" s="92" t="s">
        <v>18</v>
      </c>
      <c r="E2349" s="95"/>
      <c r="F2349" s="151" t="s">
        <v>189</v>
      </c>
      <c r="G2349" s="31" t="s">
        <v>38</v>
      </c>
      <c r="H2349" s="5">
        <f t="shared" si="180"/>
        <v>-911905</v>
      </c>
      <c r="I2349" s="22">
        <f t="shared" si="181"/>
        <v>277.2277227722772</v>
      </c>
      <c r="J2349" s="96"/>
      <c r="K2349" s="96"/>
      <c r="L2349" s="96"/>
      <c r="M2349" s="2">
        <v>505</v>
      </c>
    </row>
    <row r="2350" spans="1:13" ht="12.75">
      <c r="A2350" s="93"/>
      <c r="B2350" s="156">
        <f>SUM(B2342:B2349)</f>
        <v>911905</v>
      </c>
      <c r="C2350" s="93" t="s">
        <v>506</v>
      </c>
      <c r="D2350" s="107"/>
      <c r="E2350" s="93"/>
      <c r="F2350" s="120"/>
      <c r="G2350" s="107"/>
      <c r="H2350" s="86">
        <v>0</v>
      </c>
      <c r="I2350" s="89">
        <f aca="true" t="shared" si="182" ref="I2350:I2355">+B2350/M2350</f>
        <v>1805.7524752475247</v>
      </c>
      <c r="J2350" s="119"/>
      <c r="K2350" s="119"/>
      <c r="L2350" s="119"/>
      <c r="M2350" s="2">
        <v>505</v>
      </c>
    </row>
    <row r="2351" spans="8:13" ht="12.75">
      <c r="H2351" s="5">
        <f>H2350-B2351</f>
        <v>0</v>
      </c>
      <c r="I2351" s="22">
        <f t="shared" si="182"/>
        <v>0</v>
      </c>
      <c r="M2351" s="2">
        <v>505</v>
      </c>
    </row>
    <row r="2352" spans="8:13" ht="12.75">
      <c r="H2352" s="5">
        <f>H2351-B2352</f>
        <v>0</v>
      </c>
      <c r="I2352" s="22">
        <f t="shared" si="182"/>
        <v>0</v>
      </c>
      <c r="M2352" s="2">
        <v>505</v>
      </c>
    </row>
    <row r="2353" spans="8:13" ht="12.75">
      <c r="H2353" s="5">
        <f>H2352-B2353</f>
        <v>0</v>
      </c>
      <c r="I2353" s="22">
        <f t="shared" si="182"/>
        <v>0</v>
      </c>
      <c r="M2353" s="2">
        <v>505</v>
      </c>
    </row>
    <row r="2354" spans="2:13" ht="12.75">
      <c r="B2354" s="41"/>
      <c r="D2354" s="12"/>
      <c r="H2354" s="5">
        <f>H2353-B2354</f>
        <v>0</v>
      </c>
      <c r="I2354" s="22">
        <f t="shared" si="182"/>
        <v>0</v>
      </c>
      <c r="M2354" s="2">
        <v>505</v>
      </c>
    </row>
    <row r="2355" spans="2:13" ht="12.75">
      <c r="B2355" s="41"/>
      <c r="D2355" s="12"/>
      <c r="H2355" s="5">
        <f>H2354-B2355</f>
        <v>0</v>
      </c>
      <c r="I2355" s="22">
        <f t="shared" si="182"/>
        <v>0</v>
      </c>
      <c r="M2355" s="2">
        <v>505</v>
      </c>
    </row>
    <row r="2356" spans="1:13" s="191" customFormat="1" ht="13.5" thickBot="1">
      <c r="A2356" s="68"/>
      <c r="B2356" s="65">
        <f>+B2090+B2014+B1920+B1719+B1233+B1075+B20</f>
        <v>13076080.5</v>
      </c>
      <c r="C2356" s="77" t="s">
        <v>1208</v>
      </c>
      <c r="D2356" s="68"/>
      <c r="E2356" s="64"/>
      <c r="F2356" s="125"/>
      <c r="G2356" s="189"/>
      <c r="H2356" s="126"/>
      <c r="I2356" s="127"/>
      <c r="J2356" s="190"/>
      <c r="K2356" s="73"/>
      <c r="L2356" s="73"/>
      <c r="M2356" s="2">
        <v>505</v>
      </c>
    </row>
    <row r="2357" spans="1:13" s="191" customFormat="1" ht="12.75">
      <c r="A2357" s="1"/>
      <c r="B2357" s="32"/>
      <c r="C2357" s="12"/>
      <c r="D2357" s="12"/>
      <c r="E2357" s="35"/>
      <c r="F2357" s="151"/>
      <c r="G2357" s="192"/>
      <c r="H2357" s="5"/>
      <c r="I2357" s="22"/>
      <c r="J2357" s="22"/>
      <c r="K2357" s="2"/>
      <c r="L2357"/>
      <c r="M2357" s="2">
        <v>505</v>
      </c>
    </row>
    <row r="2358" spans="1:13" s="191" customFormat="1" ht="12.75">
      <c r="A2358" s="12"/>
      <c r="B2358" s="193" t="s">
        <v>1209</v>
      </c>
      <c r="C2358" s="194" t="s">
        <v>1210</v>
      </c>
      <c r="D2358" s="194"/>
      <c r="E2358" s="194"/>
      <c r="F2358" s="195"/>
      <c r="G2358" s="196"/>
      <c r="H2358" s="197"/>
      <c r="I2358" s="198" t="s">
        <v>1211</v>
      </c>
      <c r="J2358" s="199"/>
      <c r="K2358" s="2">
        <v>505</v>
      </c>
      <c r="L2358"/>
      <c r="M2358" s="2">
        <v>505</v>
      </c>
    </row>
    <row r="2359" spans="1:13" s="90" customFormat="1" ht="12.75">
      <c r="A2359" s="200"/>
      <c r="B2359" s="201">
        <f>+B2350+B2327+B2230+B2161+B2014+B1758+B1754+B1578+B1526+B1499+B1384</f>
        <v>3061030</v>
      </c>
      <c r="C2359" s="202" t="s">
        <v>1212</v>
      </c>
      <c r="D2359" s="202" t="s">
        <v>1213</v>
      </c>
      <c r="E2359" s="202" t="s">
        <v>1214</v>
      </c>
      <c r="F2359" s="195"/>
      <c r="G2359" s="203"/>
      <c r="H2359" s="197">
        <f>H2358-B2359</f>
        <v>-3061030</v>
      </c>
      <c r="I2359" s="198">
        <f aca="true" t="shared" si="183" ref="I2359:I2369">+B2359/M2359</f>
        <v>6061.445544554455</v>
      </c>
      <c r="J2359" s="199"/>
      <c r="K2359" s="2">
        <v>505</v>
      </c>
      <c r="L2359"/>
      <c r="M2359" s="2">
        <v>505</v>
      </c>
    </row>
    <row r="2360" spans="1:13" s="212" customFormat="1" ht="12.75">
      <c r="A2360" s="204"/>
      <c r="B2360" s="205">
        <f>+B1920</f>
        <v>1597500</v>
      </c>
      <c r="C2360" s="206" t="s">
        <v>1215</v>
      </c>
      <c r="D2360" s="206" t="s">
        <v>1213</v>
      </c>
      <c r="E2360" s="202" t="s">
        <v>1214</v>
      </c>
      <c r="F2360" s="207"/>
      <c r="G2360" s="207"/>
      <c r="H2360" s="208">
        <f>H2359-B2360</f>
        <v>-4658530</v>
      </c>
      <c r="I2360" s="209">
        <f t="shared" si="183"/>
        <v>3163.366336633663</v>
      </c>
      <c r="J2360" s="210"/>
      <c r="K2360" s="2">
        <v>505</v>
      </c>
      <c r="L2360" s="211"/>
      <c r="M2360" s="2">
        <v>505</v>
      </c>
    </row>
    <row r="2361" spans="1:13" s="220" customFormat="1" ht="12.75">
      <c r="A2361" s="213"/>
      <c r="B2361" s="214"/>
      <c r="C2361" s="215" t="s">
        <v>1216</v>
      </c>
      <c r="D2361" s="215" t="s">
        <v>1213</v>
      </c>
      <c r="E2361" s="215" t="s">
        <v>1214</v>
      </c>
      <c r="F2361" s="216"/>
      <c r="G2361" s="216"/>
      <c r="H2361" s="217">
        <f>H2360-B2361</f>
        <v>-4658530</v>
      </c>
      <c r="I2361" s="218">
        <f t="shared" si="183"/>
        <v>0</v>
      </c>
      <c r="J2361" s="219"/>
      <c r="K2361" s="2">
        <v>505</v>
      </c>
      <c r="M2361" s="2">
        <v>505</v>
      </c>
    </row>
    <row r="2362" spans="1:13" s="228" customFormat="1" ht="12.75">
      <c r="A2362" s="221"/>
      <c r="B2362" s="222">
        <f>+B1915+B1796+B1714+B1905</f>
        <v>1987303</v>
      </c>
      <c r="C2362" s="223" t="s">
        <v>1217</v>
      </c>
      <c r="D2362" s="223" t="s">
        <v>1213</v>
      </c>
      <c r="E2362" s="223" t="s">
        <v>1214</v>
      </c>
      <c r="F2362" s="224"/>
      <c r="G2362" s="224"/>
      <c r="H2362" s="225">
        <f>H2361-B2362</f>
        <v>-6645833</v>
      </c>
      <c r="I2362" s="226">
        <f t="shared" si="183"/>
        <v>3935.2534653465345</v>
      </c>
      <c r="J2362" s="227"/>
      <c r="K2362" s="2">
        <v>505</v>
      </c>
      <c r="M2362" s="2">
        <v>505</v>
      </c>
    </row>
    <row r="2363" spans="1:13" s="235" customFormat="1" ht="12.75">
      <c r="A2363" s="229"/>
      <c r="B2363" s="230"/>
      <c r="C2363" s="231" t="s">
        <v>1218</v>
      </c>
      <c r="D2363" s="231" t="s">
        <v>1213</v>
      </c>
      <c r="E2363" s="231" t="s">
        <v>1214</v>
      </c>
      <c r="F2363" s="232"/>
      <c r="G2363" s="232"/>
      <c r="H2363" s="217">
        <f>H2362-B2363</f>
        <v>-6645833</v>
      </c>
      <c r="I2363" s="233">
        <f t="shared" si="183"/>
        <v>0</v>
      </c>
      <c r="J2363" s="234"/>
      <c r="K2363" s="2">
        <v>505</v>
      </c>
      <c r="M2363" s="2">
        <v>505</v>
      </c>
    </row>
    <row r="2364" spans="1:13" s="409" customFormat="1" ht="12.75">
      <c r="A2364" s="431"/>
      <c r="B2364" s="432">
        <f>+B1078+B1115+B1155+B1162+B1172+B1179+B1194+B1200+B2332+B2338</f>
        <v>1028160</v>
      </c>
      <c r="C2364" s="406" t="s">
        <v>1246</v>
      </c>
      <c r="D2364" s="433" t="s">
        <v>1213</v>
      </c>
      <c r="E2364" s="433" t="s">
        <v>1214</v>
      </c>
      <c r="F2364" s="434"/>
      <c r="G2364" s="434"/>
      <c r="H2364" s="435">
        <f>H2362-B2364</f>
        <v>-7673993</v>
      </c>
      <c r="I2364" s="436">
        <f t="shared" si="183"/>
        <v>2035.960396039604</v>
      </c>
      <c r="J2364" s="437"/>
      <c r="K2364" s="410">
        <v>505</v>
      </c>
      <c r="M2364" s="410">
        <v>505</v>
      </c>
    </row>
    <row r="2365" spans="1:13" s="243" customFormat="1" ht="12.75">
      <c r="A2365" s="236"/>
      <c r="B2365" s="237"/>
      <c r="C2365" s="238" t="s">
        <v>1219</v>
      </c>
      <c r="D2365" s="238" t="s">
        <v>1213</v>
      </c>
      <c r="E2365" s="238" t="s">
        <v>1214</v>
      </c>
      <c r="F2365" s="239"/>
      <c r="G2365" s="239"/>
      <c r="H2365" s="240">
        <f>H2362-B2365</f>
        <v>-6645833</v>
      </c>
      <c r="I2365" s="241">
        <f t="shared" si="183"/>
        <v>0</v>
      </c>
      <c r="J2365" s="242"/>
      <c r="K2365" s="2">
        <v>505</v>
      </c>
      <c r="M2365" s="2">
        <v>505</v>
      </c>
    </row>
    <row r="2366" spans="1:13" s="250" customFormat="1" ht="12.75">
      <c r="A2366" s="170"/>
      <c r="B2366" s="244">
        <f>+B20+B1212+B1222+B1228+B1339+B1583+B1686+B1692+B1801+B1883+B2292</f>
        <v>5402087.5</v>
      </c>
      <c r="C2366" s="245" t="s">
        <v>1220</v>
      </c>
      <c r="D2366" s="245" t="s">
        <v>1213</v>
      </c>
      <c r="E2366" s="245" t="s">
        <v>1214</v>
      </c>
      <c r="F2366" s="246"/>
      <c r="G2366" s="246"/>
      <c r="H2366" s="247">
        <f>H2363-B2366</f>
        <v>-12047920.5</v>
      </c>
      <c r="I2366" s="248">
        <f t="shared" si="183"/>
        <v>10697.20297029703</v>
      </c>
      <c r="J2366" s="249"/>
      <c r="K2366" s="2">
        <v>505</v>
      </c>
      <c r="M2366" s="2">
        <v>505</v>
      </c>
    </row>
    <row r="2367" spans="1:13" s="250" customFormat="1" ht="12.75">
      <c r="A2367" s="170"/>
      <c r="B2367" s="244"/>
      <c r="C2367" s="251" t="s">
        <v>1221</v>
      </c>
      <c r="D2367" s="252" t="s">
        <v>1213</v>
      </c>
      <c r="E2367" s="252" t="s">
        <v>1214</v>
      </c>
      <c r="F2367" s="246"/>
      <c r="G2367" s="246"/>
      <c r="H2367" s="247">
        <f>H2364-B2367</f>
        <v>-7673993</v>
      </c>
      <c r="I2367" s="248">
        <f>+B2367/M2367</f>
        <v>0</v>
      </c>
      <c r="J2367" s="249"/>
      <c r="K2367" s="2">
        <v>505</v>
      </c>
      <c r="M2367" s="2">
        <v>505</v>
      </c>
    </row>
    <row r="2368" spans="1:13" s="261" customFormat="1" ht="12.75">
      <c r="A2368" s="253"/>
      <c r="B2368" s="254"/>
      <c r="C2368" s="255" t="s">
        <v>1222</v>
      </c>
      <c r="D2368" s="256" t="s">
        <v>1213</v>
      </c>
      <c r="E2368" s="256" t="s">
        <v>1214</v>
      </c>
      <c r="F2368" s="257"/>
      <c r="G2368" s="257"/>
      <c r="H2368" s="258">
        <f>H2365-B2368</f>
        <v>-6645833</v>
      </c>
      <c r="I2368" s="259">
        <f>+B2368/M2368</f>
        <v>0</v>
      </c>
      <c r="J2368" s="260"/>
      <c r="K2368" s="2">
        <v>505</v>
      </c>
      <c r="M2368" s="2">
        <v>505</v>
      </c>
    </row>
    <row r="2369" spans="1:13" ht="12.75">
      <c r="A2369" s="12"/>
      <c r="B2369" s="53">
        <f>SUM(B2359:B2368)</f>
        <v>13076080.5</v>
      </c>
      <c r="C2369" s="262" t="s">
        <v>1223</v>
      </c>
      <c r="D2369" s="263"/>
      <c r="E2369" s="263"/>
      <c r="F2369" s="195"/>
      <c r="G2369" s="264"/>
      <c r="H2369" s="265"/>
      <c r="I2369" s="248">
        <f t="shared" si="183"/>
        <v>25893.22871287129</v>
      </c>
      <c r="J2369" s="266"/>
      <c r="K2369" s="2">
        <v>505</v>
      </c>
      <c r="M2369" s="2">
        <v>505</v>
      </c>
    </row>
    <row r="2370" spans="1:13" ht="12.75">
      <c r="A2370" s="12"/>
      <c r="B2370" s="134"/>
      <c r="C2370" s="110"/>
      <c r="D2370" s="267"/>
      <c r="E2370" s="267"/>
      <c r="F2370" s="268"/>
      <c r="G2370" s="269"/>
      <c r="H2370" s="270"/>
      <c r="I2370" s="199"/>
      <c r="J2370" s="266"/>
      <c r="K2370" s="40"/>
      <c r="M2370" s="2"/>
    </row>
    <row r="2371" spans="1:13" ht="12.75">
      <c r="A2371" s="12"/>
      <c r="B2371" s="134"/>
      <c r="C2371" s="110"/>
      <c r="D2371" s="267"/>
      <c r="E2371" s="267"/>
      <c r="F2371" s="268"/>
      <c r="G2371" s="269"/>
      <c r="H2371" s="270"/>
      <c r="I2371" s="199"/>
      <c r="J2371" s="266"/>
      <c r="K2371" s="2"/>
      <c r="M2371" s="2"/>
    </row>
    <row r="2372" spans="2:13" ht="12.75">
      <c r="B2372" s="41"/>
      <c r="F2372" s="116"/>
      <c r="G2372" s="116"/>
      <c r="H2372" s="271"/>
      <c r="I2372" s="199"/>
      <c r="K2372" s="2"/>
      <c r="M2372" s="2"/>
    </row>
    <row r="2373" spans="9:13" ht="12.75">
      <c r="I2373" s="22"/>
      <c r="M2373" s="2"/>
    </row>
    <row r="2374" spans="1:13" s="277" customFormat="1" ht="12.75">
      <c r="A2374" s="272"/>
      <c r="B2374" s="164">
        <v>-14572956</v>
      </c>
      <c r="C2374" s="273" t="s">
        <v>1224</v>
      </c>
      <c r="D2374" s="273" t="s">
        <v>1225</v>
      </c>
      <c r="E2374" s="272"/>
      <c r="F2374" s="274"/>
      <c r="G2374" s="274"/>
      <c r="H2374" s="271">
        <f aca="true" t="shared" si="184" ref="H2374:H2379">H2373-B2374</f>
        <v>14572956</v>
      </c>
      <c r="I2374" s="275">
        <f aca="true" t="shared" si="185" ref="I2374:I2382">+B2374/M2374</f>
        <v>-29145.912</v>
      </c>
      <c r="J2374" s="276"/>
      <c r="K2374" s="40"/>
      <c r="M2374" s="2">
        <v>500</v>
      </c>
    </row>
    <row r="2375" spans="1:13" s="15" customFormat="1" ht="12.75">
      <c r="A2375" s="12"/>
      <c r="B2375" s="155">
        <v>4632505</v>
      </c>
      <c r="C2375" s="272" t="s">
        <v>1224</v>
      </c>
      <c r="D2375" s="272" t="s">
        <v>1226</v>
      </c>
      <c r="E2375" s="278"/>
      <c r="F2375" s="60"/>
      <c r="G2375" s="279"/>
      <c r="H2375" s="271">
        <f t="shared" si="184"/>
        <v>9940451</v>
      </c>
      <c r="I2375" s="275">
        <f t="shared" si="185"/>
        <v>9454.091836734693</v>
      </c>
      <c r="J2375" s="62"/>
      <c r="K2375" s="40"/>
      <c r="M2375" s="2">
        <v>490</v>
      </c>
    </row>
    <row r="2376" spans="1:13" s="15" customFormat="1" ht="12.75">
      <c r="A2376" s="12"/>
      <c r="B2376" s="155">
        <v>1935325</v>
      </c>
      <c r="C2376" s="272" t="s">
        <v>1224</v>
      </c>
      <c r="D2376" s="272" t="s">
        <v>1227</v>
      </c>
      <c r="E2376" s="278"/>
      <c r="F2376" s="60"/>
      <c r="G2376" s="279"/>
      <c r="H2376" s="271">
        <f t="shared" si="184"/>
        <v>8005126</v>
      </c>
      <c r="I2376" s="275">
        <f t="shared" si="185"/>
        <v>3933.587398373984</v>
      </c>
      <c r="J2376" s="62"/>
      <c r="K2376" s="40"/>
      <c r="M2376" s="2">
        <v>492</v>
      </c>
    </row>
    <row r="2377" spans="1:13" s="15" customFormat="1" ht="12.75">
      <c r="A2377" s="12"/>
      <c r="B2377" s="155">
        <v>2142155</v>
      </c>
      <c r="C2377" s="272" t="s">
        <v>1224</v>
      </c>
      <c r="D2377" s="272" t="s">
        <v>1228</v>
      </c>
      <c r="E2377" s="278"/>
      <c r="F2377" s="60"/>
      <c r="G2377" s="279"/>
      <c r="H2377" s="271">
        <f t="shared" si="184"/>
        <v>5862971</v>
      </c>
      <c r="I2377" s="275">
        <f t="shared" si="185"/>
        <v>4250.30753968254</v>
      </c>
      <c r="J2377" s="62"/>
      <c r="K2377" s="40"/>
      <c r="M2377" s="40">
        <v>504</v>
      </c>
    </row>
    <row r="2378" spans="1:13" s="15" customFormat="1" ht="12.75">
      <c r="A2378" s="12"/>
      <c r="B2378" s="155">
        <v>3459012.5</v>
      </c>
      <c r="C2378" s="272" t="s">
        <v>1224</v>
      </c>
      <c r="D2378" s="272" t="s">
        <v>1229</v>
      </c>
      <c r="E2378" s="278"/>
      <c r="F2378" s="60"/>
      <c r="G2378" s="279"/>
      <c r="H2378" s="271">
        <f t="shared" si="184"/>
        <v>2403958.5</v>
      </c>
      <c r="I2378" s="275">
        <f t="shared" si="185"/>
        <v>6863.12003968254</v>
      </c>
      <c r="J2378" s="62"/>
      <c r="K2378" s="40"/>
      <c r="M2378" s="40">
        <v>504</v>
      </c>
    </row>
    <row r="2379" spans="1:13" s="15" customFormat="1" ht="12.75">
      <c r="A2379" s="12"/>
      <c r="B2379" s="155">
        <v>2731675</v>
      </c>
      <c r="C2379" s="272" t="s">
        <v>1224</v>
      </c>
      <c r="D2379" s="272" t="s">
        <v>1230</v>
      </c>
      <c r="E2379" s="278"/>
      <c r="F2379" s="60"/>
      <c r="G2379" s="279"/>
      <c r="H2379" s="271">
        <f t="shared" si="184"/>
        <v>-327716.5</v>
      </c>
      <c r="I2379" s="275">
        <f>+B2379/M2379</f>
        <v>5356.225490196079</v>
      </c>
      <c r="J2379" s="62"/>
      <c r="K2379" s="40"/>
      <c r="M2379" s="40">
        <v>510</v>
      </c>
    </row>
    <row r="2380" spans="1:13" s="15" customFormat="1" ht="12.75">
      <c r="A2380" s="12"/>
      <c r="B2380" s="155">
        <v>0</v>
      </c>
      <c r="C2380" s="272" t="s">
        <v>1224</v>
      </c>
      <c r="D2380" s="272" t="s">
        <v>1231</v>
      </c>
      <c r="E2380" s="278"/>
      <c r="F2380" s="60"/>
      <c r="G2380" s="279"/>
      <c r="H2380" s="271">
        <f>H2379-B2380</f>
        <v>-327716.5</v>
      </c>
      <c r="I2380" s="275">
        <f>+B2380/M2380</f>
        <v>0</v>
      </c>
      <c r="J2380" s="62"/>
      <c r="K2380" s="40"/>
      <c r="M2380" s="40">
        <v>510</v>
      </c>
    </row>
    <row r="2381" spans="1:13" s="15" customFormat="1" ht="12.75">
      <c r="A2381" s="12"/>
      <c r="B2381" s="155">
        <f>+B2359</f>
        <v>3061030</v>
      </c>
      <c r="C2381" s="272" t="s">
        <v>1224</v>
      </c>
      <c r="D2381" s="272" t="s">
        <v>1242</v>
      </c>
      <c r="E2381" s="278"/>
      <c r="F2381" s="60"/>
      <c r="G2381" s="279"/>
      <c r="H2381" s="271">
        <f>H2380-B2381</f>
        <v>-3388746.5</v>
      </c>
      <c r="I2381" s="275">
        <f>+B2381/M2381</f>
        <v>6061.445544554455</v>
      </c>
      <c r="J2381" s="62"/>
      <c r="K2381" s="40"/>
      <c r="M2381" s="40">
        <v>505</v>
      </c>
    </row>
    <row r="2382" spans="1:13" s="15" customFormat="1" ht="12.75">
      <c r="A2382" s="11"/>
      <c r="B2382" s="280">
        <f>SUM(B2374:B2381)</f>
        <v>3388746.5</v>
      </c>
      <c r="C2382" s="281" t="s">
        <v>1224</v>
      </c>
      <c r="D2382" s="281" t="s">
        <v>1243</v>
      </c>
      <c r="E2382" s="282"/>
      <c r="F2382" s="120"/>
      <c r="G2382" s="283"/>
      <c r="H2382" s="284">
        <v>0</v>
      </c>
      <c r="I2382" s="285">
        <f t="shared" si="185"/>
        <v>6710.389108910891</v>
      </c>
      <c r="J2382" s="286"/>
      <c r="K2382" s="287"/>
      <c r="L2382" s="287"/>
      <c r="M2382" s="2">
        <v>505</v>
      </c>
    </row>
    <row r="2383" spans="1:13" s="15" customFormat="1" ht="12.75">
      <c r="A2383" s="12"/>
      <c r="B2383" s="32"/>
      <c r="C2383" s="288"/>
      <c r="D2383" s="288"/>
      <c r="E2383" s="288"/>
      <c r="F2383" s="60"/>
      <c r="G2383" s="289"/>
      <c r="H2383" s="29"/>
      <c r="I2383" s="62"/>
      <c r="J2383" s="62"/>
      <c r="K2383" s="40"/>
      <c r="M2383" s="2"/>
    </row>
    <row r="2384" spans="1:13" s="15" customFormat="1" ht="12.75">
      <c r="A2384" s="12"/>
      <c r="B2384" s="32"/>
      <c r="C2384" s="288"/>
      <c r="D2384" s="288"/>
      <c r="E2384" s="288"/>
      <c r="F2384" s="60"/>
      <c r="G2384" s="289"/>
      <c r="H2384" s="29"/>
      <c r="I2384" s="62"/>
      <c r="J2384" s="62"/>
      <c r="K2384" s="40"/>
      <c r="M2384" s="2"/>
    </row>
    <row r="2385" spans="2:13" ht="12.75">
      <c r="B2385" s="41"/>
      <c r="F2385" s="151"/>
      <c r="G2385" s="116"/>
      <c r="M2385" s="2"/>
    </row>
    <row r="2386" spans="1:13" s="295" customFormat="1" ht="12.75">
      <c r="A2386" s="290"/>
      <c r="B2386" s="291">
        <v>1584811.2</v>
      </c>
      <c r="C2386" s="290" t="s">
        <v>1232</v>
      </c>
      <c r="D2386" s="290" t="s">
        <v>1231</v>
      </c>
      <c r="E2386" s="290"/>
      <c r="F2386" s="292"/>
      <c r="G2386" s="292"/>
      <c r="H2386" s="5">
        <f>H2385-B2386</f>
        <v>-1584811.2</v>
      </c>
      <c r="I2386" s="275">
        <f>+B2386/M2386</f>
        <v>3107.4729411764706</v>
      </c>
      <c r="J2386" s="293"/>
      <c r="K2386" s="294"/>
      <c r="M2386" s="40">
        <v>510</v>
      </c>
    </row>
    <row r="2387" spans="1:13" s="295" customFormat="1" ht="12.75">
      <c r="A2387" s="290"/>
      <c r="B2387" s="291">
        <f>+B2360</f>
        <v>1597500</v>
      </c>
      <c r="C2387" s="290" t="s">
        <v>1232</v>
      </c>
      <c r="D2387" s="290" t="s">
        <v>1242</v>
      </c>
      <c r="E2387" s="290"/>
      <c r="F2387" s="292"/>
      <c r="G2387" s="292"/>
      <c r="H2387" s="5"/>
      <c r="I2387" s="275"/>
      <c r="J2387" s="293"/>
      <c r="K2387" s="294"/>
      <c r="M2387" s="40">
        <v>505</v>
      </c>
    </row>
    <row r="2388" spans="1:13" s="299" customFormat="1" ht="12.75">
      <c r="A2388" s="296"/>
      <c r="B2388" s="297">
        <f>SUM(B2386:B2387)</f>
        <v>3182311.2</v>
      </c>
      <c r="C2388" s="296" t="s">
        <v>1232</v>
      </c>
      <c r="D2388" s="296" t="s">
        <v>1244</v>
      </c>
      <c r="E2388" s="296"/>
      <c r="F2388" s="298"/>
      <c r="G2388" s="298"/>
      <c r="H2388" s="284">
        <v>0</v>
      </c>
      <c r="I2388" s="285">
        <f>+B2388/M2388</f>
        <v>6301.606336633664</v>
      </c>
      <c r="J2388" s="285"/>
      <c r="M2388" s="91">
        <v>505</v>
      </c>
    </row>
    <row r="2389" spans="2:13" ht="12.75">
      <c r="B2389" s="41"/>
      <c r="F2389" s="151"/>
      <c r="G2389" s="116"/>
      <c r="M2389" s="2"/>
    </row>
    <row r="2390" spans="2:13" ht="12.75">
      <c r="B2390" s="41"/>
      <c r="F2390" s="151"/>
      <c r="G2390" s="116"/>
      <c r="M2390" s="2"/>
    </row>
    <row r="2391" spans="1:13" s="295" customFormat="1" ht="12.75" hidden="1">
      <c r="A2391" s="290"/>
      <c r="B2391" s="291"/>
      <c r="C2391" s="290"/>
      <c r="D2391" s="290"/>
      <c r="E2391" s="290"/>
      <c r="F2391" s="292"/>
      <c r="G2391" s="292"/>
      <c r="H2391" s="291"/>
      <c r="I2391" s="275"/>
      <c r="K2391" s="40"/>
      <c r="L2391" s="15"/>
      <c r="M2391" s="2"/>
    </row>
    <row r="2392" spans="1:13" s="295" customFormat="1" ht="12.75" hidden="1">
      <c r="A2392" s="290"/>
      <c r="B2392" s="291"/>
      <c r="C2392" s="290"/>
      <c r="D2392" s="290"/>
      <c r="E2392" s="290"/>
      <c r="F2392" s="292"/>
      <c r="G2392" s="292"/>
      <c r="H2392" s="291"/>
      <c r="I2392" s="275"/>
      <c r="K2392" s="40"/>
      <c r="L2392" s="15"/>
      <c r="M2392" s="2"/>
    </row>
    <row r="2393" spans="1:13" ht="12.75" hidden="1">
      <c r="A2393" s="12"/>
      <c r="B2393" s="7"/>
      <c r="F2393" s="116"/>
      <c r="G2393" s="116"/>
      <c r="H2393" s="291"/>
      <c r="I2393" s="22" t="e">
        <f aca="true" t="shared" si="186" ref="I2393:I2456">+B2393/M2393</f>
        <v>#DIV/0!</v>
      </c>
      <c r="M2393" s="2"/>
    </row>
    <row r="2394" spans="1:13" ht="12.75" hidden="1">
      <c r="A2394" s="12"/>
      <c r="B2394" s="7"/>
      <c r="F2394" s="116"/>
      <c r="G2394" s="116"/>
      <c r="H2394" s="291"/>
      <c r="I2394" s="22" t="e">
        <f t="shared" si="186"/>
        <v>#DIV/0!</v>
      </c>
      <c r="M2394" s="2"/>
    </row>
    <row r="2395" spans="1:13" ht="12.75" hidden="1">
      <c r="A2395" s="12"/>
      <c r="B2395" s="7"/>
      <c r="F2395" s="116"/>
      <c r="G2395" s="116"/>
      <c r="H2395" s="5">
        <f aca="true" t="shared" si="187" ref="H2395:H2458">H2394-B2395</f>
        <v>0</v>
      </c>
      <c r="I2395" s="22" t="e">
        <f t="shared" si="186"/>
        <v>#DIV/0!</v>
      </c>
      <c r="M2395" s="2"/>
    </row>
    <row r="2396" spans="1:13" ht="12.75" hidden="1">
      <c r="A2396" s="12"/>
      <c r="B2396" s="7"/>
      <c r="F2396" s="116"/>
      <c r="G2396" s="116"/>
      <c r="H2396" s="5">
        <f t="shared" si="187"/>
        <v>0</v>
      </c>
      <c r="I2396" s="22" t="e">
        <f t="shared" si="186"/>
        <v>#DIV/0!</v>
      </c>
      <c r="M2396" s="2"/>
    </row>
    <row r="2397" spans="1:13" ht="12.75" hidden="1">
      <c r="A2397" s="12"/>
      <c r="B2397" s="7"/>
      <c r="F2397" s="116"/>
      <c r="G2397" s="116"/>
      <c r="H2397" s="5">
        <f t="shared" si="187"/>
        <v>0</v>
      </c>
      <c r="I2397" s="22" t="e">
        <f t="shared" si="186"/>
        <v>#DIV/0!</v>
      </c>
      <c r="M2397" s="2"/>
    </row>
    <row r="2398" spans="1:13" ht="12.75" hidden="1">
      <c r="A2398" s="12"/>
      <c r="B2398" s="7"/>
      <c r="F2398" s="116"/>
      <c r="G2398" s="116"/>
      <c r="H2398" s="5">
        <f t="shared" si="187"/>
        <v>0</v>
      </c>
      <c r="I2398" s="22" t="e">
        <f t="shared" si="186"/>
        <v>#DIV/0!</v>
      </c>
      <c r="M2398" s="2"/>
    </row>
    <row r="2399" spans="1:13" ht="12.75" hidden="1">
      <c r="A2399" s="12"/>
      <c r="B2399" s="7"/>
      <c r="F2399" s="116"/>
      <c r="G2399" s="116"/>
      <c r="H2399" s="5">
        <f t="shared" si="187"/>
        <v>0</v>
      </c>
      <c r="I2399" s="22" t="e">
        <f t="shared" si="186"/>
        <v>#DIV/0!</v>
      </c>
      <c r="M2399" s="2"/>
    </row>
    <row r="2400" spans="1:13" ht="12.75" hidden="1">
      <c r="A2400" s="12"/>
      <c r="B2400" s="7"/>
      <c r="F2400" s="116"/>
      <c r="G2400" s="116"/>
      <c r="H2400" s="5">
        <f t="shared" si="187"/>
        <v>0</v>
      </c>
      <c r="I2400" s="22" t="e">
        <f t="shared" si="186"/>
        <v>#DIV/0!</v>
      </c>
      <c r="M2400" s="2"/>
    </row>
    <row r="2401" spans="1:13" ht="12.75" hidden="1">
      <c r="A2401" s="12"/>
      <c r="B2401" s="7"/>
      <c r="F2401" s="116"/>
      <c r="G2401" s="116"/>
      <c r="H2401" s="5">
        <f t="shared" si="187"/>
        <v>0</v>
      </c>
      <c r="I2401" s="22" t="e">
        <f t="shared" si="186"/>
        <v>#DIV/0!</v>
      </c>
      <c r="M2401" s="2"/>
    </row>
    <row r="2402" spans="1:13" ht="12.75" hidden="1">
      <c r="A2402" s="12"/>
      <c r="B2402" s="7"/>
      <c r="F2402" s="116"/>
      <c r="G2402" s="116"/>
      <c r="H2402" s="5">
        <f t="shared" si="187"/>
        <v>0</v>
      </c>
      <c r="I2402" s="22" t="e">
        <f t="shared" si="186"/>
        <v>#DIV/0!</v>
      </c>
      <c r="M2402" s="2"/>
    </row>
    <row r="2403" spans="1:13" ht="12.75" hidden="1">
      <c r="A2403" s="12"/>
      <c r="B2403" s="7"/>
      <c r="F2403" s="116"/>
      <c r="G2403" s="116"/>
      <c r="H2403" s="5">
        <f t="shared" si="187"/>
        <v>0</v>
      </c>
      <c r="I2403" s="22" t="e">
        <f t="shared" si="186"/>
        <v>#DIV/0!</v>
      </c>
      <c r="M2403" s="2"/>
    </row>
    <row r="2404" spans="1:13" ht="12.75" hidden="1">
      <c r="A2404" s="12"/>
      <c r="B2404" s="7"/>
      <c r="F2404" s="116"/>
      <c r="G2404" s="116"/>
      <c r="H2404" s="5">
        <f t="shared" si="187"/>
        <v>0</v>
      </c>
      <c r="I2404" s="22" t="e">
        <f t="shared" si="186"/>
        <v>#DIV/0!</v>
      </c>
      <c r="M2404" s="2"/>
    </row>
    <row r="2405" spans="1:13" ht="12.75" hidden="1">
      <c r="A2405" s="12"/>
      <c r="B2405" s="7"/>
      <c r="F2405" s="116"/>
      <c r="G2405" s="116"/>
      <c r="H2405" s="5">
        <f t="shared" si="187"/>
        <v>0</v>
      </c>
      <c r="I2405" s="22" t="e">
        <f t="shared" si="186"/>
        <v>#DIV/0!</v>
      </c>
      <c r="M2405" s="2"/>
    </row>
    <row r="2406" spans="1:13" ht="12.75" hidden="1">
      <c r="A2406" s="12"/>
      <c r="B2406" s="7"/>
      <c r="F2406" s="116"/>
      <c r="G2406" s="116"/>
      <c r="H2406" s="5">
        <f t="shared" si="187"/>
        <v>0</v>
      </c>
      <c r="I2406" s="22" t="e">
        <f t="shared" si="186"/>
        <v>#DIV/0!</v>
      </c>
      <c r="M2406" s="2"/>
    </row>
    <row r="2407" spans="1:13" ht="12.75" hidden="1">
      <c r="A2407" s="12"/>
      <c r="F2407" s="116"/>
      <c r="G2407" s="116"/>
      <c r="H2407" s="5">
        <f t="shared" si="187"/>
        <v>0</v>
      </c>
      <c r="I2407" s="22" t="e">
        <f t="shared" si="186"/>
        <v>#DIV/0!</v>
      </c>
      <c r="M2407" s="2"/>
    </row>
    <row r="2408" spans="1:13" ht="12.75" hidden="1">
      <c r="A2408" s="12"/>
      <c r="B2408" s="6"/>
      <c r="F2408" s="116"/>
      <c r="G2408" s="116"/>
      <c r="H2408" s="5">
        <f t="shared" si="187"/>
        <v>0</v>
      </c>
      <c r="I2408" s="22" t="e">
        <f t="shared" si="186"/>
        <v>#DIV/0!</v>
      </c>
      <c r="M2408" s="2"/>
    </row>
    <row r="2409" spans="1:13" ht="12.75" hidden="1">
      <c r="A2409" s="12"/>
      <c r="F2409" s="116"/>
      <c r="G2409" s="116"/>
      <c r="H2409" s="5">
        <f t="shared" si="187"/>
        <v>0</v>
      </c>
      <c r="I2409" s="22" t="e">
        <f t="shared" si="186"/>
        <v>#DIV/0!</v>
      </c>
      <c r="M2409" s="2"/>
    </row>
    <row r="2410" spans="1:13" ht="12.75" hidden="1">
      <c r="A2410" s="12"/>
      <c r="F2410" s="116"/>
      <c r="G2410" s="116"/>
      <c r="H2410" s="5">
        <f t="shared" si="187"/>
        <v>0</v>
      </c>
      <c r="I2410" s="22" t="e">
        <f t="shared" si="186"/>
        <v>#DIV/0!</v>
      </c>
      <c r="M2410" s="2"/>
    </row>
    <row r="2411" spans="1:13" ht="12.75" hidden="1">
      <c r="A2411" s="12"/>
      <c r="F2411" s="116"/>
      <c r="G2411" s="116"/>
      <c r="H2411" s="5">
        <f t="shared" si="187"/>
        <v>0</v>
      </c>
      <c r="I2411" s="22" t="e">
        <f t="shared" si="186"/>
        <v>#DIV/0!</v>
      </c>
      <c r="M2411" s="2"/>
    </row>
    <row r="2412" spans="1:13" ht="12.75" hidden="1">
      <c r="A2412" s="12"/>
      <c r="F2412" s="116"/>
      <c r="G2412" s="116"/>
      <c r="H2412" s="5">
        <f t="shared" si="187"/>
        <v>0</v>
      </c>
      <c r="I2412" s="22" t="e">
        <f t="shared" si="186"/>
        <v>#DIV/0!</v>
      </c>
      <c r="M2412" s="2"/>
    </row>
    <row r="2413" spans="1:13" ht="12.75" hidden="1">
      <c r="A2413" s="12"/>
      <c r="F2413" s="116"/>
      <c r="G2413" s="116"/>
      <c r="H2413" s="5">
        <f t="shared" si="187"/>
        <v>0</v>
      </c>
      <c r="I2413" s="22" t="e">
        <f t="shared" si="186"/>
        <v>#DIV/0!</v>
      </c>
      <c r="M2413" s="2"/>
    </row>
    <row r="2414" spans="1:13" ht="12.75" hidden="1">
      <c r="A2414" s="12"/>
      <c r="F2414" s="116"/>
      <c r="G2414" s="116"/>
      <c r="H2414" s="5">
        <f t="shared" si="187"/>
        <v>0</v>
      </c>
      <c r="I2414" s="22" t="e">
        <f t="shared" si="186"/>
        <v>#DIV/0!</v>
      </c>
      <c r="M2414" s="2"/>
    </row>
    <row r="2415" spans="1:13" ht="12.75" hidden="1">
      <c r="A2415" s="12"/>
      <c r="F2415" s="116"/>
      <c r="G2415" s="116"/>
      <c r="H2415" s="5">
        <f t="shared" si="187"/>
        <v>0</v>
      </c>
      <c r="I2415" s="22" t="e">
        <f t="shared" si="186"/>
        <v>#DIV/0!</v>
      </c>
      <c r="M2415" s="2"/>
    </row>
    <row r="2416" spans="1:13" ht="12.75" hidden="1">
      <c r="A2416" s="12"/>
      <c r="F2416" s="116"/>
      <c r="G2416" s="116"/>
      <c r="H2416" s="5">
        <f t="shared" si="187"/>
        <v>0</v>
      </c>
      <c r="I2416" s="22" t="e">
        <f t="shared" si="186"/>
        <v>#DIV/0!</v>
      </c>
      <c r="M2416" s="2"/>
    </row>
    <row r="2417" spans="1:13" ht="12.75" hidden="1">
      <c r="A2417" s="12"/>
      <c r="F2417" s="116"/>
      <c r="G2417" s="116"/>
      <c r="H2417" s="5">
        <f t="shared" si="187"/>
        <v>0</v>
      </c>
      <c r="I2417" s="22" t="e">
        <f t="shared" si="186"/>
        <v>#DIV/0!</v>
      </c>
      <c r="M2417" s="2"/>
    </row>
    <row r="2418" spans="1:13" ht="12.75" hidden="1">
      <c r="A2418" s="12"/>
      <c r="F2418" s="116"/>
      <c r="G2418" s="116"/>
      <c r="H2418" s="5">
        <f t="shared" si="187"/>
        <v>0</v>
      </c>
      <c r="I2418" s="22" t="e">
        <f t="shared" si="186"/>
        <v>#DIV/0!</v>
      </c>
      <c r="M2418" s="2"/>
    </row>
    <row r="2419" spans="1:13" ht="12.75" hidden="1">
      <c r="A2419" s="12"/>
      <c r="F2419" s="116"/>
      <c r="G2419" s="116"/>
      <c r="H2419" s="5">
        <f t="shared" si="187"/>
        <v>0</v>
      </c>
      <c r="I2419" s="22" t="e">
        <f t="shared" si="186"/>
        <v>#DIV/0!</v>
      </c>
      <c r="M2419" s="2"/>
    </row>
    <row r="2420" spans="1:13" ht="12.75" hidden="1">
      <c r="A2420" s="12"/>
      <c r="F2420" s="116"/>
      <c r="G2420" s="116"/>
      <c r="H2420" s="5">
        <f t="shared" si="187"/>
        <v>0</v>
      </c>
      <c r="I2420" s="22" t="e">
        <f t="shared" si="186"/>
        <v>#DIV/0!</v>
      </c>
      <c r="M2420" s="2"/>
    </row>
    <row r="2421" spans="1:13" ht="12.75" hidden="1">
      <c r="A2421" s="12"/>
      <c r="F2421" s="116"/>
      <c r="G2421" s="116"/>
      <c r="H2421" s="5">
        <f t="shared" si="187"/>
        <v>0</v>
      </c>
      <c r="I2421" s="22" t="e">
        <f t="shared" si="186"/>
        <v>#DIV/0!</v>
      </c>
      <c r="M2421" s="2"/>
    </row>
    <row r="2422" spans="1:13" ht="12.75" hidden="1">
      <c r="A2422" s="12"/>
      <c r="F2422" s="116"/>
      <c r="G2422" s="116"/>
      <c r="H2422" s="5">
        <f t="shared" si="187"/>
        <v>0</v>
      </c>
      <c r="I2422" s="22" t="e">
        <f t="shared" si="186"/>
        <v>#DIV/0!</v>
      </c>
      <c r="M2422" s="2"/>
    </row>
    <row r="2423" spans="1:13" ht="12.75" hidden="1">
      <c r="A2423" s="12"/>
      <c r="F2423" s="116"/>
      <c r="G2423" s="116"/>
      <c r="H2423" s="5">
        <f t="shared" si="187"/>
        <v>0</v>
      </c>
      <c r="I2423" s="22" t="e">
        <f t="shared" si="186"/>
        <v>#DIV/0!</v>
      </c>
      <c r="M2423" s="2"/>
    </row>
    <row r="2424" spans="1:13" ht="12.75" hidden="1">
      <c r="A2424" s="12"/>
      <c r="F2424" s="116"/>
      <c r="G2424" s="116"/>
      <c r="H2424" s="5">
        <f t="shared" si="187"/>
        <v>0</v>
      </c>
      <c r="I2424" s="22" t="e">
        <f t="shared" si="186"/>
        <v>#DIV/0!</v>
      </c>
      <c r="M2424" s="2"/>
    </row>
    <row r="2425" spans="1:13" ht="12.75" hidden="1">
      <c r="A2425" s="12"/>
      <c r="F2425" s="116"/>
      <c r="G2425" s="116"/>
      <c r="H2425" s="5">
        <f t="shared" si="187"/>
        <v>0</v>
      </c>
      <c r="I2425" s="22" t="e">
        <f t="shared" si="186"/>
        <v>#DIV/0!</v>
      </c>
      <c r="M2425" s="2"/>
    </row>
    <row r="2426" spans="1:13" ht="12.75" hidden="1">
      <c r="A2426" s="12"/>
      <c r="F2426" s="116"/>
      <c r="G2426" s="116"/>
      <c r="H2426" s="5">
        <f t="shared" si="187"/>
        <v>0</v>
      </c>
      <c r="I2426" s="22" t="e">
        <f t="shared" si="186"/>
        <v>#DIV/0!</v>
      </c>
      <c r="M2426" s="2"/>
    </row>
    <row r="2427" spans="1:13" ht="12.75" hidden="1">
      <c r="A2427" s="12"/>
      <c r="F2427" s="116"/>
      <c r="G2427" s="116"/>
      <c r="H2427" s="5">
        <f t="shared" si="187"/>
        <v>0</v>
      </c>
      <c r="I2427" s="22" t="e">
        <f t="shared" si="186"/>
        <v>#DIV/0!</v>
      </c>
      <c r="M2427" s="2"/>
    </row>
    <row r="2428" spans="1:13" ht="12.75" hidden="1">
      <c r="A2428" s="12"/>
      <c r="F2428" s="116"/>
      <c r="G2428" s="116"/>
      <c r="H2428" s="5">
        <f t="shared" si="187"/>
        <v>0</v>
      </c>
      <c r="I2428" s="22" t="e">
        <f t="shared" si="186"/>
        <v>#DIV/0!</v>
      </c>
      <c r="M2428" s="2"/>
    </row>
    <row r="2429" spans="1:13" ht="12.75" hidden="1">
      <c r="A2429" s="12"/>
      <c r="F2429" s="116"/>
      <c r="G2429" s="116"/>
      <c r="H2429" s="5">
        <f t="shared" si="187"/>
        <v>0</v>
      </c>
      <c r="I2429" s="22" t="e">
        <f t="shared" si="186"/>
        <v>#DIV/0!</v>
      </c>
      <c r="M2429" s="2"/>
    </row>
    <row r="2430" spans="1:13" ht="12.75" hidden="1">
      <c r="A2430" s="12"/>
      <c r="F2430" s="116"/>
      <c r="G2430" s="116"/>
      <c r="H2430" s="5">
        <f t="shared" si="187"/>
        <v>0</v>
      </c>
      <c r="I2430" s="22" t="e">
        <f t="shared" si="186"/>
        <v>#DIV/0!</v>
      </c>
      <c r="M2430" s="2"/>
    </row>
    <row r="2431" spans="1:13" ht="12.75" hidden="1">
      <c r="A2431" s="12"/>
      <c r="F2431" s="116"/>
      <c r="G2431" s="116"/>
      <c r="H2431" s="5">
        <f t="shared" si="187"/>
        <v>0</v>
      </c>
      <c r="I2431" s="22" t="e">
        <f t="shared" si="186"/>
        <v>#DIV/0!</v>
      </c>
      <c r="M2431" s="2"/>
    </row>
    <row r="2432" spans="1:13" ht="12.75" hidden="1">
      <c r="A2432" s="12"/>
      <c r="F2432" s="116"/>
      <c r="G2432" s="116"/>
      <c r="H2432" s="5">
        <f t="shared" si="187"/>
        <v>0</v>
      </c>
      <c r="I2432" s="22" t="e">
        <f t="shared" si="186"/>
        <v>#DIV/0!</v>
      </c>
      <c r="M2432" s="2"/>
    </row>
    <row r="2433" spans="1:13" ht="12.75" hidden="1">
      <c r="A2433" s="12"/>
      <c r="F2433" s="116"/>
      <c r="G2433" s="116"/>
      <c r="H2433" s="5">
        <f t="shared" si="187"/>
        <v>0</v>
      </c>
      <c r="I2433" s="22" t="e">
        <f t="shared" si="186"/>
        <v>#DIV/0!</v>
      </c>
      <c r="M2433" s="2"/>
    </row>
    <row r="2434" spans="1:13" ht="12.75" hidden="1">
      <c r="A2434" s="12"/>
      <c r="F2434" s="116"/>
      <c r="G2434" s="116"/>
      <c r="H2434" s="5">
        <f t="shared" si="187"/>
        <v>0</v>
      </c>
      <c r="I2434" s="22" t="e">
        <f t="shared" si="186"/>
        <v>#DIV/0!</v>
      </c>
      <c r="M2434" s="2"/>
    </row>
    <row r="2435" spans="1:13" ht="12.75" hidden="1">
      <c r="A2435" s="12"/>
      <c r="F2435" s="116"/>
      <c r="G2435" s="116"/>
      <c r="H2435" s="5">
        <f t="shared" si="187"/>
        <v>0</v>
      </c>
      <c r="I2435" s="22" t="e">
        <f t="shared" si="186"/>
        <v>#DIV/0!</v>
      </c>
      <c r="M2435" s="2"/>
    </row>
    <row r="2436" spans="1:13" ht="12.75" hidden="1">
      <c r="A2436" s="12"/>
      <c r="F2436" s="116"/>
      <c r="G2436" s="116"/>
      <c r="H2436" s="5">
        <f t="shared" si="187"/>
        <v>0</v>
      </c>
      <c r="I2436" s="22" t="e">
        <f t="shared" si="186"/>
        <v>#DIV/0!</v>
      </c>
      <c r="M2436" s="2"/>
    </row>
    <row r="2437" spans="1:13" ht="12.75" hidden="1">
      <c r="A2437" s="12"/>
      <c r="F2437" s="116"/>
      <c r="G2437" s="116"/>
      <c r="H2437" s="5">
        <f t="shared" si="187"/>
        <v>0</v>
      </c>
      <c r="I2437" s="22" t="e">
        <f t="shared" si="186"/>
        <v>#DIV/0!</v>
      </c>
      <c r="M2437" s="2"/>
    </row>
    <row r="2438" spans="1:13" ht="12.75" hidden="1">
      <c r="A2438" s="12"/>
      <c r="F2438" s="116"/>
      <c r="G2438" s="116"/>
      <c r="H2438" s="5">
        <f t="shared" si="187"/>
        <v>0</v>
      </c>
      <c r="I2438" s="22" t="e">
        <f t="shared" si="186"/>
        <v>#DIV/0!</v>
      </c>
      <c r="M2438" s="2"/>
    </row>
    <row r="2439" spans="1:13" ht="12.75" hidden="1">
      <c r="A2439" s="12"/>
      <c r="F2439" s="116"/>
      <c r="G2439" s="116"/>
      <c r="H2439" s="5">
        <f t="shared" si="187"/>
        <v>0</v>
      </c>
      <c r="I2439" s="22" t="e">
        <f t="shared" si="186"/>
        <v>#DIV/0!</v>
      </c>
      <c r="M2439" s="2"/>
    </row>
    <row r="2440" spans="1:13" ht="12.75" hidden="1">
      <c r="A2440" s="12"/>
      <c r="F2440" s="116"/>
      <c r="G2440" s="116"/>
      <c r="H2440" s="5">
        <f t="shared" si="187"/>
        <v>0</v>
      </c>
      <c r="I2440" s="22" t="e">
        <f t="shared" si="186"/>
        <v>#DIV/0!</v>
      </c>
      <c r="M2440" s="2"/>
    </row>
    <row r="2441" spans="1:13" ht="12.75" hidden="1">
      <c r="A2441" s="12"/>
      <c r="F2441" s="116"/>
      <c r="G2441" s="116"/>
      <c r="H2441" s="5">
        <f t="shared" si="187"/>
        <v>0</v>
      </c>
      <c r="I2441" s="22" t="e">
        <f t="shared" si="186"/>
        <v>#DIV/0!</v>
      </c>
      <c r="M2441" s="2"/>
    </row>
    <row r="2442" spans="1:13" ht="12.75" hidden="1">
      <c r="A2442" s="12"/>
      <c r="F2442" s="116"/>
      <c r="G2442" s="116"/>
      <c r="H2442" s="5">
        <f t="shared" si="187"/>
        <v>0</v>
      </c>
      <c r="I2442" s="22" t="e">
        <f t="shared" si="186"/>
        <v>#DIV/0!</v>
      </c>
      <c r="M2442" s="2"/>
    </row>
    <row r="2443" spans="1:13" ht="12.75" hidden="1">
      <c r="A2443" s="12"/>
      <c r="F2443" s="116"/>
      <c r="G2443" s="116"/>
      <c r="H2443" s="5">
        <f t="shared" si="187"/>
        <v>0</v>
      </c>
      <c r="I2443" s="22" t="e">
        <f t="shared" si="186"/>
        <v>#DIV/0!</v>
      </c>
      <c r="M2443" s="2"/>
    </row>
    <row r="2444" spans="1:13" ht="12.75" hidden="1">
      <c r="A2444" s="12"/>
      <c r="F2444" s="116"/>
      <c r="G2444" s="116"/>
      <c r="H2444" s="5">
        <f t="shared" si="187"/>
        <v>0</v>
      </c>
      <c r="I2444" s="22" t="e">
        <f t="shared" si="186"/>
        <v>#DIV/0!</v>
      </c>
      <c r="M2444" s="2"/>
    </row>
    <row r="2445" spans="1:13" ht="12.75" hidden="1">
      <c r="A2445" s="12"/>
      <c r="F2445" s="116"/>
      <c r="G2445" s="116"/>
      <c r="H2445" s="5">
        <f t="shared" si="187"/>
        <v>0</v>
      </c>
      <c r="I2445" s="22" t="e">
        <f t="shared" si="186"/>
        <v>#DIV/0!</v>
      </c>
      <c r="M2445" s="2"/>
    </row>
    <row r="2446" spans="1:13" ht="12.75" hidden="1">
      <c r="A2446" s="12"/>
      <c r="F2446" s="116"/>
      <c r="G2446" s="116"/>
      <c r="H2446" s="5">
        <f t="shared" si="187"/>
        <v>0</v>
      </c>
      <c r="I2446" s="22" t="e">
        <f t="shared" si="186"/>
        <v>#DIV/0!</v>
      </c>
      <c r="M2446" s="2"/>
    </row>
    <row r="2447" spans="1:13" ht="12.75" hidden="1">
      <c r="A2447" s="12"/>
      <c r="F2447" s="116"/>
      <c r="G2447" s="116"/>
      <c r="H2447" s="5">
        <f t="shared" si="187"/>
        <v>0</v>
      </c>
      <c r="I2447" s="22" t="e">
        <f t="shared" si="186"/>
        <v>#DIV/0!</v>
      </c>
      <c r="M2447" s="2"/>
    </row>
    <row r="2448" spans="1:13" ht="12.75" hidden="1">
      <c r="A2448" s="12"/>
      <c r="F2448" s="116"/>
      <c r="G2448" s="116"/>
      <c r="H2448" s="5">
        <f t="shared" si="187"/>
        <v>0</v>
      </c>
      <c r="I2448" s="22" t="e">
        <f t="shared" si="186"/>
        <v>#DIV/0!</v>
      </c>
      <c r="M2448" s="2"/>
    </row>
    <row r="2449" spans="1:13" ht="12.75" hidden="1">
      <c r="A2449" s="12"/>
      <c r="F2449" s="116"/>
      <c r="G2449" s="116"/>
      <c r="H2449" s="5">
        <f t="shared" si="187"/>
        <v>0</v>
      </c>
      <c r="I2449" s="22" t="e">
        <f t="shared" si="186"/>
        <v>#DIV/0!</v>
      </c>
      <c r="M2449" s="2"/>
    </row>
    <row r="2450" spans="1:13" ht="12.75" hidden="1">
      <c r="A2450" s="12"/>
      <c r="F2450" s="116"/>
      <c r="G2450" s="116"/>
      <c r="H2450" s="5">
        <f t="shared" si="187"/>
        <v>0</v>
      </c>
      <c r="I2450" s="22" t="e">
        <f t="shared" si="186"/>
        <v>#DIV/0!</v>
      </c>
      <c r="M2450" s="2"/>
    </row>
    <row r="2451" spans="1:13" ht="12.75" hidden="1">
      <c r="A2451" s="12"/>
      <c r="F2451" s="116"/>
      <c r="G2451" s="116"/>
      <c r="H2451" s="5">
        <f t="shared" si="187"/>
        <v>0</v>
      </c>
      <c r="I2451" s="22" t="e">
        <f t="shared" si="186"/>
        <v>#DIV/0!</v>
      </c>
      <c r="M2451" s="2"/>
    </row>
    <row r="2452" spans="1:13" ht="12.75" hidden="1">
      <c r="A2452" s="12"/>
      <c r="F2452" s="116"/>
      <c r="G2452" s="116"/>
      <c r="H2452" s="5">
        <f t="shared" si="187"/>
        <v>0</v>
      </c>
      <c r="I2452" s="22" t="e">
        <f t="shared" si="186"/>
        <v>#DIV/0!</v>
      </c>
      <c r="M2452" s="2"/>
    </row>
    <row r="2453" spans="1:13" ht="12.75" hidden="1">
      <c r="A2453" s="12"/>
      <c r="F2453" s="116"/>
      <c r="G2453" s="116"/>
      <c r="H2453" s="5">
        <f t="shared" si="187"/>
        <v>0</v>
      </c>
      <c r="I2453" s="22" t="e">
        <f t="shared" si="186"/>
        <v>#DIV/0!</v>
      </c>
      <c r="M2453" s="2"/>
    </row>
    <row r="2454" spans="1:13" ht="12.75" hidden="1">
      <c r="A2454" s="12"/>
      <c r="F2454" s="116"/>
      <c r="G2454" s="116"/>
      <c r="H2454" s="5">
        <f t="shared" si="187"/>
        <v>0</v>
      </c>
      <c r="I2454" s="22" t="e">
        <f t="shared" si="186"/>
        <v>#DIV/0!</v>
      </c>
      <c r="M2454" s="2"/>
    </row>
    <row r="2455" spans="1:13" ht="12.75" hidden="1">
      <c r="A2455" s="12"/>
      <c r="F2455" s="116"/>
      <c r="G2455" s="116"/>
      <c r="H2455" s="5">
        <f t="shared" si="187"/>
        <v>0</v>
      </c>
      <c r="I2455" s="22" t="e">
        <f t="shared" si="186"/>
        <v>#DIV/0!</v>
      </c>
      <c r="M2455" s="2"/>
    </row>
    <row r="2456" spans="1:13" ht="12.75" hidden="1">
      <c r="A2456" s="12"/>
      <c r="F2456" s="116"/>
      <c r="G2456" s="116"/>
      <c r="H2456" s="5">
        <f t="shared" si="187"/>
        <v>0</v>
      </c>
      <c r="I2456" s="22" t="e">
        <f t="shared" si="186"/>
        <v>#DIV/0!</v>
      </c>
      <c r="M2456" s="2"/>
    </row>
    <row r="2457" spans="1:13" ht="12.75" hidden="1">
      <c r="A2457" s="12"/>
      <c r="F2457" s="116"/>
      <c r="G2457" s="116"/>
      <c r="H2457" s="5">
        <f t="shared" si="187"/>
        <v>0</v>
      </c>
      <c r="I2457" s="22" t="e">
        <f aca="true" t="shared" si="188" ref="I2457:I2520">+B2457/M2457</f>
        <v>#DIV/0!</v>
      </c>
      <c r="M2457" s="2"/>
    </row>
    <row r="2458" spans="1:13" ht="12.75" hidden="1">
      <c r="A2458" s="12"/>
      <c r="F2458" s="116"/>
      <c r="G2458" s="116"/>
      <c r="H2458" s="5">
        <f t="shared" si="187"/>
        <v>0</v>
      </c>
      <c r="I2458" s="22" t="e">
        <f t="shared" si="188"/>
        <v>#DIV/0!</v>
      </c>
      <c r="M2458" s="2"/>
    </row>
    <row r="2459" spans="1:13" ht="12.75" hidden="1">
      <c r="A2459" s="12"/>
      <c r="F2459" s="116"/>
      <c r="G2459" s="116"/>
      <c r="H2459" s="5">
        <f aca="true" t="shared" si="189" ref="H2459:H2522">H2458-B2459</f>
        <v>0</v>
      </c>
      <c r="I2459" s="22" t="e">
        <f t="shared" si="188"/>
        <v>#DIV/0!</v>
      </c>
      <c r="M2459" s="2"/>
    </row>
    <row r="2460" spans="1:13" ht="12.75" hidden="1">
      <c r="A2460" s="12"/>
      <c r="F2460" s="116"/>
      <c r="G2460" s="116"/>
      <c r="H2460" s="5">
        <f t="shared" si="189"/>
        <v>0</v>
      </c>
      <c r="I2460" s="22" t="e">
        <f t="shared" si="188"/>
        <v>#DIV/0!</v>
      </c>
      <c r="M2460" s="2"/>
    </row>
    <row r="2461" spans="1:13" ht="12.75" hidden="1">
      <c r="A2461" s="12"/>
      <c r="F2461" s="116"/>
      <c r="G2461" s="116"/>
      <c r="H2461" s="5">
        <f t="shared" si="189"/>
        <v>0</v>
      </c>
      <c r="I2461" s="22" t="e">
        <f t="shared" si="188"/>
        <v>#DIV/0!</v>
      </c>
      <c r="M2461" s="2"/>
    </row>
    <row r="2462" spans="1:13" ht="12.75" hidden="1">
      <c r="A2462" s="12"/>
      <c r="F2462" s="116"/>
      <c r="G2462" s="116"/>
      <c r="H2462" s="5">
        <f t="shared" si="189"/>
        <v>0</v>
      </c>
      <c r="I2462" s="22" t="e">
        <f t="shared" si="188"/>
        <v>#DIV/0!</v>
      </c>
      <c r="M2462" s="2"/>
    </row>
    <row r="2463" spans="1:13" ht="12.75" hidden="1">
      <c r="A2463" s="12"/>
      <c r="F2463" s="116"/>
      <c r="G2463" s="116"/>
      <c r="H2463" s="5">
        <f t="shared" si="189"/>
        <v>0</v>
      </c>
      <c r="I2463" s="22" t="e">
        <f t="shared" si="188"/>
        <v>#DIV/0!</v>
      </c>
      <c r="M2463" s="2"/>
    </row>
    <row r="2464" spans="1:13" ht="12.75" hidden="1">
      <c r="A2464" s="12"/>
      <c r="F2464" s="116"/>
      <c r="G2464" s="116"/>
      <c r="H2464" s="5">
        <f t="shared" si="189"/>
        <v>0</v>
      </c>
      <c r="I2464" s="22" t="e">
        <f t="shared" si="188"/>
        <v>#DIV/0!</v>
      </c>
      <c r="M2464" s="2"/>
    </row>
    <row r="2465" spans="1:13" ht="12.75" hidden="1">
      <c r="A2465" s="12"/>
      <c r="F2465" s="116"/>
      <c r="G2465" s="116"/>
      <c r="H2465" s="5">
        <f t="shared" si="189"/>
        <v>0</v>
      </c>
      <c r="I2465" s="22" t="e">
        <f t="shared" si="188"/>
        <v>#DIV/0!</v>
      </c>
      <c r="M2465" s="2"/>
    </row>
    <row r="2466" spans="1:13" ht="12.75" hidden="1">
      <c r="A2466" s="12"/>
      <c r="F2466" s="116"/>
      <c r="G2466" s="116"/>
      <c r="H2466" s="5">
        <f t="shared" si="189"/>
        <v>0</v>
      </c>
      <c r="I2466" s="22" t="e">
        <f t="shared" si="188"/>
        <v>#DIV/0!</v>
      </c>
      <c r="M2466" s="2"/>
    </row>
    <row r="2467" spans="1:13" ht="12.75" hidden="1">
      <c r="A2467" s="12"/>
      <c r="F2467" s="116"/>
      <c r="G2467" s="116"/>
      <c r="H2467" s="5">
        <f t="shared" si="189"/>
        <v>0</v>
      </c>
      <c r="I2467" s="22" t="e">
        <f t="shared" si="188"/>
        <v>#DIV/0!</v>
      </c>
      <c r="M2467" s="2"/>
    </row>
    <row r="2468" spans="1:13" ht="12.75" hidden="1">
      <c r="A2468" s="12"/>
      <c r="F2468" s="116"/>
      <c r="G2468" s="116"/>
      <c r="H2468" s="5">
        <f t="shared" si="189"/>
        <v>0</v>
      </c>
      <c r="I2468" s="22" t="e">
        <f t="shared" si="188"/>
        <v>#DIV/0!</v>
      </c>
      <c r="M2468" s="2"/>
    </row>
    <row r="2469" spans="1:13" ht="12.75" hidden="1">
      <c r="A2469" s="12"/>
      <c r="F2469" s="116"/>
      <c r="G2469" s="116"/>
      <c r="H2469" s="5">
        <f t="shared" si="189"/>
        <v>0</v>
      </c>
      <c r="I2469" s="22" t="e">
        <f t="shared" si="188"/>
        <v>#DIV/0!</v>
      </c>
      <c r="M2469" s="2"/>
    </row>
    <row r="2470" spans="1:13" ht="12.75" hidden="1">
      <c r="A2470" s="12"/>
      <c r="F2470" s="116"/>
      <c r="G2470" s="116"/>
      <c r="H2470" s="5">
        <f t="shared" si="189"/>
        <v>0</v>
      </c>
      <c r="I2470" s="22" t="e">
        <f t="shared" si="188"/>
        <v>#DIV/0!</v>
      </c>
      <c r="M2470" s="2"/>
    </row>
    <row r="2471" spans="1:13" ht="12.75" hidden="1">
      <c r="A2471" s="12"/>
      <c r="F2471" s="116"/>
      <c r="G2471" s="116"/>
      <c r="H2471" s="5">
        <f t="shared" si="189"/>
        <v>0</v>
      </c>
      <c r="I2471" s="22" t="e">
        <f t="shared" si="188"/>
        <v>#DIV/0!</v>
      </c>
      <c r="M2471" s="2"/>
    </row>
    <row r="2472" spans="1:13" ht="12.75" hidden="1">
      <c r="A2472" s="12"/>
      <c r="F2472" s="116"/>
      <c r="G2472" s="116"/>
      <c r="H2472" s="5">
        <f t="shared" si="189"/>
        <v>0</v>
      </c>
      <c r="I2472" s="22" t="e">
        <f t="shared" si="188"/>
        <v>#DIV/0!</v>
      </c>
      <c r="M2472" s="2"/>
    </row>
    <row r="2473" spans="1:13" ht="12.75" hidden="1">
      <c r="A2473" s="12"/>
      <c r="F2473" s="116"/>
      <c r="G2473" s="116"/>
      <c r="H2473" s="5">
        <f t="shared" si="189"/>
        <v>0</v>
      </c>
      <c r="I2473" s="22" t="e">
        <f t="shared" si="188"/>
        <v>#DIV/0!</v>
      </c>
      <c r="M2473" s="2"/>
    </row>
    <row r="2474" spans="1:13" ht="12.75" hidden="1">
      <c r="A2474" s="12"/>
      <c r="F2474" s="116"/>
      <c r="G2474" s="116"/>
      <c r="H2474" s="5">
        <f t="shared" si="189"/>
        <v>0</v>
      </c>
      <c r="I2474" s="22" t="e">
        <f t="shared" si="188"/>
        <v>#DIV/0!</v>
      </c>
      <c r="M2474" s="2"/>
    </row>
    <row r="2475" spans="1:13" ht="12.75" hidden="1">
      <c r="A2475" s="12"/>
      <c r="F2475" s="116"/>
      <c r="G2475" s="116"/>
      <c r="H2475" s="5">
        <f t="shared" si="189"/>
        <v>0</v>
      </c>
      <c r="I2475" s="22" t="e">
        <f t="shared" si="188"/>
        <v>#DIV/0!</v>
      </c>
      <c r="M2475" s="2"/>
    </row>
    <row r="2476" spans="1:13" ht="12.75" hidden="1">
      <c r="A2476" s="12"/>
      <c r="F2476" s="116"/>
      <c r="G2476" s="116"/>
      <c r="H2476" s="5">
        <f t="shared" si="189"/>
        <v>0</v>
      </c>
      <c r="I2476" s="22" t="e">
        <f t="shared" si="188"/>
        <v>#DIV/0!</v>
      </c>
      <c r="M2476" s="2"/>
    </row>
    <row r="2477" spans="1:13" ht="12.75" hidden="1">
      <c r="A2477" s="12"/>
      <c r="F2477" s="116"/>
      <c r="G2477" s="116"/>
      <c r="H2477" s="5">
        <f t="shared" si="189"/>
        <v>0</v>
      </c>
      <c r="I2477" s="22" t="e">
        <f t="shared" si="188"/>
        <v>#DIV/0!</v>
      </c>
      <c r="M2477" s="2"/>
    </row>
    <row r="2478" spans="1:13" ht="12.75" hidden="1">
      <c r="A2478" s="12"/>
      <c r="F2478" s="116"/>
      <c r="G2478" s="116"/>
      <c r="H2478" s="5">
        <f t="shared" si="189"/>
        <v>0</v>
      </c>
      <c r="I2478" s="22" t="e">
        <f t="shared" si="188"/>
        <v>#DIV/0!</v>
      </c>
      <c r="M2478" s="2"/>
    </row>
    <row r="2479" spans="1:13" ht="12.75" hidden="1">
      <c r="A2479" s="12"/>
      <c r="F2479" s="116"/>
      <c r="G2479" s="116"/>
      <c r="H2479" s="5">
        <f t="shared" si="189"/>
        <v>0</v>
      </c>
      <c r="I2479" s="22" t="e">
        <f t="shared" si="188"/>
        <v>#DIV/0!</v>
      </c>
      <c r="M2479" s="2"/>
    </row>
    <row r="2480" spans="1:13" ht="12.75" hidden="1">
      <c r="A2480" s="12"/>
      <c r="F2480" s="116"/>
      <c r="G2480" s="116"/>
      <c r="H2480" s="5">
        <f t="shared" si="189"/>
        <v>0</v>
      </c>
      <c r="I2480" s="22" t="e">
        <f t="shared" si="188"/>
        <v>#DIV/0!</v>
      </c>
      <c r="M2480" s="2"/>
    </row>
    <row r="2481" spans="1:13" ht="12.75" hidden="1">
      <c r="A2481" s="12"/>
      <c r="F2481" s="116"/>
      <c r="G2481" s="116"/>
      <c r="H2481" s="5">
        <f t="shared" si="189"/>
        <v>0</v>
      </c>
      <c r="I2481" s="22" t="e">
        <f t="shared" si="188"/>
        <v>#DIV/0!</v>
      </c>
      <c r="M2481" s="2"/>
    </row>
    <row r="2482" spans="1:13" ht="12.75" hidden="1">
      <c r="A2482" s="12"/>
      <c r="F2482" s="116"/>
      <c r="G2482" s="116"/>
      <c r="H2482" s="5">
        <f t="shared" si="189"/>
        <v>0</v>
      </c>
      <c r="I2482" s="22" t="e">
        <f t="shared" si="188"/>
        <v>#DIV/0!</v>
      </c>
      <c r="M2482" s="2"/>
    </row>
    <row r="2483" spans="1:13" ht="12.75" hidden="1">
      <c r="A2483" s="12"/>
      <c r="F2483" s="116"/>
      <c r="G2483" s="116"/>
      <c r="H2483" s="5">
        <f t="shared" si="189"/>
        <v>0</v>
      </c>
      <c r="I2483" s="22" t="e">
        <f t="shared" si="188"/>
        <v>#DIV/0!</v>
      </c>
      <c r="M2483" s="2"/>
    </row>
    <row r="2484" spans="1:13" ht="12.75" hidden="1">
      <c r="A2484" s="12"/>
      <c r="F2484" s="116"/>
      <c r="G2484" s="116"/>
      <c r="H2484" s="5">
        <f t="shared" si="189"/>
        <v>0</v>
      </c>
      <c r="I2484" s="22" t="e">
        <f t="shared" si="188"/>
        <v>#DIV/0!</v>
      </c>
      <c r="M2484" s="2"/>
    </row>
    <row r="2485" spans="1:13" ht="12.75" hidden="1">
      <c r="A2485" s="12"/>
      <c r="F2485" s="116"/>
      <c r="G2485" s="116"/>
      <c r="H2485" s="5">
        <f t="shared" si="189"/>
        <v>0</v>
      </c>
      <c r="I2485" s="22" t="e">
        <f t="shared" si="188"/>
        <v>#DIV/0!</v>
      </c>
      <c r="M2485" s="2"/>
    </row>
    <row r="2486" spans="1:13" ht="12.75" hidden="1">
      <c r="A2486" s="12"/>
      <c r="F2486" s="116"/>
      <c r="G2486" s="116"/>
      <c r="H2486" s="5">
        <f t="shared" si="189"/>
        <v>0</v>
      </c>
      <c r="I2486" s="22" t="e">
        <f t="shared" si="188"/>
        <v>#DIV/0!</v>
      </c>
      <c r="M2486" s="2"/>
    </row>
    <row r="2487" spans="1:13" ht="12.75" hidden="1">
      <c r="A2487" s="12"/>
      <c r="F2487" s="116"/>
      <c r="G2487" s="116"/>
      <c r="H2487" s="5">
        <f t="shared" si="189"/>
        <v>0</v>
      </c>
      <c r="I2487" s="22" t="e">
        <f t="shared" si="188"/>
        <v>#DIV/0!</v>
      </c>
      <c r="M2487" s="2"/>
    </row>
    <row r="2488" spans="1:13" ht="12.75" hidden="1">
      <c r="A2488" s="12"/>
      <c r="F2488" s="116"/>
      <c r="G2488" s="116"/>
      <c r="H2488" s="5">
        <f t="shared" si="189"/>
        <v>0</v>
      </c>
      <c r="I2488" s="22" t="e">
        <f t="shared" si="188"/>
        <v>#DIV/0!</v>
      </c>
      <c r="M2488" s="2"/>
    </row>
    <row r="2489" spans="1:13" ht="12.75" hidden="1">
      <c r="A2489" s="12"/>
      <c r="F2489" s="116"/>
      <c r="G2489" s="116"/>
      <c r="H2489" s="5">
        <f t="shared" si="189"/>
        <v>0</v>
      </c>
      <c r="I2489" s="22" t="e">
        <f t="shared" si="188"/>
        <v>#DIV/0!</v>
      </c>
      <c r="M2489" s="2"/>
    </row>
    <row r="2490" spans="1:13" ht="12.75" hidden="1">
      <c r="A2490" s="12"/>
      <c r="F2490" s="116"/>
      <c r="G2490" s="116"/>
      <c r="H2490" s="5">
        <f t="shared" si="189"/>
        <v>0</v>
      </c>
      <c r="I2490" s="22" t="e">
        <f t="shared" si="188"/>
        <v>#DIV/0!</v>
      </c>
      <c r="M2490" s="2"/>
    </row>
    <row r="2491" spans="1:13" ht="12.75" hidden="1">
      <c r="A2491" s="12"/>
      <c r="F2491" s="116"/>
      <c r="G2491" s="116"/>
      <c r="H2491" s="5">
        <f t="shared" si="189"/>
        <v>0</v>
      </c>
      <c r="I2491" s="22" t="e">
        <f t="shared" si="188"/>
        <v>#DIV/0!</v>
      </c>
      <c r="M2491" s="2"/>
    </row>
    <row r="2492" spans="1:13" ht="12.75" hidden="1">
      <c r="A2492" s="12"/>
      <c r="F2492" s="116"/>
      <c r="G2492" s="116"/>
      <c r="H2492" s="5">
        <f t="shared" si="189"/>
        <v>0</v>
      </c>
      <c r="I2492" s="22" t="e">
        <f t="shared" si="188"/>
        <v>#DIV/0!</v>
      </c>
      <c r="M2492" s="2"/>
    </row>
    <row r="2493" spans="1:13" ht="12.75" hidden="1">
      <c r="A2493" s="12"/>
      <c r="F2493" s="116"/>
      <c r="G2493" s="116"/>
      <c r="H2493" s="5">
        <f t="shared" si="189"/>
        <v>0</v>
      </c>
      <c r="I2493" s="22" t="e">
        <f t="shared" si="188"/>
        <v>#DIV/0!</v>
      </c>
      <c r="M2493" s="2"/>
    </row>
    <row r="2494" spans="1:13" ht="12.75" hidden="1">
      <c r="A2494" s="12"/>
      <c r="F2494" s="116"/>
      <c r="G2494" s="116"/>
      <c r="H2494" s="5">
        <f t="shared" si="189"/>
        <v>0</v>
      </c>
      <c r="I2494" s="22" t="e">
        <f t="shared" si="188"/>
        <v>#DIV/0!</v>
      </c>
      <c r="M2494" s="2"/>
    </row>
    <row r="2495" spans="1:13" ht="12.75" hidden="1">
      <c r="A2495" s="12"/>
      <c r="F2495" s="116"/>
      <c r="G2495" s="116"/>
      <c r="H2495" s="5">
        <f t="shared" si="189"/>
        <v>0</v>
      </c>
      <c r="I2495" s="22" t="e">
        <f t="shared" si="188"/>
        <v>#DIV/0!</v>
      </c>
      <c r="M2495" s="2"/>
    </row>
    <row r="2496" spans="1:13" ht="12.75" hidden="1">
      <c r="A2496" s="12"/>
      <c r="F2496" s="116"/>
      <c r="G2496" s="116"/>
      <c r="H2496" s="5">
        <f t="shared" si="189"/>
        <v>0</v>
      </c>
      <c r="I2496" s="22" t="e">
        <f t="shared" si="188"/>
        <v>#DIV/0!</v>
      </c>
      <c r="M2496" s="2"/>
    </row>
    <row r="2497" spans="1:13" ht="12.75" hidden="1">
      <c r="A2497" s="12"/>
      <c r="F2497" s="116"/>
      <c r="G2497" s="116"/>
      <c r="H2497" s="5">
        <f t="shared" si="189"/>
        <v>0</v>
      </c>
      <c r="I2497" s="22" t="e">
        <f t="shared" si="188"/>
        <v>#DIV/0!</v>
      </c>
      <c r="M2497" s="2"/>
    </row>
    <row r="2498" spans="1:13" ht="12.75" hidden="1">
      <c r="A2498" s="12"/>
      <c r="F2498" s="116"/>
      <c r="G2498" s="116"/>
      <c r="H2498" s="5">
        <f t="shared" si="189"/>
        <v>0</v>
      </c>
      <c r="I2498" s="22" t="e">
        <f t="shared" si="188"/>
        <v>#DIV/0!</v>
      </c>
      <c r="M2498" s="2"/>
    </row>
    <row r="2499" spans="1:13" ht="12.75" hidden="1">
      <c r="A2499" s="12"/>
      <c r="F2499" s="116"/>
      <c r="G2499" s="116"/>
      <c r="H2499" s="5">
        <f t="shared" si="189"/>
        <v>0</v>
      </c>
      <c r="I2499" s="22" t="e">
        <f t="shared" si="188"/>
        <v>#DIV/0!</v>
      </c>
      <c r="M2499" s="2"/>
    </row>
    <row r="2500" spans="1:13" ht="12.75" hidden="1">
      <c r="A2500" s="12"/>
      <c r="F2500" s="116"/>
      <c r="G2500" s="116"/>
      <c r="H2500" s="5">
        <f t="shared" si="189"/>
        <v>0</v>
      </c>
      <c r="I2500" s="22" t="e">
        <f t="shared" si="188"/>
        <v>#DIV/0!</v>
      </c>
      <c r="M2500" s="2"/>
    </row>
    <row r="2501" spans="1:13" ht="12.75" hidden="1">
      <c r="A2501" s="12"/>
      <c r="F2501" s="116"/>
      <c r="G2501" s="116"/>
      <c r="H2501" s="5">
        <f t="shared" si="189"/>
        <v>0</v>
      </c>
      <c r="I2501" s="22" t="e">
        <f t="shared" si="188"/>
        <v>#DIV/0!</v>
      </c>
      <c r="M2501" s="2"/>
    </row>
    <row r="2502" spans="1:13" ht="12.75" hidden="1">
      <c r="A2502" s="12"/>
      <c r="F2502" s="116"/>
      <c r="G2502" s="116"/>
      <c r="H2502" s="5">
        <f t="shared" si="189"/>
        <v>0</v>
      </c>
      <c r="I2502" s="22" t="e">
        <f t="shared" si="188"/>
        <v>#DIV/0!</v>
      </c>
      <c r="M2502" s="2"/>
    </row>
    <row r="2503" spans="1:13" ht="12.75" hidden="1">
      <c r="A2503" s="12"/>
      <c r="F2503" s="116"/>
      <c r="G2503" s="116"/>
      <c r="H2503" s="5">
        <f t="shared" si="189"/>
        <v>0</v>
      </c>
      <c r="I2503" s="22" t="e">
        <f t="shared" si="188"/>
        <v>#DIV/0!</v>
      </c>
      <c r="M2503" s="2"/>
    </row>
    <row r="2504" spans="1:13" ht="12.75" hidden="1">
      <c r="A2504" s="12"/>
      <c r="F2504" s="116"/>
      <c r="G2504" s="116"/>
      <c r="H2504" s="5">
        <f t="shared" si="189"/>
        <v>0</v>
      </c>
      <c r="I2504" s="22" t="e">
        <f t="shared" si="188"/>
        <v>#DIV/0!</v>
      </c>
      <c r="M2504" s="2"/>
    </row>
    <row r="2505" spans="1:13" ht="12.75" hidden="1">
      <c r="A2505" s="12"/>
      <c r="F2505" s="116"/>
      <c r="G2505" s="116"/>
      <c r="H2505" s="5">
        <f t="shared" si="189"/>
        <v>0</v>
      </c>
      <c r="I2505" s="22" t="e">
        <f t="shared" si="188"/>
        <v>#DIV/0!</v>
      </c>
      <c r="M2505" s="2"/>
    </row>
    <row r="2506" spans="1:13" ht="12.75" hidden="1">
      <c r="A2506" s="12"/>
      <c r="F2506" s="116"/>
      <c r="G2506" s="116"/>
      <c r="H2506" s="5">
        <f t="shared" si="189"/>
        <v>0</v>
      </c>
      <c r="I2506" s="22" t="e">
        <f t="shared" si="188"/>
        <v>#DIV/0!</v>
      </c>
      <c r="M2506" s="2"/>
    </row>
    <row r="2507" spans="1:13" ht="12.75" hidden="1">
      <c r="A2507" s="12"/>
      <c r="F2507" s="116"/>
      <c r="G2507" s="116"/>
      <c r="H2507" s="5">
        <f t="shared" si="189"/>
        <v>0</v>
      </c>
      <c r="I2507" s="22" t="e">
        <f t="shared" si="188"/>
        <v>#DIV/0!</v>
      </c>
      <c r="M2507" s="2"/>
    </row>
    <row r="2508" spans="1:13" ht="12.75" hidden="1">
      <c r="A2508" s="12"/>
      <c r="F2508" s="116"/>
      <c r="G2508" s="116"/>
      <c r="H2508" s="5">
        <f t="shared" si="189"/>
        <v>0</v>
      </c>
      <c r="I2508" s="22" t="e">
        <f t="shared" si="188"/>
        <v>#DIV/0!</v>
      </c>
      <c r="M2508" s="2"/>
    </row>
    <row r="2509" spans="1:13" ht="12.75" hidden="1">
      <c r="A2509" s="12"/>
      <c r="F2509" s="116"/>
      <c r="G2509" s="116"/>
      <c r="H2509" s="5">
        <f t="shared" si="189"/>
        <v>0</v>
      </c>
      <c r="I2509" s="22" t="e">
        <f t="shared" si="188"/>
        <v>#DIV/0!</v>
      </c>
      <c r="M2509" s="2"/>
    </row>
    <row r="2510" spans="1:13" ht="12.75" hidden="1">
      <c r="A2510" s="12"/>
      <c r="F2510" s="116"/>
      <c r="G2510" s="116"/>
      <c r="H2510" s="5">
        <f t="shared" si="189"/>
        <v>0</v>
      </c>
      <c r="I2510" s="22" t="e">
        <f t="shared" si="188"/>
        <v>#DIV/0!</v>
      </c>
      <c r="M2510" s="2"/>
    </row>
    <row r="2511" spans="1:13" ht="12.75" hidden="1">
      <c r="A2511" s="12"/>
      <c r="F2511" s="116"/>
      <c r="G2511" s="116"/>
      <c r="H2511" s="5">
        <f t="shared" si="189"/>
        <v>0</v>
      </c>
      <c r="I2511" s="22" t="e">
        <f t="shared" si="188"/>
        <v>#DIV/0!</v>
      </c>
      <c r="M2511" s="2"/>
    </row>
    <row r="2512" spans="1:13" ht="12.75" hidden="1">
      <c r="A2512" s="12"/>
      <c r="F2512" s="116"/>
      <c r="G2512" s="116"/>
      <c r="H2512" s="5">
        <f t="shared" si="189"/>
        <v>0</v>
      </c>
      <c r="I2512" s="22" t="e">
        <f t="shared" si="188"/>
        <v>#DIV/0!</v>
      </c>
      <c r="M2512" s="2"/>
    </row>
    <row r="2513" spans="1:13" ht="12.75" hidden="1">
      <c r="A2513" s="12"/>
      <c r="F2513" s="116"/>
      <c r="G2513" s="116"/>
      <c r="H2513" s="5">
        <f t="shared" si="189"/>
        <v>0</v>
      </c>
      <c r="I2513" s="22" t="e">
        <f t="shared" si="188"/>
        <v>#DIV/0!</v>
      </c>
      <c r="M2513" s="2"/>
    </row>
    <row r="2514" spans="1:13" ht="12.75" hidden="1">
      <c r="A2514" s="12"/>
      <c r="F2514" s="116"/>
      <c r="G2514" s="116"/>
      <c r="H2514" s="5">
        <f t="shared" si="189"/>
        <v>0</v>
      </c>
      <c r="I2514" s="22" t="e">
        <f t="shared" si="188"/>
        <v>#DIV/0!</v>
      </c>
      <c r="M2514" s="2"/>
    </row>
    <row r="2515" spans="1:13" ht="12.75" hidden="1">
      <c r="A2515" s="12"/>
      <c r="F2515" s="116"/>
      <c r="G2515" s="116"/>
      <c r="H2515" s="5">
        <f t="shared" si="189"/>
        <v>0</v>
      </c>
      <c r="I2515" s="22" t="e">
        <f t="shared" si="188"/>
        <v>#DIV/0!</v>
      </c>
      <c r="M2515" s="2"/>
    </row>
    <row r="2516" spans="1:13" ht="12.75" hidden="1">
      <c r="A2516" s="12"/>
      <c r="F2516" s="116"/>
      <c r="G2516" s="116"/>
      <c r="H2516" s="5">
        <f t="shared" si="189"/>
        <v>0</v>
      </c>
      <c r="I2516" s="22" t="e">
        <f t="shared" si="188"/>
        <v>#DIV/0!</v>
      </c>
      <c r="M2516" s="2"/>
    </row>
    <row r="2517" spans="1:13" ht="12.75" hidden="1">
      <c r="A2517" s="12"/>
      <c r="F2517" s="116"/>
      <c r="G2517" s="116"/>
      <c r="H2517" s="5">
        <f t="shared" si="189"/>
        <v>0</v>
      </c>
      <c r="I2517" s="22" t="e">
        <f t="shared" si="188"/>
        <v>#DIV/0!</v>
      </c>
      <c r="M2517" s="2"/>
    </row>
    <row r="2518" spans="1:13" ht="12.75" hidden="1">
      <c r="A2518" s="12"/>
      <c r="F2518" s="116"/>
      <c r="G2518" s="116"/>
      <c r="H2518" s="5">
        <f t="shared" si="189"/>
        <v>0</v>
      </c>
      <c r="I2518" s="22" t="e">
        <f t="shared" si="188"/>
        <v>#DIV/0!</v>
      </c>
      <c r="M2518" s="2"/>
    </row>
    <row r="2519" spans="1:13" ht="12.75" hidden="1">
      <c r="A2519" s="12"/>
      <c r="F2519" s="116"/>
      <c r="G2519" s="116"/>
      <c r="H2519" s="5">
        <f t="shared" si="189"/>
        <v>0</v>
      </c>
      <c r="I2519" s="22" t="e">
        <f t="shared" si="188"/>
        <v>#DIV/0!</v>
      </c>
      <c r="M2519" s="2"/>
    </row>
    <row r="2520" spans="1:13" ht="12.75" hidden="1">
      <c r="A2520" s="12"/>
      <c r="F2520" s="116"/>
      <c r="G2520" s="116"/>
      <c r="H2520" s="5">
        <f t="shared" si="189"/>
        <v>0</v>
      </c>
      <c r="I2520" s="22" t="e">
        <f t="shared" si="188"/>
        <v>#DIV/0!</v>
      </c>
      <c r="M2520" s="2"/>
    </row>
    <row r="2521" spans="1:13" ht="12.75" hidden="1">
      <c r="A2521" s="12"/>
      <c r="F2521" s="116"/>
      <c r="G2521" s="116"/>
      <c r="H2521" s="5">
        <f t="shared" si="189"/>
        <v>0</v>
      </c>
      <c r="I2521" s="22" t="e">
        <f aca="true" t="shared" si="190" ref="I2521:I2575">+B2521/M2521</f>
        <v>#DIV/0!</v>
      </c>
      <c r="M2521" s="2"/>
    </row>
    <row r="2522" spans="1:13" ht="12.75" hidden="1">
      <c r="A2522" s="12"/>
      <c r="F2522" s="116"/>
      <c r="G2522" s="116"/>
      <c r="H2522" s="5">
        <f t="shared" si="189"/>
        <v>0</v>
      </c>
      <c r="I2522" s="22" t="e">
        <f t="shared" si="190"/>
        <v>#DIV/0!</v>
      </c>
      <c r="M2522" s="2"/>
    </row>
    <row r="2523" spans="1:13" ht="12.75" hidden="1">
      <c r="A2523" s="12"/>
      <c r="F2523" s="116"/>
      <c r="G2523" s="116"/>
      <c r="H2523" s="5">
        <f aca="true" t="shared" si="191" ref="H2523:H2575">H2522-B2523</f>
        <v>0</v>
      </c>
      <c r="I2523" s="22" t="e">
        <f t="shared" si="190"/>
        <v>#DIV/0!</v>
      </c>
      <c r="M2523" s="2"/>
    </row>
    <row r="2524" spans="1:13" ht="12.75" hidden="1">
      <c r="A2524" s="12"/>
      <c r="F2524" s="116"/>
      <c r="G2524" s="116"/>
      <c r="H2524" s="5">
        <f t="shared" si="191"/>
        <v>0</v>
      </c>
      <c r="I2524" s="22" t="e">
        <f t="shared" si="190"/>
        <v>#DIV/0!</v>
      </c>
      <c r="M2524" s="2"/>
    </row>
    <row r="2525" spans="1:13" ht="12.75" hidden="1">
      <c r="A2525" s="12"/>
      <c r="F2525" s="116"/>
      <c r="G2525" s="116"/>
      <c r="H2525" s="5">
        <f t="shared" si="191"/>
        <v>0</v>
      </c>
      <c r="I2525" s="22" t="e">
        <f t="shared" si="190"/>
        <v>#DIV/0!</v>
      </c>
      <c r="M2525" s="2"/>
    </row>
    <row r="2526" spans="1:13" ht="12.75" hidden="1">
      <c r="A2526" s="12"/>
      <c r="F2526" s="116"/>
      <c r="G2526" s="116"/>
      <c r="H2526" s="5">
        <f t="shared" si="191"/>
        <v>0</v>
      </c>
      <c r="I2526" s="22" t="e">
        <f t="shared" si="190"/>
        <v>#DIV/0!</v>
      </c>
      <c r="M2526" s="2"/>
    </row>
    <row r="2527" spans="1:13" ht="12.75" hidden="1">
      <c r="A2527" s="12"/>
      <c r="F2527" s="116"/>
      <c r="G2527" s="116"/>
      <c r="H2527" s="5">
        <f t="shared" si="191"/>
        <v>0</v>
      </c>
      <c r="I2527" s="22" t="e">
        <f t="shared" si="190"/>
        <v>#DIV/0!</v>
      </c>
      <c r="M2527" s="2"/>
    </row>
    <row r="2528" spans="1:13" ht="12.75" hidden="1">
      <c r="A2528" s="12"/>
      <c r="F2528" s="116"/>
      <c r="G2528" s="116"/>
      <c r="H2528" s="5">
        <f t="shared" si="191"/>
        <v>0</v>
      </c>
      <c r="I2528" s="22" t="e">
        <f t="shared" si="190"/>
        <v>#DIV/0!</v>
      </c>
      <c r="M2528" s="2"/>
    </row>
    <row r="2529" spans="1:13" ht="12.75" hidden="1">
      <c r="A2529" s="12"/>
      <c r="F2529" s="116"/>
      <c r="G2529" s="116"/>
      <c r="H2529" s="5">
        <f t="shared" si="191"/>
        <v>0</v>
      </c>
      <c r="I2529" s="22" t="e">
        <f t="shared" si="190"/>
        <v>#DIV/0!</v>
      </c>
      <c r="M2529" s="2"/>
    </row>
    <row r="2530" spans="1:13" ht="12.75" hidden="1">
      <c r="A2530" s="12"/>
      <c r="F2530" s="116"/>
      <c r="G2530" s="116"/>
      <c r="H2530" s="5">
        <f t="shared" si="191"/>
        <v>0</v>
      </c>
      <c r="I2530" s="22" t="e">
        <f t="shared" si="190"/>
        <v>#DIV/0!</v>
      </c>
      <c r="M2530" s="2"/>
    </row>
    <row r="2531" spans="1:13" ht="12.75" hidden="1">
      <c r="A2531" s="12"/>
      <c r="F2531" s="116"/>
      <c r="G2531" s="116"/>
      <c r="H2531" s="5">
        <f t="shared" si="191"/>
        <v>0</v>
      </c>
      <c r="I2531" s="22" t="e">
        <f t="shared" si="190"/>
        <v>#DIV/0!</v>
      </c>
      <c r="M2531" s="2"/>
    </row>
    <row r="2532" spans="1:13" ht="12.75" hidden="1">
      <c r="A2532" s="12"/>
      <c r="F2532" s="116"/>
      <c r="G2532" s="116"/>
      <c r="H2532" s="5">
        <f t="shared" si="191"/>
        <v>0</v>
      </c>
      <c r="I2532" s="22" t="e">
        <f t="shared" si="190"/>
        <v>#DIV/0!</v>
      </c>
      <c r="M2532" s="2"/>
    </row>
    <row r="2533" spans="1:13" ht="12.75" hidden="1">
      <c r="A2533" s="12"/>
      <c r="F2533" s="116"/>
      <c r="G2533" s="116"/>
      <c r="H2533" s="5">
        <f t="shared" si="191"/>
        <v>0</v>
      </c>
      <c r="I2533" s="22" t="e">
        <f t="shared" si="190"/>
        <v>#DIV/0!</v>
      </c>
      <c r="M2533" s="2"/>
    </row>
    <row r="2534" spans="1:13" ht="12.75" hidden="1">
      <c r="A2534" s="12"/>
      <c r="F2534" s="116"/>
      <c r="G2534" s="116"/>
      <c r="H2534" s="5">
        <f t="shared" si="191"/>
        <v>0</v>
      </c>
      <c r="I2534" s="22" t="e">
        <f t="shared" si="190"/>
        <v>#DIV/0!</v>
      </c>
      <c r="M2534" s="2"/>
    </row>
    <row r="2535" spans="1:13" ht="12.75" hidden="1">
      <c r="A2535" s="12"/>
      <c r="F2535" s="116"/>
      <c r="G2535" s="116"/>
      <c r="H2535" s="5">
        <f t="shared" si="191"/>
        <v>0</v>
      </c>
      <c r="I2535" s="22" t="e">
        <f t="shared" si="190"/>
        <v>#DIV/0!</v>
      </c>
      <c r="M2535" s="2"/>
    </row>
    <row r="2536" spans="1:13" ht="12.75" hidden="1">
      <c r="A2536" s="12"/>
      <c r="F2536" s="116"/>
      <c r="G2536" s="116"/>
      <c r="H2536" s="5">
        <f t="shared" si="191"/>
        <v>0</v>
      </c>
      <c r="I2536" s="22" t="e">
        <f t="shared" si="190"/>
        <v>#DIV/0!</v>
      </c>
      <c r="M2536" s="2"/>
    </row>
    <row r="2537" spans="1:13" ht="12.75" hidden="1">
      <c r="A2537" s="12"/>
      <c r="F2537" s="116"/>
      <c r="G2537" s="116"/>
      <c r="H2537" s="5">
        <f t="shared" si="191"/>
        <v>0</v>
      </c>
      <c r="I2537" s="22" t="e">
        <f t="shared" si="190"/>
        <v>#DIV/0!</v>
      </c>
      <c r="M2537" s="2"/>
    </row>
    <row r="2538" spans="1:13" ht="12.75" hidden="1">
      <c r="A2538" s="12"/>
      <c r="F2538" s="116"/>
      <c r="G2538" s="116"/>
      <c r="H2538" s="5">
        <f t="shared" si="191"/>
        <v>0</v>
      </c>
      <c r="I2538" s="22" t="e">
        <f t="shared" si="190"/>
        <v>#DIV/0!</v>
      </c>
      <c r="M2538" s="2"/>
    </row>
    <row r="2539" spans="1:13" ht="12.75" hidden="1">
      <c r="A2539" s="12"/>
      <c r="F2539" s="116"/>
      <c r="G2539" s="116"/>
      <c r="H2539" s="5">
        <f t="shared" si="191"/>
        <v>0</v>
      </c>
      <c r="I2539" s="22" t="e">
        <f t="shared" si="190"/>
        <v>#DIV/0!</v>
      </c>
      <c r="M2539" s="2"/>
    </row>
    <row r="2540" spans="1:13" ht="12.75" hidden="1">
      <c r="A2540" s="12"/>
      <c r="F2540" s="116"/>
      <c r="G2540" s="116"/>
      <c r="H2540" s="5">
        <f t="shared" si="191"/>
        <v>0</v>
      </c>
      <c r="I2540" s="22" t="e">
        <f t="shared" si="190"/>
        <v>#DIV/0!</v>
      </c>
      <c r="M2540" s="2"/>
    </row>
    <row r="2541" spans="1:13" ht="12.75" hidden="1">
      <c r="A2541" s="12"/>
      <c r="F2541" s="116"/>
      <c r="G2541" s="116"/>
      <c r="H2541" s="5">
        <f t="shared" si="191"/>
        <v>0</v>
      </c>
      <c r="I2541" s="22" t="e">
        <f t="shared" si="190"/>
        <v>#DIV/0!</v>
      </c>
      <c r="M2541" s="2"/>
    </row>
    <row r="2542" spans="1:13" ht="12.75" hidden="1">
      <c r="A2542" s="12"/>
      <c r="F2542" s="116"/>
      <c r="G2542" s="116"/>
      <c r="H2542" s="5">
        <f t="shared" si="191"/>
        <v>0</v>
      </c>
      <c r="I2542" s="22" t="e">
        <f t="shared" si="190"/>
        <v>#DIV/0!</v>
      </c>
      <c r="M2542" s="2"/>
    </row>
    <row r="2543" spans="1:13" ht="12.75" hidden="1">
      <c r="A2543" s="12"/>
      <c r="F2543" s="116"/>
      <c r="G2543" s="116"/>
      <c r="H2543" s="5">
        <f t="shared" si="191"/>
        <v>0</v>
      </c>
      <c r="I2543" s="22" t="e">
        <f t="shared" si="190"/>
        <v>#DIV/0!</v>
      </c>
      <c r="M2543" s="2"/>
    </row>
    <row r="2544" spans="1:13" ht="12.75" hidden="1">
      <c r="A2544" s="12"/>
      <c r="F2544" s="116"/>
      <c r="G2544" s="116"/>
      <c r="H2544" s="5">
        <f t="shared" si="191"/>
        <v>0</v>
      </c>
      <c r="I2544" s="22" t="e">
        <f t="shared" si="190"/>
        <v>#DIV/0!</v>
      </c>
      <c r="M2544" s="2"/>
    </row>
    <row r="2545" spans="1:13" ht="12.75" hidden="1">
      <c r="A2545" s="12"/>
      <c r="F2545" s="116"/>
      <c r="G2545" s="116"/>
      <c r="H2545" s="5">
        <f t="shared" si="191"/>
        <v>0</v>
      </c>
      <c r="I2545" s="22" t="e">
        <f t="shared" si="190"/>
        <v>#DIV/0!</v>
      </c>
      <c r="M2545" s="2"/>
    </row>
    <row r="2546" spans="1:13" ht="12.75" hidden="1">
      <c r="A2546" s="12"/>
      <c r="F2546" s="116"/>
      <c r="G2546" s="116"/>
      <c r="H2546" s="5">
        <f t="shared" si="191"/>
        <v>0</v>
      </c>
      <c r="I2546" s="22" t="e">
        <f t="shared" si="190"/>
        <v>#DIV/0!</v>
      </c>
      <c r="M2546" s="2"/>
    </row>
    <row r="2547" spans="1:13" ht="12.75" hidden="1">
      <c r="A2547" s="12"/>
      <c r="F2547" s="116"/>
      <c r="G2547" s="116"/>
      <c r="H2547" s="5">
        <f t="shared" si="191"/>
        <v>0</v>
      </c>
      <c r="I2547" s="22" t="e">
        <f t="shared" si="190"/>
        <v>#DIV/0!</v>
      </c>
      <c r="M2547" s="2"/>
    </row>
    <row r="2548" spans="1:13" ht="12.75" hidden="1">
      <c r="A2548" s="12"/>
      <c r="F2548" s="116"/>
      <c r="G2548" s="116"/>
      <c r="H2548" s="5">
        <f t="shared" si="191"/>
        <v>0</v>
      </c>
      <c r="I2548" s="22" t="e">
        <f t="shared" si="190"/>
        <v>#DIV/0!</v>
      </c>
      <c r="M2548" s="2"/>
    </row>
    <row r="2549" spans="1:13" ht="12.75" hidden="1">
      <c r="A2549" s="12"/>
      <c r="F2549" s="116"/>
      <c r="G2549" s="116"/>
      <c r="H2549" s="5">
        <f t="shared" si="191"/>
        <v>0</v>
      </c>
      <c r="I2549" s="22" t="e">
        <f t="shared" si="190"/>
        <v>#DIV/0!</v>
      </c>
      <c r="M2549" s="2"/>
    </row>
    <row r="2550" spans="1:13" ht="12.75" hidden="1">
      <c r="A2550" s="12"/>
      <c r="F2550" s="116"/>
      <c r="G2550" s="116"/>
      <c r="H2550" s="5">
        <f t="shared" si="191"/>
        <v>0</v>
      </c>
      <c r="I2550" s="22" t="e">
        <f t="shared" si="190"/>
        <v>#DIV/0!</v>
      </c>
      <c r="M2550" s="2"/>
    </row>
    <row r="2551" spans="1:13" ht="12.75" hidden="1">
      <c r="A2551" s="12"/>
      <c r="F2551" s="116"/>
      <c r="G2551" s="116"/>
      <c r="H2551" s="5">
        <f t="shared" si="191"/>
        <v>0</v>
      </c>
      <c r="I2551" s="22" t="e">
        <f t="shared" si="190"/>
        <v>#DIV/0!</v>
      </c>
      <c r="M2551" s="2"/>
    </row>
    <row r="2552" spans="1:13" ht="12.75" hidden="1">
      <c r="A2552" s="12"/>
      <c r="F2552" s="116"/>
      <c r="G2552" s="116"/>
      <c r="H2552" s="5">
        <f t="shared" si="191"/>
        <v>0</v>
      </c>
      <c r="I2552" s="22" t="e">
        <f t="shared" si="190"/>
        <v>#DIV/0!</v>
      </c>
      <c r="M2552" s="2"/>
    </row>
    <row r="2553" spans="1:13" ht="12.75" hidden="1">
      <c r="A2553" s="12"/>
      <c r="F2553" s="116"/>
      <c r="G2553" s="116"/>
      <c r="H2553" s="5">
        <f t="shared" si="191"/>
        <v>0</v>
      </c>
      <c r="I2553" s="22" t="e">
        <f t="shared" si="190"/>
        <v>#DIV/0!</v>
      </c>
      <c r="M2553" s="2"/>
    </row>
    <row r="2554" spans="1:13" ht="12.75" hidden="1">
      <c r="A2554" s="12"/>
      <c r="F2554" s="116"/>
      <c r="G2554" s="116"/>
      <c r="H2554" s="5">
        <f t="shared" si="191"/>
        <v>0</v>
      </c>
      <c r="I2554" s="22" t="e">
        <f t="shared" si="190"/>
        <v>#DIV/0!</v>
      </c>
      <c r="M2554" s="2"/>
    </row>
    <row r="2555" spans="1:13" ht="12.75" hidden="1">
      <c r="A2555" s="12"/>
      <c r="F2555" s="116"/>
      <c r="G2555" s="116"/>
      <c r="H2555" s="5">
        <f t="shared" si="191"/>
        <v>0</v>
      </c>
      <c r="I2555" s="22" t="e">
        <f t="shared" si="190"/>
        <v>#DIV/0!</v>
      </c>
      <c r="M2555" s="2"/>
    </row>
    <row r="2556" spans="1:13" ht="12.75" hidden="1">
      <c r="A2556" s="12"/>
      <c r="F2556" s="116"/>
      <c r="G2556" s="116"/>
      <c r="H2556" s="5">
        <f t="shared" si="191"/>
        <v>0</v>
      </c>
      <c r="I2556" s="22" t="e">
        <f t="shared" si="190"/>
        <v>#DIV/0!</v>
      </c>
      <c r="M2556" s="2"/>
    </row>
    <row r="2557" spans="1:13" ht="12.75" hidden="1">
      <c r="A2557" s="12"/>
      <c r="F2557" s="116"/>
      <c r="G2557" s="116"/>
      <c r="H2557" s="5">
        <f t="shared" si="191"/>
        <v>0</v>
      </c>
      <c r="I2557" s="22" t="e">
        <f t="shared" si="190"/>
        <v>#DIV/0!</v>
      </c>
      <c r="M2557" s="2"/>
    </row>
    <row r="2558" spans="1:13" ht="12.75" hidden="1">
      <c r="A2558" s="12"/>
      <c r="F2558" s="116"/>
      <c r="G2558" s="116"/>
      <c r="H2558" s="5">
        <f t="shared" si="191"/>
        <v>0</v>
      </c>
      <c r="I2558" s="22" t="e">
        <f t="shared" si="190"/>
        <v>#DIV/0!</v>
      </c>
      <c r="M2558" s="2"/>
    </row>
    <row r="2559" spans="1:13" ht="12.75" hidden="1">
      <c r="A2559" s="12"/>
      <c r="F2559" s="116"/>
      <c r="G2559" s="116"/>
      <c r="H2559" s="5">
        <f t="shared" si="191"/>
        <v>0</v>
      </c>
      <c r="I2559" s="22" t="e">
        <f t="shared" si="190"/>
        <v>#DIV/0!</v>
      </c>
      <c r="M2559" s="2"/>
    </row>
    <row r="2560" spans="1:13" ht="12.75" hidden="1">
      <c r="A2560" s="12"/>
      <c r="F2560" s="116"/>
      <c r="G2560" s="116"/>
      <c r="H2560" s="5">
        <f t="shared" si="191"/>
        <v>0</v>
      </c>
      <c r="I2560" s="22" t="e">
        <f t="shared" si="190"/>
        <v>#DIV/0!</v>
      </c>
      <c r="M2560" s="2"/>
    </row>
    <row r="2561" spans="1:13" ht="12.75" hidden="1">
      <c r="A2561" s="12"/>
      <c r="F2561" s="116"/>
      <c r="G2561" s="116"/>
      <c r="H2561" s="5">
        <f t="shared" si="191"/>
        <v>0</v>
      </c>
      <c r="I2561" s="22" t="e">
        <f t="shared" si="190"/>
        <v>#DIV/0!</v>
      </c>
      <c r="M2561" s="2"/>
    </row>
    <row r="2562" spans="1:13" ht="12.75" hidden="1">
      <c r="A2562" s="12"/>
      <c r="F2562" s="116"/>
      <c r="G2562" s="116"/>
      <c r="H2562" s="5">
        <f t="shared" si="191"/>
        <v>0</v>
      </c>
      <c r="I2562" s="22" t="e">
        <f t="shared" si="190"/>
        <v>#DIV/0!</v>
      </c>
      <c r="M2562" s="2"/>
    </row>
    <row r="2563" spans="1:13" ht="12.75" hidden="1">
      <c r="A2563" s="12"/>
      <c r="F2563" s="116"/>
      <c r="G2563" s="116"/>
      <c r="H2563" s="5">
        <f t="shared" si="191"/>
        <v>0</v>
      </c>
      <c r="I2563" s="22" t="e">
        <f t="shared" si="190"/>
        <v>#DIV/0!</v>
      </c>
      <c r="M2563" s="2"/>
    </row>
    <row r="2564" spans="1:13" ht="12.75" hidden="1">
      <c r="A2564" s="12"/>
      <c r="F2564" s="116"/>
      <c r="G2564" s="116"/>
      <c r="H2564" s="5">
        <f t="shared" si="191"/>
        <v>0</v>
      </c>
      <c r="I2564" s="22" t="e">
        <f t="shared" si="190"/>
        <v>#DIV/0!</v>
      </c>
      <c r="M2564" s="2"/>
    </row>
    <row r="2565" spans="1:13" ht="12.75" hidden="1">
      <c r="A2565" s="12"/>
      <c r="F2565" s="116"/>
      <c r="G2565" s="116"/>
      <c r="H2565" s="5">
        <f t="shared" si="191"/>
        <v>0</v>
      </c>
      <c r="I2565" s="22" t="e">
        <f t="shared" si="190"/>
        <v>#DIV/0!</v>
      </c>
      <c r="M2565" s="2"/>
    </row>
    <row r="2566" spans="1:13" ht="12.75" hidden="1">
      <c r="A2566" s="12"/>
      <c r="F2566" s="116"/>
      <c r="G2566" s="116"/>
      <c r="H2566" s="5">
        <f t="shared" si="191"/>
        <v>0</v>
      </c>
      <c r="I2566" s="22" t="e">
        <f t="shared" si="190"/>
        <v>#DIV/0!</v>
      </c>
      <c r="M2566" s="2"/>
    </row>
    <row r="2567" spans="1:13" ht="12.75" hidden="1">
      <c r="A2567" s="12"/>
      <c r="F2567" s="116"/>
      <c r="G2567" s="116"/>
      <c r="H2567" s="5">
        <f t="shared" si="191"/>
        <v>0</v>
      </c>
      <c r="I2567" s="22" t="e">
        <f t="shared" si="190"/>
        <v>#DIV/0!</v>
      </c>
      <c r="M2567" s="2"/>
    </row>
    <row r="2568" spans="1:13" ht="12.75" hidden="1">
      <c r="A2568" s="12"/>
      <c r="F2568" s="116"/>
      <c r="G2568" s="116"/>
      <c r="H2568" s="5">
        <f t="shared" si="191"/>
        <v>0</v>
      </c>
      <c r="I2568" s="22" t="e">
        <f t="shared" si="190"/>
        <v>#DIV/0!</v>
      </c>
      <c r="M2568" s="2"/>
    </row>
    <row r="2569" spans="1:13" ht="12.75" hidden="1">
      <c r="A2569" s="12"/>
      <c r="F2569" s="116"/>
      <c r="G2569" s="116"/>
      <c r="H2569" s="5">
        <f t="shared" si="191"/>
        <v>0</v>
      </c>
      <c r="I2569" s="22" t="e">
        <f t="shared" si="190"/>
        <v>#DIV/0!</v>
      </c>
      <c r="M2569" s="2"/>
    </row>
    <row r="2570" spans="1:13" ht="12.75" hidden="1">
      <c r="A2570" s="12"/>
      <c r="F2570" s="116"/>
      <c r="G2570" s="116"/>
      <c r="H2570" s="5">
        <f t="shared" si="191"/>
        <v>0</v>
      </c>
      <c r="I2570" s="22" t="e">
        <f t="shared" si="190"/>
        <v>#DIV/0!</v>
      </c>
      <c r="M2570" s="2"/>
    </row>
    <row r="2571" spans="1:13" ht="12.75" hidden="1">
      <c r="A2571" s="12"/>
      <c r="F2571" s="116"/>
      <c r="G2571" s="116"/>
      <c r="H2571" s="5">
        <f t="shared" si="191"/>
        <v>0</v>
      </c>
      <c r="I2571" s="22" t="e">
        <f t="shared" si="190"/>
        <v>#DIV/0!</v>
      </c>
      <c r="M2571" s="2"/>
    </row>
    <row r="2572" spans="1:13" ht="12.75" hidden="1">
      <c r="A2572" s="12"/>
      <c r="F2572" s="116"/>
      <c r="G2572" s="116"/>
      <c r="H2572" s="5">
        <f t="shared" si="191"/>
        <v>0</v>
      </c>
      <c r="I2572" s="22" t="e">
        <f t="shared" si="190"/>
        <v>#DIV/0!</v>
      </c>
      <c r="M2572" s="2"/>
    </row>
    <row r="2573" spans="1:13" ht="12.75" hidden="1">
      <c r="A2573" s="12"/>
      <c r="F2573" s="116"/>
      <c r="G2573" s="116"/>
      <c r="H2573" s="5">
        <f t="shared" si="191"/>
        <v>0</v>
      </c>
      <c r="I2573" s="22" t="e">
        <f t="shared" si="190"/>
        <v>#DIV/0!</v>
      </c>
      <c r="M2573" s="2"/>
    </row>
    <row r="2574" spans="1:13" ht="12.75" hidden="1">
      <c r="A2574" s="12"/>
      <c r="F2574" s="116"/>
      <c r="G2574" s="116"/>
      <c r="H2574" s="5">
        <f t="shared" si="191"/>
        <v>0</v>
      </c>
      <c r="I2574" s="22" t="e">
        <f t="shared" si="190"/>
        <v>#DIV/0!</v>
      </c>
      <c r="M2574" s="2"/>
    </row>
    <row r="2575" spans="1:13" ht="12.75" hidden="1">
      <c r="A2575" s="12"/>
      <c r="F2575" s="116"/>
      <c r="G2575" s="116"/>
      <c r="H2575" s="5">
        <f t="shared" si="191"/>
        <v>0</v>
      </c>
      <c r="I2575" s="22" t="e">
        <f t="shared" si="190"/>
        <v>#DIV/0!</v>
      </c>
      <c r="M2575" s="2"/>
    </row>
    <row r="2576" spans="1:13" ht="12.75" hidden="1">
      <c r="A2576" s="12"/>
      <c r="F2576" s="116"/>
      <c r="G2576" s="116"/>
      <c r="M2576" s="2"/>
    </row>
    <row r="2577" spans="1:13" ht="12.75" hidden="1">
      <c r="A2577" s="12"/>
      <c r="F2577" s="116"/>
      <c r="G2577" s="116"/>
      <c r="M2577" s="2"/>
    </row>
    <row r="2578" spans="1:13" ht="12.75" hidden="1">
      <c r="A2578" s="12"/>
      <c r="F2578" s="116"/>
      <c r="G2578" s="116"/>
      <c r="M2578" s="2"/>
    </row>
    <row r="2579" spans="1:13" ht="12.75" hidden="1">
      <c r="A2579" s="12"/>
      <c r="F2579" s="116"/>
      <c r="G2579" s="116"/>
      <c r="M2579" s="2"/>
    </row>
    <row r="2580" spans="1:13" ht="12.75" hidden="1">
      <c r="A2580" s="12"/>
      <c r="F2580" s="116"/>
      <c r="G2580" s="116"/>
      <c r="M2580" s="2"/>
    </row>
    <row r="2581" spans="1:13" ht="12.75" hidden="1">
      <c r="A2581" s="12"/>
      <c r="F2581" s="116"/>
      <c r="G2581" s="116"/>
      <c r="M2581" s="2"/>
    </row>
    <row r="2582" spans="1:13" ht="12.75" hidden="1">
      <c r="A2582" s="12"/>
      <c r="F2582" s="116"/>
      <c r="G2582" s="116"/>
      <c r="M2582" s="2"/>
    </row>
    <row r="2583" spans="1:13" ht="12.75" hidden="1">
      <c r="A2583" s="12"/>
      <c r="F2583" s="116"/>
      <c r="G2583" s="116"/>
      <c r="M2583" s="2"/>
    </row>
    <row r="2584" spans="1:13" ht="12.75" hidden="1">
      <c r="A2584" s="12"/>
      <c r="F2584" s="116"/>
      <c r="G2584" s="116"/>
      <c r="M2584" s="2"/>
    </row>
    <row r="2585" spans="1:13" ht="12.75" hidden="1">
      <c r="A2585" s="12"/>
      <c r="F2585" s="116"/>
      <c r="G2585" s="116"/>
      <c r="M2585" s="2"/>
    </row>
    <row r="2586" spans="1:13" ht="12.75" hidden="1">
      <c r="A2586" s="12"/>
      <c r="F2586" s="116"/>
      <c r="G2586" s="116"/>
      <c r="M2586" s="2"/>
    </row>
    <row r="2587" spans="1:13" ht="12.75" hidden="1">
      <c r="A2587" s="12"/>
      <c r="F2587" s="116"/>
      <c r="G2587" s="116"/>
      <c r="M2587" s="2"/>
    </row>
    <row r="2588" spans="1:13" ht="12.75" hidden="1">
      <c r="A2588" s="12"/>
      <c r="F2588" s="116"/>
      <c r="G2588" s="116"/>
      <c r="M2588" s="2"/>
    </row>
    <row r="2589" spans="1:13" ht="12.75" hidden="1">
      <c r="A2589" s="12"/>
      <c r="F2589" s="116"/>
      <c r="G2589" s="116"/>
      <c r="M2589" s="2"/>
    </row>
    <row r="2590" spans="1:13" ht="12.75" hidden="1">
      <c r="A2590" s="12"/>
      <c r="F2590" s="116"/>
      <c r="G2590" s="116"/>
      <c r="M2590" s="2"/>
    </row>
    <row r="2591" spans="1:13" ht="12.75" hidden="1">
      <c r="A2591" s="12"/>
      <c r="F2591" s="116"/>
      <c r="G2591" s="116"/>
      <c r="M2591" s="2"/>
    </row>
    <row r="2592" spans="1:13" ht="12.75" hidden="1">
      <c r="A2592" s="12"/>
      <c r="F2592" s="116"/>
      <c r="G2592" s="116"/>
      <c r="M2592" s="2"/>
    </row>
    <row r="2593" spans="1:13" ht="12.75" hidden="1">
      <c r="A2593" s="12"/>
      <c r="F2593" s="116"/>
      <c r="G2593" s="116"/>
      <c r="M2593" s="2"/>
    </row>
    <row r="2594" spans="1:13" ht="12.75" hidden="1">
      <c r="A2594" s="12"/>
      <c r="F2594" s="116"/>
      <c r="G2594" s="116"/>
      <c r="M2594" s="2"/>
    </row>
    <row r="2595" spans="1:13" ht="12.75" hidden="1">
      <c r="A2595" s="12"/>
      <c r="F2595" s="116"/>
      <c r="G2595" s="116"/>
      <c r="M2595" s="2"/>
    </row>
    <row r="2596" spans="1:13" ht="12.75" hidden="1">
      <c r="A2596" s="12"/>
      <c r="F2596" s="116"/>
      <c r="G2596" s="116"/>
      <c r="M2596" s="2"/>
    </row>
    <row r="2597" spans="1:13" ht="12.75" hidden="1">
      <c r="A2597" s="12"/>
      <c r="F2597" s="116"/>
      <c r="G2597" s="116"/>
      <c r="M2597" s="2"/>
    </row>
    <row r="2598" spans="1:13" ht="12.75" hidden="1">
      <c r="A2598" s="12"/>
      <c r="F2598" s="116"/>
      <c r="G2598" s="116"/>
      <c r="M2598" s="2"/>
    </row>
    <row r="2599" spans="1:13" ht="12.75" hidden="1">
      <c r="A2599" s="12"/>
      <c r="F2599" s="116"/>
      <c r="G2599" s="116"/>
      <c r="M2599" s="2"/>
    </row>
    <row r="2600" spans="1:13" ht="12.75" hidden="1">
      <c r="A2600" s="12"/>
      <c r="F2600" s="116"/>
      <c r="G2600" s="116"/>
      <c r="M2600" s="2"/>
    </row>
    <row r="2601" spans="1:13" ht="12.75" hidden="1">
      <c r="A2601" s="12"/>
      <c r="F2601" s="116"/>
      <c r="G2601" s="116"/>
      <c r="M2601" s="2"/>
    </row>
    <row r="2602" spans="1:13" ht="12.75" hidden="1">
      <c r="A2602" s="12"/>
      <c r="F2602" s="116"/>
      <c r="G2602" s="116"/>
      <c r="M2602" s="2"/>
    </row>
    <row r="2603" spans="1:13" ht="12.75" hidden="1">
      <c r="A2603" s="12"/>
      <c r="F2603" s="116"/>
      <c r="G2603" s="116"/>
      <c r="M2603" s="2"/>
    </row>
    <row r="2604" spans="1:13" ht="12.75" hidden="1">
      <c r="A2604" s="12"/>
      <c r="F2604" s="116"/>
      <c r="G2604" s="116"/>
      <c r="M2604" s="2"/>
    </row>
    <row r="2605" spans="1:13" ht="12.75" hidden="1">
      <c r="A2605" s="12"/>
      <c r="F2605" s="116"/>
      <c r="G2605" s="116"/>
      <c r="M2605" s="2"/>
    </row>
    <row r="2606" spans="1:13" ht="12.75" hidden="1">
      <c r="A2606" s="12"/>
      <c r="F2606" s="116"/>
      <c r="G2606" s="116"/>
      <c r="M2606" s="2"/>
    </row>
    <row r="2607" spans="1:13" ht="12.75" hidden="1">
      <c r="A2607" s="12"/>
      <c r="F2607" s="116"/>
      <c r="G2607" s="116"/>
      <c r="M2607" s="2"/>
    </row>
    <row r="2608" spans="1:13" ht="12.75" hidden="1">
      <c r="A2608" s="12"/>
      <c r="F2608" s="116"/>
      <c r="G2608" s="116"/>
      <c r="M2608" s="2"/>
    </row>
    <row r="2609" spans="1:13" ht="12.75" hidden="1">
      <c r="A2609" s="12"/>
      <c r="F2609" s="116"/>
      <c r="G2609" s="116"/>
      <c r="M2609" s="2"/>
    </row>
    <row r="2610" spans="1:13" ht="12.75" hidden="1">
      <c r="A2610" s="12"/>
      <c r="F2610" s="116"/>
      <c r="G2610" s="116"/>
      <c r="M2610" s="2"/>
    </row>
    <row r="2611" spans="1:13" ht="12.75" hidden="1">
      <c r="A2611" s="12"/>
      <c r="F2611" s="116"/>
      <c r="G2611" s="116"/>
      <c r="M2611" s="2"/>
    </row>
    <row r="2612" spans="1:13" ht="12.75" hidden="1">
      <c r="A2612" s="12"/>
      <c r="F2612" s="116"/>
      <c r="G2612" s="116"/>
      <c r="M2612" s="2"/>
    </row>
    <row r="2613" spans="1:13" ht="12.75" hidden="1">
      <c r="A2613" s="12"/>
      <c r="F2613" s="116"/>
      <c r="G2613" s="116"/>
      <c r="M2613" s="2"/>
    </row>
    <row r="2614" spans="1:13" ht="12.75" hidden="1">
      <c r="A2614" s="12"/>
      <c r="F2614" s="116"/>
      <c r="G2614" s="116"/>
      <c r="M2614" s="2"/>
    </row>
    <row r="2615" spans="1:13" ht="12.75" hidden="1">
      <c r="A2615" s="12"/>
      <c r="F2615" s="116"/>
      <c r="G2615" s="116"/>
      <c r="M2615" s="2"/>
    </row>
    <row r="2616" spans="1:13" ht="12.75" hidden="1">
      <c r="A2616" s="12"/>
      <c r="F2616" s="116"/>
      <c r="G2616" s="116"/>
      <c r="M2616" s="2"/>
    </row>
    <row r="2617" spans="1:13" ht="12.75" hidden="1">
      <c r="A2617" s="12"/>
      <c r="F2617" s="116"/>
      <c r="G2617" s="116"/>
      <c r="M2617" s="2"/>
    </row>
    <row r="2618" spans="1:13" ht="12.75" hidden="1">
      <c r="A2618" s="12"/>
      <c r="F2618" s="116"/>
      <c r="G2618" s="116"/>
      <c r="M2618" s="2"/>
    </row>
    <row r="2619" spans="1:13" ht="12.75" hidden="1">
      <c r="A2619" s="12"/>
      <c r="F2619" s="116"/>
      <c r="G2619" s="116"/>
      <c r="M2619" s="2"/>
    </row>
    <row r="2620" spans="1:13" ht="12.75" hidden="1">
      <c r="A2620" s="12"/>
      <c r="F2620" s="116"/>
      <c r="G2620" s="116"/>
      <c r="M2620" s="2"/>
    </row>
    <row r="2621" spans="1:13" ht="12.75" hidden="1">
      <c r="A2621" s="12"/>
      <c r="F2621" s="116"/>
      <c r="G2621" s="116"/>
      <c r="M2621" s="2"/>
    </row>
    <row r="2622" spans="1:13" ht="12.75" hidden="1">
      <c r="A2622" s="12"/>
      <c r="F2622" s="116"/>
      <c r="G2622" s="116"/>
      <c r="M2622" s="2"/>
    </row>
    <row r="2623" spans="1:13" ht="12.75" hidden="1">
      <c r="A2623" s="12"/>
      <c r="F2623" s="116"/>
      <c r="G2623" s="116"/>
      <c r="M2623" s="2"/>
    </row>
    <row r="2624" spans="1:13" ht="12.75" hidden="1">
      <c r="A2624" s="12"/>
      <c r="F2624" s="116"/>
      <c r="G2624" s="116"/>
      <c r="M2624" s="2"/>
    </row>
    <row r="2625" spans="1:13" ht="12.75" hidden="1">
      <c r="A2625" s="12"/>
      <c r="F2625" s="116"/>
      <c r="G2625" s="116"/>
      <c r="M2625" s="2"/>
    </row>
    <row r="2626" spans="1:13" ht="12.75" hidden="1">
      <c r="A2626" s="12"/>
      <c r="F2626" s="116"/>
      <c r="G2626" s="116"/>
      <c r="M2626" s="2"/>
    </row>
    <row r="2627" spans="1:13" ht="12.75" hidden="1">
      <c r="A2627" s="12"/>
      <c r="F2627" s="116"/>
      <c r="G2627" s="116"/>
      <c r="M2627" s="2"/>
    </row>
    <row r="2628" spans="1:13" ht="12.75" hidden="1">
      <c r="A2628" s="12"/>
      <c r="F2628" s="116"/>
      <c r="G2628" s="116"/>
      <c r="M2628" s="2"/>
    </row>
    <row r="2629" spans="1:13" ht="12.75" hidden="1">
      <c r="A2629" s="12"/>
      <c r="F2629" s="116"/>
      <c r="G2629" s="116"/>
      <c r="M2629" s="2"/>
    </row>
    <row r="2630" spans="1:13" ht="12.75" hidden="1">
      <c r="A2630" s="12"/>
      <c r="F2630" s="116"/>
      <c r="G2630" s="116"/>
      <c r="M2630" s="2"/>
    </row>
    <row r="2631" spans="1:13" ht="12.75" hidden="1">
      <c r="A2631" s="12"/>
      <c r="F2631" s="116"/>
      <c r="G2631" s="116"/>
      <c r="M2631" s="2"/>
    </row>
    <row r="2632" spans="1:13" ht="12.75" hidden="1">
      <c r="A2632" s="12"/>
      <c r="F2632" s="116"/>
      <c r="G2632" s="116"/>
      <c r="M2632" s="2"/>
    </row>
    <row r="2633" spans="1:13" ht="12.75" hidden="1">
      <c r="A2633" s="12"/>
      <c r="F2633" s="116"/>
      <c r="G2633" s="116"/>
      <c r="M2633" s="2"/>
    </row>
    <row r="2634" spans="1:13" ht="12.75" hidden="1">
      <c r="A2634" s="12"/>
      <c r="F2634" s="116"/>
      <c r="G2634" s="116"/>
      <c r="M2634" s="2"/>
    </row>
    <row r="2635" spans="1:13" ht="12.75" hidden="1">
      <c r="A2635" s="12"/>
      <c r="F2635" s="116"/>
      <c r="G2635" s="116"/>
      <c r="M2635" s="2"/>
    </row>
    <row r="2636" spans="1:13" ht="12.75" hidden="1">
      <c r="A2636" s="12"/>
      <c r="F2636" s="116"/>
      <c r="G2636" s="116"/>
      <c r="M2636" s="2"/>
    </row>
    <row r="2637" spans="1:13" ht="12.75" hidden="1">
      <c r="A2637" s="12"/>
      <c r="F2637" s="116"/>
      <c r="G2637" s="116"/>
      <c r="M2637" s="2"/>
    </row>
    <row r="2638" spans="1:13" ht="12.75" hidden="1">
      <c r="A2638" s="12"/>
      <c r="F2638" s="116"/>
      <c r="G2638" s="116"/>
      <c r="M2638" s="2"/>
    </row>
    <row r="2639" spans="1:13" ht="12.75" hidden="1">
      <c r="A2639" s="12"/>
      <c r="F2639" s="116"/>
      <c r="G2639" s="116"/>
      <c r="M2639" s="2"/>
    </row>
    <row r="2640" spans="1:13" ht="12.75" hidden="1">
      <c r="A2640" s="12"/>
      <c r="F2640" s="116"/>
      <c r="G2640" s="116"/>
      <c r="M2640" s="2"/>
    </row>
    <row r="2641" spans="1:13" ht="12.75" hidden="1">
      <c r="A2641" s="12"/>
      <c r="F2641" s="116"/>
      <c r="G2641" s="116"/>
      <c r="M2641" s="2"/>
    </row>
    <row r="2642" spans="1:13" ht="12.75" hidden="1">
      <c r="A2642" s="12"/>
      <c r="F2642" s="116"/>
      <c r="G2642" s="116"/>
      <c r="M2642" s="2"/>
    </row>
    <row r="2643" spans="1:13" ht="12.75" hidden="1">
      <c r="A2643" s="12"/>
      <c r="F2643" s="116"/>
      <c r="G2643" s="116"/>
      <c r="M2643" s="2"/>
    </row>
    <row r="2644" spans="1:13" ht="12.75" hidden="1">
      <c r="A2644" s="12"/>
      <c r="F2644" s="116"/>
      <c r="G2644" s="116"/>
      <c r="M2644" s="2"/>
    </row>
    <row r="2645" spans="1:13" s="295" customFormat="1" ht="12.75" hidden="1">
      <c r="A2645" s="290"/>
      <c r="B2645" s="291"/>
      <c r="C2645" s="290"/>
      <c r="D2645" s="290"/>
      <c r="E2645" s="290"/>
      <c r="F2645" s="292"/>
      <c r="G2645" s="292"/>
      <c r="H2645" s="291"/>
      <c r="I2645" s="275"/>
      <c r="K2645" s="40"/>
      <c r="L2645" s="15"/>
      <c r="M2645" s="2"/>
    </row>
    <row r="2646" spans="1:13" s="295" customFormat="1" ht="12.75" hidden="1">
      <c r="A2646" s="290"/>
      <c r="B2646" s="291"/>
      <c r="C2646" s="290"/>
      <c r="D2646" s="290"/>
      <c r="E2646" s="290"/>
      <c r="F2646" s="292"/>
      <c r="G2646" s="292"/>
      <c r="H2646" s="291"/>
      <c r="I2646" s="275"/>
      <c r="K2646" s="40"/>
      <c r="L2646" s="15"/>
      <c r="M2646" s="2"/>
    </row>
    <row r="2647" spans="2:13" ht="12.75" hidden="1">
      <c r="B2647" s="7"/>
      <c r="F2647" s="116"/>
      <c r="G2647" s="116"/>
      <c r="H2647" s="291"/>
      <c r="I2647" s="22" t="e">
        <f aca="true" t="shared" si="192" ref="I2647:I2710">+B2647/M2647</f>
        <v>#DIV/0!</v>
      </c>
      <c r="M2647" s="2"/>
    </row>
    <row r="2648" spans="2:13" ht="12.75" hidden="1">
      <c r="B2648" s="7"/>
      <c r="F2648" s="116"/>
      <c r="G2648" s="116"/>
      <c r="H2648" s="291"/>
      <c r="I2648" s="22" t="e">
        <f t="shared" si="192"/>
        <v>#DIV/0!</v>
      </c>
      <c r="M2648" s="2"/>
    </row>
    <row r="2649" spans="2:13" ht="12.75" hidden="1">
      <c r="B2649" s="7"/>
      <c r="F2649" s="116"/>
      <c r="G2649" s="116"/>
      <c r="H2649" s="5">
        <f aca="true" t="shared" si="193" ref="H2649:H2712">H2648-B2649</f>
        <v>0</v>
      </c>
      <c r="I2649" s="22" t="e">
        <f t="shared" si="192"/>
        <v>#DIV/0!</v>
      </c>
      <c r="M2649" s="2"/>
    </row>
    <row r="2650" spans="2:13" ht="12.75" hidden="1">
      <c r="B2650" s="7"/>
      <c r="F2650" s="116"/>
      <c r="G2650" s="116"/>
      <c r="H2650" s="5">
        <f t="shared" si="193"/>
        <v>0</v>
      </c>
      <c r="I2650" s="22" t="e">
        <f t="shared" si="192"/>
        <v>#DIV/0!</v>
      </c>
      <c r="M2650" s="2"/>
    </row>
    <row r="2651" spans="2:13" ht="12.75" hidden="1">
      <c r="B2651" s="7"/>
      <c r="F2651" s="116"/>
      <c r="G2651" s="116"/>
      <c r="H2651" s="5">
        <f t="shared" si="193"/>
        <v>0</v>
      </c>
      <c r="I2651" s="22" t="e">
        <f t="shared" si="192"/>
        <v>#DIV/0!</v>
      </c>
      <c r="M2651" s="2"/>
    </row>
    <row r="2652" spans="2:13" ht="12.75" hidden="1">
      <c r="B2652" s="7"/>
      <c r="F2652" s="116"/>
      <c r="G2652" s="116"/>
      <c r="H2652" s="5">
        <f t="shared" si="193"/>
        <v>0</v>
      </c>
      <c r="I2652" s="22" t="e">
        <f t="shared" si="192"/>
        <v>#DIV/0!</v>
      </c>
      <c r="M2652" s="2"/>
    </row>
    <row r="2653" spans="2:13" ht="12.75" hidden="1">
      <c r="B2653" s="7"/>
      <c r="F2653" s="116"/>
      <c r="G2653" s="116"/>
      <c r="H2653" s="5">
        <f t="shared" si="193"/>
        <v>0</v>
      </c>
      <c r="I2653" s="22" t="e">
        <f t="shared" si="192"/>
        <v>#DIV/0!</v>
      </c>
      <c r="M2653" s="2"/>
    </row>
    <row r="2654" spans="2:13" ht="12.75" hidden="1">
      <c r="B2654" s="7"/>
      <c r="F2654" s="116"/>
      <c r="G2654" s="116"/>
      <c r="H2654" s="5">
        <f t="shared" si="193"/>
        <v>0</v>
      </c>
      <c r="I2654" s="22" t="e">
        <f t="shared" si="192"/>
        <v>#DIV/0!</v>
      </c>
      <c r="M2654" s="2"/>
    </row>
    <row r="2655" spans="2:13" ht="12.75" hidden="1">
      <c r="B2655" s="7"/>
      <c r="F2655" s="116"/>
      <c r="G2655" s="116"/>
      <c r="H2655" s="5">
        <f t="shared" si="193"/>
        <v>0</v>
      </c>
      <c r="I2655" s="22" t="e">
        <f t="shared" si="192"/>
        <v>#DIV/0!</v>
      </c>
      <c r="M2655" s="2"/>
    </row>
    <row r="2656" spans="2:13" ht="12.75" hidden="1">
      <c r="B2656" s="7"/>
      <c r="F2656" s="116"/>
      <c r="G2656" s="116"/>
      <c r="H2656" s="5">
        <f t="shared" si="193"/>
        <v>0</v>
      </c>
      <c r="I2656" s="22" t="e">
        <f t="shared" si="192"/>
        <v>#DIV/0!</v>
      </c>
      <c r="M2656" s="2"/>
    </row>
    <row r="2657" spans="2:13" ht="12.75" hidden="1">
      <c r="B2657" s="7"/>
      <c r="F2657" s="116"/>
      <c r="G2657" s="116"/>
      <c r="H2657" s="5">
        <f t="shared" si="193"/>
        <v>0</v>
      </c>
      <c r="I2657" s="22" t="e">
        <f t="shared" si="192"/>
        <v>#DIV/0!</v>
      </c>
      <c r="M2657" s="2"/>
    </row>
    <row r="2658" spans="2:13" ht="12.75" hidden="1">
      <c r="B2658" s="7"/>
      <c r="F2658" s="116"/>
      <c r="G2658" s="116"/>
      <c r="H2658" s="5">
        <f t="shared" si="193"/>
        <v>0</v>
      </c>
      <c r="I2658" s="22" t="e">
        <f t="shared" si="192"/>
        <v>#DIV/0!</v>
      </c>
      <c r="M2658" s="2"/>
    </row>
    <row r="2659" spans="2:13" ht="12.75" hidden="1">
      <c r="B2659" s="7"/>
      <c r="F2659" s="116"/>
      <c r="G2659" s="116"/>
      <c r="H2659" s="5">
        <f t="shared" si="193"/>
        <v>0</v>
      </c>
      <c r="I2659" s="22" t="e">
        <f t="shared" si="192"/>
        <v>#DIV/0!</v>
      </c>
      <c r="M2659" s="2"/>
    </row>
    <row r="2660" spans="2:13" ht="12.75" hidden="1">
      <c r="B2660" s="7"/>
      <c r="F2660" s="116"/>
      <c r="G2660" s="116"/>
      <c r="H2660" s="5">
        <f t="shared" si="193"/>
        <v>0</v>
      </c>
      <c r="I2660" s="22" t="e">
        <f t="shared" si="192"/>
        <v>#DIV/0!</v>
      </c>
      <c r="M2660" s="2"/>
    </row>
    <row r="2661" spans="6:13" ht="12.75" hidden="1">
      <c r="F2661" s="116"/>
      <c r="G2661" s="116"/>
      <c r="H2661" s="5">
        <f t="shared" si="193"/>
        <v>0</v>
      </c>
      <c r="I2661" s="22" t="e">
        <f t="shared" si="192"/>
        <v>#DIV/0!</v>
      </c>
      <c r="M2661" s="2"/>
    </row>
    <row r="2662" spans="2:13" ht="12.75" hidden="1">
      <c r="B2662" s="6"/>
      <c r="F2662" s="116"/>
      <c r="G2662" s="116"/>
      <c r="H2662" s="5">
        <f t="shared" si="193"/>
        <v>0</v>
      </c>
      <c r="I2662" s="22" t="e">
        <f t="shared" si="192"/>
        <v>#DIV/0!</v>
      </c>
      <c r="M2662" s="2"/>
    </row>
    <row r="2663" spans="6:13" ht="12.75" hidden="1">
      <c r="F2663" s="116"/>
      <c r="G2663" s="116"/>
      <c r="H2663" s="5">
        <f t="shared" si="193"/>
        <v>0</v>
      </c>
      <c r="I2663" s="22" t="e">
        <f t="shared" si="192"/>
        <v>#DIV/0!</v>
      </c>
      <c r="M2663" s="2"/>
    </row>
    <row r="2664" spans="6:13" ht="12.75" hidden="1">
      <c r="F2664" s="116"/>
      <c r="G2664" s="116"/>
      <c r="H2664" s="5">
        <f t="shared" si="193"/>
        <v>0</v>
      </c>
      <c r="I2664" s="22" t="e">
        <f t="shared" si="192"/>
        <v>#DIV/0!</v>
      </c>
      <c r="M2664" s="2"/>
    </row>
    <row r="2665" spans="6:13" ht="12.75" hidden="1">
      <c r="F2665" s="116"/>
      <c r="G2665" s="116"/>
      <c r="H2665" s="5">
        <f t="shared" si="193"/>
        <v>0</v>
      </c>
      <c r="I2665" s="22" t="e">
        <f t="shared" si="192"/>
        <v>#DIV/0!</v>
      </c>
      <c r="M2665" s="2"/>
    </row>
    <row r="2666" spans="6:13" ht="12.75" hidden="1">
      <c r="F2666" s="116"/>
      <c r="G2666" s="116"/>
      <c r="H2666" s="5">
        <f t="shared" si="193"/>
        <v>0</v>
      </c>
      <c r="I2666" s="22" t="e">
        <f t="shared" si="192"/>
        <v>#DIV/0!</v>
      </c>
      <c r="M2666" s="2"/>
    </row>
    <row r="2667" spans="6:13" ht="12.75" hidden="1">
      <c r="F2667" s="116"/>
      <c r="G2667" s="116"/>
      <c r="H2667" s="5">
        <f t="shared" si="193"/>
        <v>0</v>
      </c>
      <c r="I2667" s="22" t="e">
        <f t="shared" si="192"/>
        <v>#DIV/0!</v>
      </c>
      <c r="M2667" s="2"/>
    </row>
    <row r="2668" spans="6:13" ht="12.75" hidden="1">
      <c r="F2668" s="116"/>
      <c r="G2668" s="116"/>
      <c r="H2668" s="5">
        <f t="shared" si="193"/>
        <v>0</v>
      </c>
      <c r="I2668" s="22" t="e">
        <f t="shared" si="192"/>
        <v>#DIV/0!</v>
      </c>
      <c r="M2668" s="2"/>
    </row>
    <row r="2669" spans="6:13" ht="12.75" hidden="1">
      <c r="F2669" s="116"/>
      <c r="G2669" s="116"/>
      <c r="H2669" s="5">
        <f t="shared" si="193"/>
        <v>0</v>
      </c>
      <c r="I2669" s="22" t="e">
        <f t="shared" si="192"/>
        <v>#DIV/0!</v>
      </c>
      <c r="M2669" s="2"/>
    </row>
    <row r="2670" spans="6:13" ht="12.75" hidden="1">
      <c r="F2670" s="116"/>
      <c r="G2670" s="116"/>
      <c r="H2670" s="5">
        <f t="shared" si="193"/>
        <v>0</v>
      </c>
      <c r="I2670" s="22" t="e">
        <f t="shared" si="192"/>
        <v>#DIV/0!</v>
      </c>
      <c r="M2670" s="2"/>
    </row>
    <row r="2671" spans="6:13" ht="12.75" hidden="1">
      <c r="F2671" s="116"/>
      <c r="G2671" s="116"/>
      <c r="H2671" s="5">
        <f t="shared" si="193"/>
        <v>0</v>
      </c>
      <c r="I2671" s="22" t="e">
        <f t="shared" si="192"/>
        <v>#DIV/0!</v>
      </c>
      <c r="M2671" s="2"/>
    </row>
    <row r="2672" spans="6:13" ht="12.75" hidden="1">
      <c r="F2672" s="116"/>
      <c r="G2672" s="116"/>
      <c r="H2672" s="5">
        <f t="shared" si="193"/>
        <v>0</v>
      </c>
      <c r="I2672" s="22" t="e">
        <f t="shared" si="192"/>
        <v>#DIV/0!</v>
      </c>
      <c r="M2672" s="2"/>
    </row>
    <row r="2673" spans="6:13" ht="12.75" hidden="1">
      <c r="F2673" s="116"/>
      <c r="G2673" s="116"/>
      <c r="H2673" s="5">
        <f t="shared" si="193"/>
        <v>0</v>
      </c>
      <c r="I2673" s="22" t="e">
        <f t="shared" si="192"/>
        <v>#DIV/0!</v>
      </c>
      <c r="M2673" s="2"/>
    </row>
    <row r="2674" spans="6:13" ht="12.75" hidden="1">
      <c r="F2674" s="116"/>
      <c r="G2674" s="116"/>
      <c r="H2674" s="5">
        <f t="shared" si="193"/>
        <v>0</v>
      </c>
      <c r="I2674" s="22" t="e">
        <f t="shared" si="192"/>
        <v>#DIV/0!</v>
      </c>
      <c r="M2674" s="2"/>
    </row>
    <row r="2675" spans="6:13" ht="12.75" hidden="1">
      <c r="F2675" s="116"/>
      <c r="G2675" s="116"/>
      <c r="H2675" s="5">
        <f t="shared" si="193"/>
        <v>0</v>
      </c>
      <c r="I2675" s="22" t="e">
        <f t="shared" si="192"/>
        <v>#DIV/0!</v>
      </c>
      <c r="M2675" s="2"/>
    </row>
    <row r="2676" spans="6:13" ht="12.75" hidden="1">
      <c r="F2676" s="116"/>
      <c r="G2676" s="116"/>
      <c r="H2676" s="5">
        <f t="shared" si="193"/>
        <v>0</v>
      </c>
      <c r="I2676" s="22" t="e">
        <f t="shared" si="192"/>
        <v>#DIV/0!</v>
      </c>
      <c r="M2676" s="2"/>
    </row>
    <row r="2677" spans="6:13" ht="12.75" hidden="1">
      <c r="F2677" s="116"/>
      <c r="G2677" s="116"/>
      <c r="H2677" s="5">
        <f t="shared" si="193"/>
        <v>0</v>
      </c>
      <c r="I2677" s="22" t="e">
        <f t="shared" si="192"/>
        <v>#DIV/0!</v>
      </c>
      <c r="M2677" s="2"/>
    </row>
    <row r="2678" spans="6:13" ht="12.75" hidden="1">
      <c r="F2678" s="116"/>
      <c r="G2678" s="116"/>
      <c r="H2678" s="5">
        <f t="shared" si="193"/>
        <v>0</v>
      </c>
      <c r="I2678" s="22" t="e">
        <f t="shared" si="192"/>
        <v>#DIV/0!</v>
      </c>
      <c r="M2678" s="2"/>
    </row>
    <row r="2679" spans="6:13" ht="12.75" hidden="1">
      <c r="F2679" s="116"/>
      <c r="G2679" s="116"/>
      <c r="H2679" s="5">
        <f t="shared" si="193"/>
        <v>0</v>
      </c>
      <c r="I2679" s="22" t="e">
        <f t="shared" si="192"/>
        <v>#DIV/0!</v>
      </c>
      <c r="M2679" s="2"/>
    </row>
    <row r="2680" spans="6:13" ht="12.75" hidden="1">
      <c r="F2680" s="116"/>
      <c r="G2680" s="116"/>
      <c r="H2680" s="5">
        <f t="shared" si="193"/>
        <v>0</v>
      </c>
      <c r="I2680" s="22" t="e">
        <f t="shared" si="192"/>
        <v>#DIV/0!</v>
      </c>
      <c r="M2680" s="2"/>
    </row>
    <row r="2681" spans="6:13" ht="12.75" hidden="1">
      <c r="F2681" s="116"/>
      <c r="G2681" s="116"/>
      <c r="H2681" s="5">
        <f t="shared" si="193"/>
        <v>0</v>
      </c>
      <c r="I2681" s="22" t="e">
        <f t="shared" si="192"/>
        <v>#DIV/0!</v>
      </c>
      <c r="M2681" s="2"/>
    </row>
    <row r="2682" spans="6:13" ht="12.75" hidden="1">
      <c r="F2682" s="116"/>
      <c r="G2682" s="116"/>
      <c r="H2682" s="5">
        <f t="shared" si="193"/>
        <v>0</v>
      </c>
      <c r="I2682" s="22" t="e">
        <f t="shared" si="192"/>
        <v>#DIV/0!</v>
      </c>
      <c r="M2682" s="2"/>
    </row>
    <row r="2683" spans="6:13" ht="12.75" hidden="1">
      <c r="F2683" s="116"/>
      <c r="G2683" s="116"/>
      <c r="H2683" s="5">
        <f t="shared" si="193"/>
        <v>0</v>
      </c>
      <c r="I2683" s="22" t="e">
        <f t="shared" si="192"/>
        <v>#DIV/0!</v>
      </c>
      <c r="M2683" s="2"/>
    </row>
    <row r="2684" spans="6:13" ht="12.75" hidden="1">
      <c r="F2684" s="116"/>
      <c r="G2684" s="116"/>
      <c r="H2684" s="5">
        <f t="shared" si="193"/>
        <v>0</v>
      </c>
      <c r="I2684" s="22" t="e">
        <f t="shared" si="192"/>
        <v>#DIV/0!</v>
      </c>
      <c r="M2684" s="2"/>
    </row>
    <row r="2685" spans="6:13" ht="12.75" hidden="1">
      <c r="F2685" s="116"/>
      <c r="G2685" s="116"/>
      <c r="H2685" s="5">
        <f t="shared" si="193"/>
        <v>0</v>
      </c>
      <c r="I2685" s="22" t="e">
        <f t="shared" si="192"/>
        <v>#DIV/0!</v>
      </c>
      <c r="M2685" s="2"/>
    </row>
    <row r="2686" spans="6:13" ht="12.75" hidden="1">
      <c r="F2686" s="116"/>
      <c r="G2686" s="116"/>
      <c r="H2686" s="5">
        <f t="shared" si="193"/>
        <v>0</v>
      </c>
      <c r="I2686" s="22" t="e">
        <f t="shared" si="192"/>
        <v>#DIV/0!</v>
      </c>
      <c r="M2686" s="2"/>
    </row>
    <row r="2687" spans="6:13" ht="12.75" hidden="1">
      <c r="F2687" s="116"/>
      <c r="G2687" s="116"/>
      <c r="H2687" s="5">
        <f t="shared" si="193"/>
        <v>0</v>
      </c>
      <c r="I2687" s="22" t="e">
        <f t="shared" si="192"/>
        <v>#DIV/0!</v>
      </c>
      <c r="M2687" s="2"/>
    </row>
    <row r="2688" spans="6:13" ht="12.75" hidden="1">
      <c r="F2688" s="116"/>
      <c r="G2688" s="116"/>
      <c r="H2688" s="5">
        <f t="shared" si="193"/>
        <v>0</v>
      </c>
      <c r="I2688" s="22" t="e">
        <f t="shared" si="192"/>
        <v>#DIV/0!</v>
      </c>
      <c r="M2688" s="2"/>
    </row>
    <row r="2689" spans="6:13" ht="12.75" hidden="1">
      <c r="F2689" s="116"/>
      <c r="G2689" s="116"/>
      <c r="H2689" s="5">
        <f t="shared" si="193"/>
        <v>0</v>
      </c>
      <c r="I2689" s="22" t="e">
        <f t="shared" si="192"/>
        <v>#DIV/0!</v>
      </c>
      <c r="M2689" s="2"/>
    </row>
    <row r="2690" spans="6:13" ht="12.75" hidden="1">
      <c r="F2690" s="116"/>
      <c r="G2690" s="116"/>
      <c r="H2690" s="5">
        <f t="shared" si="193"/>
        <v>0</v>
      </c>
      <c r="I2690" s="22" t="e">
        <f t="shared" si="192"/>
        <v>#DIV/0!</v>
      </c>
      <c r="M2690" s="2"/>
    </row>
    <row r="2691" spans="6:13" ht="12.75" hidden="1">
      <c r="F2691" s="116"/>
      <c r="G2691" s="116"/>
      <c r="H2691" s="5">
        <f t="shared" si="193"/>
        <v>0</v>
      </c>
      <c r="I2691" s="22" t="e">
        <f t="shared" si="192"/>
        <v>#DIV/0!</v>
      </c>
      <c r="M2691" s="2"/>
    </row>
    <row r="2692" spans="6:13" ht="12.75" hidden="1">
      <c r="F2692" s="116"/>
      <c r="G2692" s="116"/>
      <c r="H2692" s="5">
        <f t="shared" si="193"/>
        <v>0</v>
      </c>
      <c r="I2692" s="22" t="e">
        <f t="shared" si="192"/>
        <v>#DIV/0!</v>
      </c>
      <c r="M2692" s="2"/>
    </row>
    <row r="2693" spans="6:13" ht="12.75" hidden="1">
      <c r="F2693" s="116"/>
      <c r="G2693" s="116"/>
      <c r="H2693" s="5">
        <f t="shared" si="193"/>
        <v>0</v>
      </c>
      <c r="I2693" s="22" t="e">
        <f t="shared" si="192"/>
        <v>#DIV/0!</v>
      </c>
      <c r="M2693" s="2"/>
    </row>
    <row r="2694" spans="6:13" ht="12.75" hidden="1">
      <c r="F2694" s="116"/>
      <c r="G2694" s="116"/>
      <c r="H2694" s="5">
        <f t="shared" si="193"/>
        <v>0</v>
      </c>
      <c r="I2694" s="22" t="e">
        <f t="shared" si="192"/>
        <v>#DIV/0!</v>
      </c>
      <c r="M2694" s="2"/>
    </row>
    <row r="2695" spans="6:13" ht="12.75" hidden="1">
      <c r="F2695" s="116"/>
      <c r="G2695" s="116"/>
      <c r="H2695" s="5">
        <f t="shared" si="193"/>
        <v>0</v>
      </c>
      <c r="I2695" s="22" t="e">
        <f t="shared" si="192"/>
        <v>#DIV/0!</v>
      </c>
      <c r="M2695" s="2"/>
    </row>
    <row r="2696" spans="6:13" ht="12.75" hidden="1">
      <c r="F2696" s="116"/>
      <c r="G2696" s="116"/>
      <c r="H2696" s="5">
        <f t="shared" si="193"/>
        <v>0</v>
      </c>
      <c r="I2696" s="22" t="e">
        <f t="shared" si="192"/>
        <v>#DIV/0!</v>
      </c>
      <c r="M2696" s="2"/>
    </row>
    <row r="2697" spans="6:13" ht="12.75" hidden="1">
      <c r="F2697" s="116"/>
      <c r="G2697" s="116"/>
      <c r="H2697" s="5">
        <f t="shared" si="193"/>
        <v>0</v>
      </c>
      <c r="I2697" s="22" t="e">
        <f t="shared" si="192"/>
        <v>#DIV/0!</v>
      </c>
      <c r="M2697" s="2"/>
    </row>
    <row r="2698" spans="6:13" ht="12.75" hidden="1">
      <c r="F2698" s="116"/>
      <c r="G2698" s="116"/>
      <c r="H2698" s="5">
        <f t="shared" si="193"/>
        <v>0</v>
      </c>
      <c r="I2698" s="22" t="e">
        <f t="shared" si="192"/>
        <v>#DIV/0!</v>
      </c>
      <c r="M2698" s="2"/>
    </row>
    <row r="2699" spans="6:13" ht="12.75" hidden="1">
      <c r="F2699" s="116"/>
      <c r="G2699" s="116"/>
      <c r="H2699" s="5">
        <f t="shared" si="193"/>
        <v>0</v>
      </c>
      <c r="I2699" s="22" t="e">
        <f t="shared" si="192"/>
        <v>#DIV/0!</v>
      </c>
      <c r="M2699" s="2"/>
    </row>
    <row r="2700" spans="6:13" ht="12.75" hidden="1">
      <c r="F2700" s="116"/>
      <c r="G2700" s="116"/>
      <c r="H2700" s="5">
        <f t="shared" si="193"/>
        <v>0</v>
      </c>
      <c r="I2700" s="22" t="e">
        <f t="shared" si="192"/>
        <v>#DIV/0!</v>
      </c>
      <c r="M2700" s="2"/>
    </row>
    <row r="2701" spans="6:13" ht="12.75" hidden="1">
      <c r="F2701" s="116"/>
      <c r="G2701" s="116"/>
      <c r="H2701" s="5">
        <f t="shared" si="193"/>
        <v>0</v>
      </c>
      <c r="I2701" s="22" t="e">
        <f t="shared" si="192"/>
        <v>#DIV/0!</v>
      </c>
      <c r="M2701" s="2"/>
    </row>
    <row r="2702" spans="6:13" ht="12.75" hidden="1">
      <c r="F2702" s="116"/>
      <c r="G2702" s="116"/>
      <c r="H2702" s="5">
        <f t="shared" si="193"/>
        <v>0</v>
      </c>
      <c r="I2702" s="22" t="e">
        <f t="shared" si="192"/>
        <v>#DIV/0!</v>
      </c>
      <c r="M2702" s="2"/>
    </row>
    <row r="2703" spans="6:13" ht="12.75" hidden="1">
      <c r="F2703" s="116"/>
      <c r="G2703" s="116"/>
      <c r="H2703" s="5">
        <f t="shared" si="193"/>
        <v>0</v>
      </c>
      <c r="I2703" s="22" t="e">
        <f t="shared" si="192"/>
        <v>#DIV/0!</v>
      </c>
      <c r="M2703" s="2"/>
    </row>
    <row r="2704" spans="6:13" ht="12.75" hidden="1">
      <c r="F2704" s="116"/>
      <c r="G2704" s="116"/>
      <c r="H2704" s="5">
        <f t="shared" si="193"/>
        <v>0</v>
      </c>
      <c r="I2704" s="22" t="e">
        <f t="shared" si="192"/>
        <v>#DIV/0!</v>
      </c>
      <c r="M2704" s="2"/>
    </row>
    <row r="2705" spans="6:13" ht="12.75" hidden="1">
      <c r="F2705" s="116"/>
      <c r="G2705" s="116"/>
      <c r="H2705" s="5">
        <f t="shared" si="193"/>
        <v>0</v>
      </c>
      <c r="I2705" s="22" t="e">
        <f t="shared" si="192"/>
        <v>#DIV/0!</v>
      </c>
      <c r="M2705" s="2"/>
    </row>
    <row r="2706" spans="6:13" ht="12.75" hidden="1">
      <c r="F2706" s="116"/>
      <c r="G2706" s="116"/>
      <c r="H2706" s="5">
        <f t="shared" si="193"/>
        <v>0</v>
      </c>
      <c r="I2706" s="22" t="e">
        <f t="shared" si="192"/>
        <v>#DIV/0!</v>
      </c>
      <c r="M2706" s="2"/>
    </row>
    <row r="2707" spans="6:13" ht="12.75" hidden="1">
      <c r="F2707" s="116"/>
      <c r="G2707" s="116"/>
      <c r="H2707" s="5">
        <f t="shared" si="193"/>
        <v>0</v>
      </c>
      <c r="I2707" s="22" t="e">
        <f t="shared" si="192"/>
        <v>#DIV/0!</v>
      </c>
      <c r="M2707" s="2"/>
    </row>
    <row r="2708" spans="6:13" ht="12.75" hidden="1">
      <c r="F2708" s="116"/>
      <c r="G2708" s="116"/>
      <c r="H2708" s="5">
        <f t="shared" si="193"/>
        <v>0</v>
      </c>
      <c r="I2708" s="22" t="e">
        <f t="shared" si="192"/>
        <v>#DIV/0!</v>
      </c>
      <c r="M2708" s="2"/>
    </row>
    <row r="2709" spans="6:13" ht="12.75" hidden="1">
      <c r="F2709" s="116"/>
      <c r="G2709" s="116"/>
      <c r="H2709" s="5">
        <f t="shared" si="193"/>
        <v>0</v>
      </c>
      <c r="I2709" s="22" t="e">
        <f t="shared" si="192"/>
        <v>#DIV/0!</v>
      </c>
      <c r="M2709" s="2"/>
    </row>
    <row r="2710" spans="6:13" ht="12.75" hidden="1">
      <c r="F2710" s="116"/>
      <c r="G2710" s="116"/>
      <c r="H2710" s="5">
        <f t="shared" si="193"/>
        <v>0</v>
      </c>
      <c r="I2710" s="22" t="e">
        <f t="shared" si="192"/>
        <v>#DIV/0!</v>
      </c>
      <c r="M2710" s="2"/>
    </row>
    <row r="2711" spans="6:13" ht="12.75" hidden="1">
      <c r="F2711" s="116"/>
      <c r="G2711" s="116"/>
      <c r="H2711" s="5">
        <f t="shared" si="193"/>
        <v>0</v>
      </c>
      <c r="I2711" s="22" t="e">
        <f aca="true" t="shared" si="194" ref="I2711:I2774">+B2711/M2711</f>
        <v>#DIV/0!</v>
      </c>
      <c r="M2711" s="2"/>
    </row>
    <row r="2712" spans="6:13" ht="12.75" hidden="1">
      <c r="F2712" s="116"/>
      <c r="G2712" s="116"/>
      <c r="H2712" s="5">
        <f t="shared" si="193"/>
        <v>0</v>
      </c>
      <c r="I2712" s="22" t="e">
        <f t="shared" si="194"/>
        <v>#DIV/0!</v>
      </c>
      <c r="M2712" s="2"/>
    </row>
    <row r="2713" spans="6:13" ht="12.75" hidden="1">
      <c r="F2713" s="116"/>
      <c r="G2713" s="116"/>
      <c r="H2713" s="5">
        <f aca="true" t="shared" si="195" ref="H2713:H2776">H2712-B2713</f>
        <v>0</v>
      </c>
      <c r="I2713" s="22" t="e">
        <f t="shared" si="194"/>
        <v>#DIV/0!</v>
      </c>
      <c r="M2713" s="2"/>
    </row>
    <row r="2714" spans="6:13" ht="12.75" hidden="1">
      <c r="F2714" s="116"/>
      <c r="G2714" s="116"/>
      <c r="H2714" s="5">
        <f t="shared" si="195"/>
        <v>0</v>
      </c>
      <c r="I2714" s="22" t="e">
        <f t="shared" si="194"/>
        <v>#DIV/0!</v>
      </c>
      <c r="M2714" s="2"/>
    </row>
    <row r="2715" spans="6:13" ht="12.75" hidden="1">
      <c r="F2715" s="116"/>
      <c r="G2715" s="116"/>
      <c r="H2715" s="5">
        <f t="shared" si="195"/>
        <v>0</v>
      </c>
      <c r="I2715" s="22" t="e">
        <f t="shared" si="194"/>
        <v>#DIV/0!</v>
      </c>
      <c r="M2715" s="2"/>
    </row>
    <row r="2716" spans="6:13" ht="12.75" hidden="1">
      <c r="F2716" s="116"/>
      <c r="G2716" s="116"/>
      <c r="H2716" s="5">
        <f t="shared" si="195"/>
        <v>0</v>
      </c>
      <c r="I2716" s="22" t="e">
        <f t="shared" si="194"/>
        <v>#DIV/0!</v>
      </c>
      <c r="M2716" s="2"/>
    </row>
    <row r="2717" spans="6:13" ht="12.75" hidden="1">
      <c r="F2717" s="116"/>
      <c r="G2717" s="116"/>
      <c r="H2717" s="5">
        <f t="shared" si="195"/>
        <v>0</v>
      </c>
      <c r="I2717" s="22" t="e">
        <f t="shared" si="194"/>
        <v>#DIV/0!</v>
      </c>
      <c r="M2717" s="2"/>
    </row>
    <row r="2718" spans="6:13" ht="12.75" hidden="1">
      <c r="F2718" s="116"/>
      <c r="G2718" s="116"/>
      <c r="H2718" s="5">
        <f t="shared" si="195"/>
        <v>0</v>
      </c>
      <c r="I2718" s="22" t="e">
        <f t="shared" si="194"/>
        <v>#DIV/0!</v>
      </c>
      <c r="M2718" s="2"/>
    </row>
    <row r="2719" spans="6:13" ht="12.75" hidden="1">
      <c r="F2719" s="116"/>
      <c r="G2719" s="116"/>
      <c r="H2719" s="5">
        <f t="shared" si="195"/>
        <v>0</v>
      </c>
      <c r="I2719" s="22" t="e">
        <f t="shared" si="194"/>
        <v>#DIV/0!</v>
      </c>
      <c r="M2719" s="2"/>
    </row>
    <row r="2720" spans="6:13" ht="12.75" hidden="1">
      <c r="F2720" s="116"/>
      <c r="G2720" s="116"/>
      <c r="H2720" s="5">
        <f t="shared" si="195"/>
        <v>0</v>
      </c>
      <c r="I2720" s="22" t="e">
        <f t="shared" si="194"/>
        <v>#DIV/0!</v>
      </c>
      <c r="M2720" s="2"/>
    </row>
    <row r="2721" spans="6:13" ht="12.75" hidden="1">
      <c r="F2721" s="116"/>
      <c r="G2721" s="116"/>
      <c r="H2721" s="5">
        <f t="shared" si="195"/>
        <v>0</v>
      </c>
      <c r="I2721" s="22" t="e">
        <f t="shared" si="194"/>
        <v>#DIV/0!</v>
      </c>
      <c r="M2721" s="2"/>
    </row>
    <row r="2722" spans="6:13" ht="12.75" hidden="1">
      <c r="F2722" s="116"/>
      <c r="G2722" s="116"/>
      <c r="H2722" s="5">
        <f t="shared" si="195"/>
        <v>0</v>
      </c>
      <c r="I2722" s="22" t="e">
        <f t="shared" si="194"/>
        <v>#DIV/0!</v>
      </c>
      <c r="M2722" s="2"/>
    </row>
    <row r="2723" spans="6:13" ht="12.75" hidden="1">
      <c r="F2723" s="116"/>
      <c r="G2723" s="116"/>
      <c r="H2723" s="5">
        <f t="shared" si="195"/>
        <v>0</v>
      </c>
      <c r="I2723" s="22" t="e">
        <f t="shared" si="194"/>
        <v>#DIV/0!</v>
      </c>
      <c r="M2723" s="2"/>
    </row>
    <row r="2724" spans="6:13" ht="12.75" hidden="1">
      <c r="F2724" s="116"/>
      <c r="G2724" s="116"/>
      <c r="H2724" s="5">
        <f t="shared" si="195"/>
        <v>0</v>
      </c>
      <c r="I2724" s="22" t="e">
        <f t="shared" si="194"/>
        <v>#DIV/0!</v>
      </c>
      <c r="M2724" s="2"/>
    </row>
    <row r="2725" spans="6:13" ht="12.75" hidden="1">
      <c r="F2725" s="116"/>
      <c r="G2725" s="116"/>
      <c r="H2725" s="5">
        <f t="shared" si="195"/>
        <v>0</v>
      </c>
      <c r="I2725" s="22" t="e">
        <f t="shared" si="194"/>
        <v>#DIV/0!</v>
      </c>
      <c r="M2725" s="2"/>
    </row>
    <row r="2726" spans="6:13" ht="12.75" hidden="1">
      <c r="F2726" s="116"/>
      <c r="G2726" s="116"/>
      <c r="H2726" s="5">
        <f t="shared" si="195"/>
        <v>0</v>
      </c>
      <c r="I2726" s="22" t="e">
        <f t="shared" si="194"/>
        <v>#DIV/0!</v>
      </c>
      <c r="M2726" s="2"/>
    </row>
    <row r="2727" spans="6:13" ht="12.75" hidden="1">
      <c r="F2727" s="116"/>
      <c r="G2727" s="116"/>
      <c r="H2727" s="5">
        <f t="shared" si="195"/>
        <v>0</v>
      </c>
      <c r="I2727" s="22" t="e">
        <f t="shared" si="194"/>
        <v>#DIV/0!</v>
      </c>
      <c r="M2727" s="2"/>
    </row>
    <row r="2728" spans="6:13" ht="12.75" hidden="1">
      <c r="F2728" s="116"/>
      <c r="G2728" s="116"/>
      <c r="H2728" s="5">
        <f t="shared" si="195"/>
        <v>0</v>
      </c>
      <c r="I2728" s="22" t="e">
        <f t="shared" si="194"/>
        <v>#DIV/0!</v>
      </c>
      <c r="M2728" s="2"/>
    </row>
    <row r="2729" spans="6:13" ht="12.75" hidden="1">
      <c r="F2729" s="116"/>
      <c r="G2729" s="116"/>
      <c r="H2729" s="5">
        <f t="shared" si="195"/>
        <v>0</v>
      </c>
      <c r="I2729" s="22" t="e">
        <f t="shared" si="194"/>
        <v>#DIV/0!</v>
      </c>
      <c r="M2729" s="2"/>
    </row>
    <row r="2730" spans="6:13" ht="12.75" hidden="1">
      <c r="F2730" s="116"/>
      <c r="G2730" s="116"/>
      <c r="H2730" s="5">
        <f t="shared" si="195"/>
        <v>0</v>
      </c>
      <c r="I2730" s="22" t="e">
        <f t="shared" si="194"/>
        <v>#DIV/0!</v>
      </c>
      <c r="M2730" s="2"/>
    </row>
    <row r="2731" spans="6:13" ht="12.75" hidden="1">
      <c r="F2731" s="116"/>
      <c r="G2731" s="116"/>
      <c r="H2731" s="5">
        <f t="shared" si="195"/>
        <v>0</v>
      </c>
      <c r="I2731" s="22" t="e">
        <f t="shared" si="194"/>
        <v>#DIV/0!</v>
      </c>
      <c r="M2731" s="2"/>
    </row>
    <row r="2732" spans="6:13" ht="12.75" hidden="1">
      <c r="F2732" s="116"/>
      <c r="G2732" s="116"/>
      <c r="H2732" s="5">
        <f t="shared" si="195"/>
        <v>0</v>
      </c>
      <c r="I2732" s="22" t="e">
        <f t="shared" si="194"/>
        <v>#DIV/0!</v>
      </c>
      <c r="M2732" s="2"/>
    </row>
    <row r="2733" spans="6:13" ht="12.75" hidden="1">
      <c r="F2733" s="116"/>
      <c r="G2733" s="116"/>
      <c r="H2733" s="5">
        <f t="shared" si="195"/>
        <v>0</v>
      </c>
      <c r="I2733" s="22" t="e">
        <f t="shared" si="194"/>
        <v>#DIV/0!</v>
      </c>
      <c r="M2733" s="2"/>
    </row>
    <row r="2734" spans="6:13" ht="12.75" hidden="1">
      <c r="F2734" s="116"/>
      <c r="G2734" s="116"/>
      <c r="H2734" s="5">
        <f t="shared" si="195"/>
        <v>0</v>
      </c>
      <c r="I2734" s="22" t="e">
        <f t="shared" si="194"/>
        <v>#DIV/0!</v>
      </c>
      <c r="M2734" s="2"/>
    </row>
    <row r="2735" spans="6:13" ht="12.75" hidden="1">
      <c r="F2735" s="116"/>
      <c r="G2735" s="116"/>
      <c r="H2735" s="5">
        <f t="shared" si="195"/>
        <v>0</v>
      </c>
      <c r="I2735" s="22" t="e">
        <f t="shared" si="194"/>
        <v>#DIV/0!</v>
      </c>
      <c r="M2735" s="2"/>
    </row>
    <row r="2736" spans="6:13" ht="12.75" hidden="1">
      <c r="F2736" s="116"/>
      <c r="G2736" s="116"/>
      <c r="H2736" s="5">
        <f t="shared" si="195"/>
        <v>0</v>
      </c>
      <c r="I2736" s="22" t="e">
        <f t="shared" si="194"/>
        <v>#DIV/0!</v>
      </c>
      <c r="M2736" s="2"/>
    </row>
    <row r="2737" spans="6:13" ht="12.75" hidden="1">
      <c r="F2737" s="116"/>
      <c r="G2737" s="116"/>
      <c r="H2737" s="5">
        <f t="shared" si="195"/>
        <v>0</v>
      </c>
      <c r="I2737" s="22" t="e">
        <f t="shared" si="194"/>
        <v>#DIV/0!</v>
      </c>
      <c r="M2737" s="2"/>
    </row>
    <row r="2738" spans="6:13" ht="12.75" hidden="1">
      <c r="F2738" s="116"/>
      <c r="G2738" s="116"/>
      <c r="H2738" s="5">
        <f t="shared" si="195"/>
        <v>0</v>
      </c>
      <c r="I2738" s="22" t="e">
        <f t="shared" si="194"/>
        <v>#DIV/0!</v>
      </c>
      <c r="M2738" s="2"/>
    </row>
    <row r="2739" spans="6:13" ht="12.75" hidden="1">
      <c r="F2739" s="116"/>
      <c r="G2739" s="116"/>
      <c r="H2739" s="5">
        <f t="shared" si="195"/>
        <v>0</v>
      </c>
      <c r="I2739" s="22" t="e">
        <f t="shared" si="194"/>
        <v>#DIV/0!</v>
      </c>
      <c r="M2739" s="2"/>
    </row>
    <row r="2740" spans="6:13" ht="12.75" hidden="1">
      <c r="F2740" s="116"/>
      <c r="G2740" s="116"/>
      <c r="H2740" s="5">
        <f t="shared" si="195"/>
        <v>0</v>
      </c>
      <c r="I2740" s="22" t="e">
        <f t="shared" si="194"/>
        <v>#DIV/0!</v>
      </c>
      <c r="M2740" s="2"/>
    </row>
    <row r="2741" spans="6:13" ht="12.75" hidden="1">
      <c r="F2741" s="116"/>
      <c r="G2741" s="116"/>
      <c r="H2741" s="5">
        <f t="shared" si="195"/>
        <v>0</v>
      </c>
      <c r="I2741" s="22" t="e">
        <f t="shared" si="194"/>
        <v>#DIV/0!</v>
      </c>
      <c r="M2741" s="2"/>
    </row>
    <row r="2742" spans="6:13" ht="12.75" hidden="1">
      <c r="F2742" s="116"/>
      <c r="G2742" s="116"/>
      <c r="H2742" s="5">
        <f t="shared" si="195"/>
        <v>0</v>
      </c>
      <c r="I2742" s="22" t="e">
        <f t="shared" si="194"/>
        <v>#DIV/0!</v>
      </c>
      <c r="M2742" s="2"/>
    </row>
    <row r="2743" spans="6:13" ht="12.75" hidden="1">
      <c r="F2743" s="116"/>
      <c r="G2743" s="116"/>
      <c r="H2743" s="5">
        <f t="shared" si="195"/>
        <v>0</v>
      </c>
      <c r="I2743" s="22" t="e">
        <f t="shared" si="194"/>
        <v>#DIV/0!</v>
      </c>
      <c r="M2743" s="2"/>
    </row>
    <row r="2744" spans="6:13" ht="12.75" hidden="1">
      <c r="F2744" s="116"/>
      <c r="G2744" s="116"/>
      <c r="H2744" s="5">
        <f t="shared" si="195"/>
        <v>0</v>
      </c>
      <c r="I2744" s="22" t="e">
        <f t="shared" si="194"/>
        <v>#DIV/0!</v>
      </c>
      <c r="M2744" s="2"/>
    </row>
    <row r="2745" spans="6:13" ht="12.75" hidden="1">
      <c r="F2745" s="116"/>
      <c r="G2745" s="116"/>
      <c r="H2745" s="5">
        <f t="shared" si="195"/>
        <v>0</v>
      </c>
      <c r="I2745" s="22" t="e">
        <f t="shared" si="194"/>
        <v>#DIV/0!</v>
      </c>
      <c r="M2745" s="2"/>
    </row>
    <row r="2746" spans="6:13" ht="12.75" hidden="1">
      <c r="F2746" s="116"/>
      <c r="G2746" s="116"/>
      <c r="H2746" s="5">
        <f t="shared" si="195"/>
        <v>0</v>
      </c>
      <c r="I2746" s="22" t="e">
        <f t="shared" si="194"/>
        <v>#DIV/0!</v>
      </c>
      <c r="M2746" s="2"/>
    </row>
    <row r="2747" spans="6:13" ht="12.75" hidden="1">
      <c r="F2747" s="116"/>
      <c r="G2747" s="116"/>
      <c r="H2747" s="5">
        <f t="shared" si="195"/>
        <v>0</v>
      </c>
      <c r="I2747" s="22" t="e">
        <f t="shared" si="194"/>
        <v>#DIV/0!</v>
      </c>
      <c r="M2747" s="2"/>
    </row>
    <row r="2748" spans="6:13" ht="12.75" hidden="1">
      <c r="F2748" s="116"/>
      <c r="G2748" s="116"/>
      <c r="H2748" s="5">
        <f t="shared" si="195"/>
        <v>0</v>
      </c>
      <c r="I2748" s="22" t="e">
        <f t="shared" si="194"/>
        <v>#DIV/0!</v>
      </c>
      <c r="M2748" s="2"/>
    </row>
    <row r="2749" spans="6:13" ht="12.75" hidden="1">
      <c r="F2749" s="116"/>
      <c r="G2749" s="116"/>
      <c r="H2749" s="5">
        <f t="shared" si="195"/>
        <v>0</v>
      </c>
      <c r="I2749" s="22" t="e">
        <f t="shared" si="194"/>
        <v>#DIV/0!</v>
      </c>
      <c r="M2749" s="2"/>
    </row>
    <row r="2750" spans="6:13" ht="12.75" hidden="1">
      <c r="F2750" s="116"/>
      <c r="G2750" s="116"/>
      <c r="H2750" s="5">
        <f t="shared" si="195"/>
        <v>0</v>
      </c>
      <c r="I2750" s="22" t="e">
        <f t="shared" si="194"/>
        <v>#DIV/0!</v>
      </c>
      <c r="M2750" s="2"/>
    </row>
    <row r="2751" spans="6:13" ht="12.75" hidden="1">
      <c r="F2751" s="116"/>
      <c r="G2751" s="116"/>
      <c r="H2751" s="5">
        <f t="shared" si="195"/>
        <v>0</v>
      </c>
      <c r="I2751" s="22" t="e">
        <f t="shared" si="194"/>
        <v>#DIV/0!</v>
      </c>
      <c r="M2751" s="2"/>
    </row>
    <row r="2752" spans="6:13" ht="12.75" hidden="1">
      <c r="F2752" s="116"/>
      <c r="G2752" s="116"/>
      <c r="H2752" s="5">
        <f t="shared" si="195"/>
        <v>0</v>
      </c>
      <c r="I2752" s="22" t="e">
        <f t="shared" si="194"/>
        <v>#DIV/0!</v>
      </c>
      <c r="M2752" s="2"/>
    </row>
    <row r="2753" spans="6:13" ht="12.75" hidden="1">
      <c r="F2753" s="116"/>
      <c r="G2753" s="116"/>
      <c r="H2753" s="5">
        <f t="shared" si="195"/>
        <v>0</v>
      </c>
      <c r="I2753" s="22" t="e">
        <f t="shared" si="194"/>
        <v>#DIV/0!</v>
      </c>
      <c r="M2753" s="2"/>
    </row>
    <row r="2754" spans="6:13" ht="12.75" hidden="1">
      <c r="F2754" s="116"/>
      <c r="G2754" s="116"/>
      <c r="H2754" s="5">
        <f t="shared" si="195"/>
        <v>0</v>
      </c>
      <c r="I2754" s="22" t="e">
        <f t="shared" si="194"/>
        <v>#DIV/0!</v>
      </c>
      <c r="M2754" s="2"/>
    </row>
    <row r="2755" spans="6:13" ht="12.75" hidden="1">
      <c r="F2755" s="116"/>
      <c r="G2755" s="116"/>
      <c r="H2755" s="5">
        <f t="shared" si="195"/>
        <v>0</v>
      </c>
      <c r="I2755" s="22" t="e">
        <f t="shared" si="194"/>
        <v>#DIV/0!</v>
      </c>
      <c r="M2755" s="2"/>
    </row>
    <row r="2756" spans="6:13" ht="12.75" hidden="1">
      <c r="F2756" s="116"/>
      <c r="G2756" s="116"/>
      <c r="H2756" s="5">
        <f t="shared" si="195"/>
        <v>0</v>
      </c>
      <c r="I2756" s="22" t="e">
        <f t="shared" si="194"/>
        <v>#DIV/0!</v>
      </c>
      <c r="M2756" s="2"/>
    </row>
    <row r="2757" spans="6:13" ht="12.75" hidden="1">
      <c r="F2757" s="116"/>
      <c r="G2757" s="116"/>
      <c r="H2757" s="5">
        <f t="shared" si="195"/>
        <v>0</v>
      </c>
      <c r="I2757" s="22" t="e">
        <f t="shared" si="194"/>
        <v>#DIV/0!</v>
      </c>
      <c r="M2757" s="2"/>
    </row>
    <row r="2758" spans="6:13" ht="12.75" hidden="1">
      <c r="F2758" s="116"/>
      <c r="G2758" s="116"/>
      <c r="H2758" s="5">
        <f t="shared" si="195"/>
        <v>0</v>
      </c>
      <c r="I2758" s="22" t="e">
        <f t="shared" si="194"/>
        <v>#DIV/0!</v>
      </c>
      <c r="M2758" s="2"/>
    </row>
    <row r="2759" spans="6:13" ht="12.75" hidden="1">
      <c r="F2759" s="116"/>
      <c r="G2759" s="116"/>
      <c r="H2759" s="5">
        <f t="shared" si="195"/>
        <v>0</v>
      </c>
      <c r="I2759" s="22" t="e">
        <f t="shared" si="194"/>
        <v>#DIV/0!</v>
      </c>
      <c r="M2759" s="2"/>
    </row>
    <row r="2760" spans="6:13" ht="12.75" hidden="1">
      <c r="F2760" s="116"/>
      <c r="G2760" s="116"/>
      <c r="H2760" s="5">
        <f t="shared" si="195"/>
        <v>0</v>
      </c>
      <c r="I2760" s="22" t="e">
        <f t="shared" si="194"/>
        <v>#DIV/0!</v>
      </c>
      <c r="M2760" s="2"/>
    </row>
    <row r="2761" spans="6:13" ht="12.75" hidden="1">
      <c r="F2761" s="116"/>
      <c r="G2761" s="116"/>
      <c r="H2761" s="5">
        <f t="shared" si="195"/>
        <v>0</v>
      </c>
      <c r="I2761" s="22" t="e">
        <f t="shared" si="194"/>
        <v>#DIV/0!</v>
      </c>
      <c r="M2761" s="2"/>
    </row>
    <row r="2762" spans="6:13" ht="12.75" hidden="1">
      <c r="F2762" s="116"/>
      <c r="G2762" s="116"/>
      <c r="H2762" s="5">
        <f t="shared" si="195"/>
        <v>0</v>
      </c>
      <c r="I2762" s="22" t="e">
        <f t="shared" si="194"/>
        <v>#DIV/0!</v>
      </c>
      <c r="M2762" s="2"/>
    </row>
    <row r="2763" spans="6:13" ht="12.75" hidden="1">
      <c r="F2763" s="116"/>
      <c r="G2763" s="116"/>
      <c r="H2763" s="5">
        <f t="shared" si="195"/>
        <v>0</v>
      </c>
      <c r="I2763" s="22" t="e">
        <f t="shared" si="194"/>
        <v>#DIV/0!</v>
      </c>
      <c r="M2763" s="2"/>
    </row>
    <row r="2764" spans="6:13" ht="12.75" hidden="1">
      <c r="F2764" s="116"/>
      <c r="G2764" s="116"/>
      <c r="H2764" s="5">
        <f t="shared" si="195"/>
        <v>0</v>
      </c>
      <c r="I2764" s="22" t="e">
        <f t="shared" si="194"/>
        <v>#DIV/0!</v>
      </c>
      <c r="M2764" s="2"/>
    </row>
    <row r="2765" spans="6:13" ht="12.75" hidden="1">
      <c r="F2765" s="116"/>
      <c r="G2765" s="116"/>
      <c r="H2765" s="5">
        <f t="shared" si="195"/>
        <v>0</v>
      </c>
      <c r="I2765" s="22" t="e">
        <f t="shared" si="194"/>
        <v>#DIV/0!</v>
      </c>
      <c r="M2765" s="2"/>
    </row>
    <row r="2766" spans="6:13" ht="12.75" hidden="1">
      <c r="F2766" s="116"/>
      <c r="G2766" s="116"/>
      <c r="H2766" s="5">
        <f t="shared" si="195"/>
        <v>0</v>
      </c>
      <c r="I2766" s="22" t="e">
        <f t="shared" si="194"/>
        <v>#DIV/0!</v>
      </c>
      <c r="M2766" s="2"/>
    </row>
    <row r="2767" spans="6:13" ht="12.75" hidden="1">
      <c r="F2767" s="116"/>
      <c r="G2767" s="116"/>
      <c r="H2767" s="5">
        <f t="shared" si="195"/>
        <v>0</v>
      </c>
      <c r="I2767" s="22" t="e">
        <f t="shared" si="194"/>
        <v>#DIV/0!</v>
      </c>
      <c r="M2767" s="2"/>
    </row>
    <row r="2768" spans="6:13" ht="12.75" hidden="1">
      <c r="F2768" s="116"/>
      <c r="G2768" s="116"/>
      <c r="H2768" s="5">
        <f t="shared" si="195"/>
        <v>0</v>
      </c>
      <c r="I2768" s="22" t="e">
        <f t="shared" si="194"/>
        <v>#DIV/0!</v>
      </c>
      <c r="M2768" s="2"/>
    </row>
    <row r="2769" spans="6:13" ht="12.75" hidden="1">
      <c r="F2769" s="116"/>
      <c r="G2769" s="116"/>
      <c r="H2769" s="5">
        <f t="shared" si="195"/>
        <v>0</v>
      </c>
      <c r="I2769" s="22" t="e">
        <f t="shared" si="194"/>
        <v>#DIV/0!</v>
      </c>
      <c r="M2769" s="2"/>
    </row>
    <row r="2770" spans="6:13" ht="12.75" hidden="1">
      <c r="F2770" s="116"/>
      <c r="G2770" s="116"/>
      <c r="H2770" s="5">
        <f t="shared" si="195"/>
        <v>0</v>
      </c>
      <c r="I2770" s="22" t="e">
        <f t="shared" si="194"/>
        <v>#DIV/0!</v>
      </c>
      <c r="M2770" s="2"/>
    </row>
    <row r="2771" spans="6:13" ht="12.75" hidden="1">
      <c r="F2771" s="116"/>
      <c r="G2771" s="116"/>
      <c r="H2771" s="5">
        <f t="shared" si="195"/>
        <v>0</v>
      </c>
      <c r="I2771" s="22" t="e">
        <f t="shared" si="194"/>
        <v>#DIV/0!</v>
      </c>
      <c r="M2771" s="2"/>
    </row>
    <row r="2772" spans="6:13" ht="12.75" hidden="1">
      <c r="F2772" s="116"/>
      <c r="G2772" s="116"/>
      <c r="H2772" s="5">
        <f t="shared" si="195"/>
        <v>0</v>
      </c>
      <c r="I2772" s="22" t="e">
        <f t="shared" si="194"/>
        <v>#DIV/0!</v>
      </c>
      <c r="M2772" s="2"/>
    </row>
    <row r="2773" spans="6:13" ht="12.75" hidden="1">
      <c r="F2773" s="116"/>
      <c r="G2773" s="116"/>
      <c r="H2773" s="5">
        <f t="shared" si="195"/>
        <v>0</v>
      </c>
      <c r="I2773" s="22" t="e">
        <f t="shared" si="194"/>
        <v>#DIV/0!</v>
      </c>
      <c r="M2773" s="2"/>
    </row>
    <row r="2774" spans="6:13" ht="12.75" hidden="1">
      <c r="F2774" s="116"/>
      <c r="G2774" s="116"/>
      <c r="H2774" s="5">
        <f t="shared" si="195"/>
        <v>0</v>
      </c>
      <c r="I2774" s="22" t="e">
        <f t="shared" si="194"/>
        <v>#DIV/0!</v>
      </c>
      <c r="M2774" s="2"/>
    </row>
    <row r="2775" spans="6:13" ht="12.75" hidden="1">
      <c r="F2775" s="116"/>
      <c r="G2775" s="116"/>
      <c r="H2775" s="5">
        <f t="shared" si="195"/>
        <v>0</v>
      </c>
      <c r="I2775" s="22" t="e">
        <f aca="true" t="shared" si="196" ref="I2775:I2829">+B2775/M2775</f>
        <v>#DIV/0!</v>
      </c>
      <c r="M2775" s="2"/>
    </row>
    <row r="2776" spans="6:13" ht="12.75" hidden="1">
      <c r="F2776" s="116"/>
      <c r="G2776" s="116"/>
      <c r="H2776" s="5">
        <f t="shared" si="195"/>
        <v>0</v>
      </c>
      <c r="I2776" s="22" t="e">
        <f t="shared" si="196"/>
        <v>#DIV/0!</v>
      </c>
      <c r="M2776" s="2"/>
    </row>
    <row r="2777" spans="6:13" ht="12.75" hidden="1">
      <c r="F2777" s="116"/>
      <c r="G2777" s="116"/>
      <c r="H2777" s="5">
        <f aca="true" t="shared" si="197" ref="H2777:H2829">H2776-B2777</f>
        <v>0</v>
      </c>
      <c r="I2777" s="22" t="e">
        <f t="shared" si="196"/>
        <v>#DIV/0!</v>
      </c>
      <c r="M2777" s="2"/>
    </row>
    <row r="2778" spans="6:13" ht="12.75" hidden="1">
      <c r="F2778" s="116"/>
      <c r="G2778" s="116"/>
      <c r="H2778" s="5">
        <f t="shared" si="197"/>
        <v>0</v>
      </c>
      <c r="I2778" s="22" t="e">
        <f t="shared" si="196"/>
        <v>#DIV/0!</v>
      </c>
      <c r="M2778" s="2"/>
    </row>
    <row r="2779" spans="6:13" ht="12.75" hidden="1">
      <c r="F2779" s="116"/>
      <c r="G2779" s="116"/>
      <c r="H2779" s="5">
        <f t="shared" si="197"/>
        <v>0</v>
      </c>
      <c r="I2779" s="22" t="e">
        <f t="shared" si="196"/>
        <v>#DIV/0!</v>
      </c>
      <c r="M2779" s="2"/>
    </row>
    <row r="2780" spans="6:13" ht="12.75" hidden="1">
      <c r="F2780" s="116"/>
      <c r="G2780" s="116"/>
      <c r="H2780" s="5">
        <f t="shared" si="197"/>
        <v>0</v>
      </c>
      <c r="I2780" s="22" t="e">
        <f t="shared" si="196"/>
        <v>#DIV/0!</v>
      </c>
      <c r="M2780" s="2"/>
    </row>
    <row r="2781" spans="6:13" ht="12.75" hidden="1">
      <c r="F2781" s="116"/>
      <c r="G2781" s="116"/>
      <c r="H2781" s="5">
        <f t="shared" si="197"/>
        <v>0</v>
      </c>
      <c r="I2781" s="22" t="e">
        <f t="shared" si="196"/>
        <v>#DIV/0!</v>
      </c>
      <c r="M2781" s="2"/>
    </row>
    <row r="2782" spans="6:13" ht="12.75" hidden="1">
      <c r="F2782" s="116"/>
      <c r="G2782" s="116"/>
      <c r="H2782" s="5">
        <f t="shared" si="197"/>
        <v>0</v>
      </c>
      <c r="I2782" s="22" t="e">
        <f t="shared" si="196"/>
        <v>#DIV/0!</v>
      </c>
      <c r="M2782" s="2"/>
    </row>
    <row r="2783" spans="6:13" ht="12.75" hidden="1">
      <c r="F2783" s="116"/>
      <c r="G2783" s="116"/>
      <c r="H2783" s="5">
        <f t="shared" si="197"/>
        <v>0</v>
      </c>
      <c r="I2783" s="22" t="e">
        <f t="shared" si="196"/>
        <v>#DIV/0!</v>
      </c>
      <c r="M2783" s="2"/>
    </row>
    <row r="2784" spans="6:13" ht="12.75" hidden="1">
      <c r="F2784" s="116"/>
      <c r="G2784" s="116"/>
      <c r="H2784" s="5">
        <f t="shared" si="197"/>
        <v>0</v>
      </c>
      <c r="I2784" s="22" t="e">
        <f t="shared" si="196"/>
        <v>#DIV/0!</v>
      </c>
      <c r="M2784" s="2"/>
    </row>
    <row r="2785" spans="6:13" ht="12.75" hidden="1">
      <c r="F2785" s="116"/>
      <c r="G2785" s="116"/>
      <c r="H2785" s="5">
        <f t="shared" si="197"/>
        <v>0</v>
      </c>
      <c r="I2785" s="22" t="e">
        <f t="shared" si="196"/>
        <v>#DIV/0!</v>
      </c>
      <c r="M2785" s="2"/>
    </row>
    <row r="2786" spans="6:13" ht="12.75" hidden="1">
      <c r="F2786" s="116"/>
      <c r="G2786" s="116"/>
      <c r="H2786" s="5">
        <f t="shared" si="197"/>
        <v>0</v>
      </c>
      <c r="I2786" s="22" t="e">
        <f t="shared" si="196"/>
        <v>#DIV/0!</v>
      </c>
      <c r="M2786" s="2"/>
    </row>
    <row r="2787" spans="6:13" ht="12.75" hidden="1">
      <c r="F2787" s="116"/>
      <c r="G2787" s="116"/>
      <c r="H2787" s="5">
        <f t="shared" si="197"/>
        <v>0</v>
      </c>
      <c r="I2787" s="22" t="e">
        <f t="shared" si="196"/>
        <v>#DIV/0!</v>
      </c>
      <c r="M2787" s="2"/>
    </row>
    <row r="2788" spans="6:13" ht="12.75" hidden="1">
      <c r="F2788" s="116"/>
      <c r="G2788" s="116"/>
      <c r="H2788" s="5">
        <f t="shared" si="197"/>
        <v>0</v>
      </c>
      <c r="I2788" s="22" t="e">
        <f t="shared" si="196"/>
        <v>#DIV/0!</v>
      </c>
      <c r="M2788" s="2"/>
    </row>
    <row r="2789" spans="6:13" ht="12.75" hidden="1">
      <c r="F2789" s="116"/>
      <c r="G2789" s="116"/>
      <c r="H2789" s="5">
        <f t="shared" si="197"/>
        <v>0</v>
      </c>
      <c r="I2789" s="22" t="e">
        <f t="shared" si="196"/>
        <v>#DIV/0!</v>
      </c>
      <c r="M2789" s="2"/>
    </row>
    <row r="2790" spans="6:13" ht="12.75" hidden="1">
      <c r="F2790" s="116"/>
      <c r="G2790" s="116"/>
      <c r="H2790" s="5">
        <f t="shared" si="197"/>
        <v>0</v>
      </c>
      <c r="I2790" s="22" t="e">
        <f t="shared" si="196"/>
        <v>#DIV/0!</v>
      </c>
      <c r="M2790" s="2"/>
    </row>
    <row r="2791" spans="6:13" ht="12.75" hidden="1">
      <c r="F2791" s="116"/>
      <c r="G2791" s="116"/>
      <c r="H2791" s="5">
        <f t="shared" si="197"/>
        <v>0</v>
      </c>
      <c r="I2791" s="22" t="e">
        <f t="shared" si="196"/>
        <v>#DIV/0!</v>
      </c>
      <c r="M2791" s="2"/>
    </row>
    <row r="2792" spans="6:13" ht="12.75" hidden="1">
      <c r="F2792" s="116"/>
      <c r="G2792" s="116"/>
      <c r="H2792" s="5">
        <f t="shared" si="197"/>
        <v>0</v>
      </c>
      <c r="I2792" s="22" t="e">
        <f t="shared" si="196"/>
        <v>#DIV/0!</v>
      </c>
      <c r="M2792" s="2"/>
    </row>
    <row r="2793" spans="6:13" ht="12.75" hidden="1">
      <c r="F2793" s="116"/>
      <c r="G2793" s="116"/>
      <c r="H2793" s="5">
        <f t="shared" si="197"/>
        <v>0</v>
      </c>
      <c r="I2793" s="22" t="e">
        <f t="shared" si="196"/>
        <v>#DIV/0!</v>
      </c>
      <c r="M2793" s="2"/>
    </row>
    <row r="2794" spans="6:13" ht="12.75" hidden="1">
      <c r="F2794" s="116"/>
      <c r="G2794" s="116"/>
      <c r="H2794" s="5">
        <f t="shared" si="197"/>
        <v>0</v>
      </c>
      <c r="I2794" s="22" t="e">
        <f t="shared" si="196"/>
        <v>#DIV/0!</v>
      </c>
      <c r="M2794" s="2"/>
    </row>
    <row r="2795" spans="6:13" ht="12.75" hidden="1">
      <c r="F2795" s="116"/>
      <c r="G2795" s="116"/>
      <c r="H2795" s="5">
        <f t="shared" si="197"/>
        <v>0</v>
      </c>
      <c r="I2795" s="22" t="e">
        <f t="shared" si="196"/>
        <v>#DIV/0!</v>
      </c>
      <c r="M2795" s="2"/>
    </row>
    <row r="2796" spans="6:13" ht="12.75" hidden="1">
      <c r="F2796" s="116"/>
      <c r="G2796" s="116"/>
      <c r="H2796" s="5">
        <f t="shared" si="197"/>
        <v>0</v>
      </c>
      <c r="I2796" s="22" t="e">
        <f t="shared" si="196"/>
        <v>#DIV/0!</v>
      </c>
      <c r="M2796" s="2"/>
    </row>
    <row r="2797" spans="6:13" ht="12.75" hidden="1">
      <c r="F2797" s="116"/>
      <c r="G2797" s="116"/>
      <c r="H2797" s="5">
        <f t="shared" si="197"/>
        <v>0</v>
      </c>
      <c r="I2797" s="22" t="e">
        <f t="shared" si="196"/>
        <v>#DIV/0!</v>
      </c>
      <c r="M2797" s="2"/>
    </row>
    <row r="2798" spans="6:13" ht="12.75" hidden="1">
      <c r="F2798" s="116"/>
      <c r="G2798" s="116"/>
      <c r="H2798" s="5">
        <f t="shared" si="197"/>
        <v>0</v>
      </c>
      <c r="I2798" s="22" t="e">
        <f t="shared" si="196"/>
        <v>#DIV/0!</v>
      </c>
      <c r="M2798" s="2"/>
    </row>
    <row r="2799" spans="6:13" ht="12.75" hidden="1">
      <c r="F2799" s="116"/>
      <c r="G2799" s="116"/>
      <c r="H2799" s="5">
        <f t="shared" si="197"/>
        <v>0</v>
      </c>
      <c r="I2799" s="22" t="e">
        <f t="shared" si="196"/>
        <v>#DIV/0!</v>
      </c>
      <c r="M2799" s="2"/>
    </row>
    <row r="2800" spans="6:13" ht="12.75" hidden="1">
      <c r="F2800" s="116"/>
      <c r="G2800" s="116"/>
      <c r="H2800" s="5">
        <f t="shared" si="197"/>
        <v>0</v>
      </c>
      <c r="I2800" s="22" t="e">
        <f t="shared" si="196"/>
        <v>#DIV/0!</v>
      </c>
      <c r="M2800" s="2"/>
    </row>
    <row r="2801" spans="6:13" ht="12.75" hidden="1">
      <c r="F2801" s="116"/>
      <c r="G2801" s="116"/>
      <c r="H2801" s="5">
        <f t="shared" si="197"/>
        <v>0</v>
      </c>
      <c r="I2801" s="22" t="e">
        <f t="shared" si="196"/>
        <v>#DIV/0!</v>
      </c>
      <c r="M2801" s="2"/>
    </row>
    <row r="2802" spans="6:13" ht="12.75" hidden="1">
      <c r="F2802" s="116"/>
      <c r="G2802" s="116"/>
      <c r="H2802" s="5">
        <f t="shared" si="197"/>
        <v>0</v>
      </c>
      <c r="I2802" s="22" t="e">
        <f t="shared" si="196"/>
        <v>#DIV/0!</v>
      </c>
      <c r="M2802" s="2"/>
    </row>
    <row r="2803" spans="6:13" ht="12.75" hidden="1">
      <c r="F2803" s="116"/>
      <c r="G2803" s="116"/>
      <c r="H2803" s="5">
        <f t="shared" si="197"/>
        <v>0</v>
      </c>
      <c r="I2803" s="22" t="e">
        <f t="shared" si="196"/>
        <v>#DIV/0!</v>
      </c>
      <c r="M2803" s="2"/>
    </row>
    <row r="2804" spans="6:13" ht="12.75" hidden="1">
      <c r="F2804" s="116"/>
      <c r="G2804" s="116"/>
      <c r="H2804" s="5">
        <f t="shared" si="197"/>
        <v>0</v>
      </c>
      <c r="I2804" s="22" t="e">
        <f t="shared" si="196"/>
        <v>#DIV/0!</v>
      </c>
      <c r="M2804" s="2"/>
    </row>
    <row r="2805" spans="6:13" ht="12.75" hidden="1">
      <c r="F2805" s="116"/>
      <c r="G2805" s="116"/>
      <c r="H2805" s="5">
        <f t="shared" si="197"/>
        <v>0</v>
      </c>
      <c r="I2805" s="22" t="e">
        <f t="shared" si="196"/>
        <v>#DIV/0!</v>
      </c>
      <c r="M2805" s="2"/>
    </row>
    <row r="2806" spans="6:13" ht="12.75" hidden="1">
      <c r="F2806" s="116"/>
      <c r="G2806" s="116"/>
      <c r="H2806" s="5">
        <f t="shared" si="197"/>
        <v>0</v>
      </c>
      <c r="I2806" s="22" t="e">
        <f t="shared" si="196"/>
        <v>#DIV/0!</v>
      </c>
      <c r="M2806" s="2"/>
    </row>
    <row r="2807" spans="6:13" ht="12.75" hidden="1">
      <c r="F2807" s="116"/>
      <c r="G2807" s="116"/>
      <c r="H2807" s="5">
        <f t="shared" si="197"/>
        <v>0</v>
      </c>
      <c r="I2807" s="22" t="e">
        <f t="shared" si="196"/>
        <v>#DIV/0!</v>
      </c>
      <c r="M2807" s="2"/>
    </row>
    <row r="2808" spans="6:13" ht="12.75" hidden="1">
      <c r="F2808" s="116"/>
      <c r="G2808" s="116"/>
      <c r="H2808" s="5">
        <f t="shared" si="197"/>
        <v>0</v>
      </c>
      <c r="I2808" s="22" t="e">
        <f t="shared" si="196"/>
        <v>#DIV/0!</v>
      </c>
      <c r="M2808" s="2"/>
    </row>
    <row r="2809" spans="6:13" ht="12.75" hidden="1">
      <c r="F2809" s="116"/>
      <c r="G2809" s="116"/>
      <c r="H2809" s="5">
        <f t="shared" si="197"/>
        <v>0</v>
      </c>
      <c r="I2809" s="22" t="e">
        <f t="shared" si="196"/>
        <v>#DIV/0!</v>
      </c>
      <c r="M2809" s="2"/>
    </row>
    <row r="2810" spans="6:13" ht="12.75" hidden="1">
      <c r="F2810" s="116"/>
      <c r="G2810" s="116"/>
      <c r="H2810" s="5">
        <f t="shared" si="197"/>
        <v>0</v>
      </c>
      <c r="I2810" s="22" t="e">
        <f t="shared" si="196"/>
        <v>#DIV/0!</v>
      </c>
      <c r="M2810" s="2"/>
    </row>
    <row r="2811" spans="6:13" ht="12.75" hidden="1">
      <c r="F2811" s="116"/>
      <c r="G2811" s="116"/>
      <c r="H2811" s="5">
        <f t="shared" si="197"/>
        <v>0</v>
      </c>
      <c r="I2811" s="22" t="e">
        <f t="shared" si="196"/>
        <v>#DIV/0!</v>
      </c>
      <c r="M2811" s="2"/>
    </row>
    <row r="2812" spans="6:13" ht="12.75" hidden="1">
      <c r="F2812" s="116"/>
      <c r="G2812" s="116"/>
      <c r="H2812" s="5">
        <f t="shared" si="197"/>
        <v>0</v>
      </c>
      <c r="I2812" s="22" t="e">
        <f t="shared" si="196"/>
        <v>#DIV/0!</v>
      </c>
      <c r="M2812" s="2"/>
    </row>
    <row r="2813" spans="6:13" ht="12.75" hidden="1">
      <c r="F2813" s="116"/>
      <c r="G2813" s="116"/>
      <c r="H2813" s="5">
        <f t="shared" si="197"/>
        <v>0</v>
      </c>
      <c r="I2813" s="22" t="e">
        <f t="shared" si="196"/>
        <v>#DIV/0!</v>
      </c>
      <c r="M2813" s="2"/>
    </row>
    <row r="2814" spans="6:13" ht="12.75" hidden="1">
      <c r="F2814" s="116"/>
      <c r="G2814" s="116"/>
      <c r="H2814" s="5">
        <f t="shared" si="197"/>
        <v>0</v>
      </c>
      <c r="I2814" s="22" t="e">
        <f t="shared" si="196"/>
        <v>#DIV/0!</v>
      </c>
      <c r="M2814" s="2"/>
    </row>
    <row r="2815" spans="6:13" ht="12.75" hidden="1">
      <c r="F2815" s="116"/>
      <c r="G2815" s="116"/>
      <c r="H2815" s="5">
        <f t="shared" si="197"/>
        <v>0</v>
      </c>
      <c r="I2815" s="22" t="e">
        <f t="shared" si="196"/>
        <v>#DIV/0!</v>
      </c>
      <c r="M2815" s="2"/>
    </row>
    <row r="2816" spans="6:13" ht="12.75" hidden="1">
      <c r="F2816" s="116"/>
      <c r="G2816" s="116"/>
      <c r="H2816" s="5">
        <f t="shared" si="197"/>
        <v>0</v>
      </c>
      <c r="I2816" s="22" t="e">
        <f t="shared" si="196"/>
        <v>#DIV/0!</v>
      </c>
      <c r="M2816" s="2"/>
    </row>
    <row r="2817" spans="6:13" ht="12.75" hidden="1">
      <c r="F2817" s="116"/>
      <c r="G2817" s="116"/>
      <c r="H2817" s="5">
        <f t="shared" si="197"/>
        <v>0</v>
      </c>
      <c r="I2817" s="22" t="e">
        <f t="shared" si="196"/>
        <v>#DIV/0!</v>
      </c>
      <c r="M2817" s="2"/>
    </row>
    <row r="2818" spans="6:13" ht="12.75" hidden="1">
      <c r="F2818" s="116"/>
      <c r="G2818" s="116"/>
      <c r="H2818" s="5">
        <f t="shared" si="197"/>
        <v>0</v>
      </c>
      <c r="I2818" s="22" t="e">
        <f t="shared" si="196"/>
        <v>#DIV/0!</v>
      </c>
      <c r="M2818" s="2"/>
    </row>
    <row r="2819" spans="6:13" ht="12.75" hidden="1">
      <c r="F2819" s="116"/>
      <c r="G2819" s="116"/>
      <c r="H2819" s="5">
        <f t="shared" si="197"/>
        <v>0</v>
      </c>
      <c r="I2819" s="22" t="e">
        <f t="shared" si="196"/>
        <v>#DIV/0!</v>
      </c>
      <c r="M2819" s="2"/>
    </row>
    <row r="2820" spans="6:13" ht="12.75" hidden="1">
      <c r="F2820" s="116"/>
      <c r="G2820" s="116"/>
      <c r="H2820" s="5">
        <f t="shared" si="197"/>
        <v>0</v>
      </c>
      <c r="I2820" s="22" t="e">
        <f t="shared" si="196"/>
        <v>#DIV/0!</v>
      </c>
      <c r="M2820" s="2"/>
    </row>
    <row r="2821" spans="6:13" ht="12.75" hidden="1">
      <c r="F2821" s="116"/>
      <c r="G2821" s="116"/>
      <c r="H2821" s="5">
        <f t="shared" si="197"/>
        <v>0</v>
      </c>
      <c r="I2821" s="22" t="e">
        <f t="shared" si="196"/>
        <v>#DIV/0!</v>
      </c>
      <c r="M2821" s="2"/>
    </row>
    <row r="2822" spans="6:13" ht="12.75" hidden="1">
      <c r="F2822" s="116"/>
      <c r="G2822" s="116"/>
      <c r="H2822" s="5">
        <f t="shared" si="197"/>
        <v>0</v>
      </c>
      <c r="I2822" s="22" t="e">
        <f t="shared" si="196"/>
        <v>#DIV/0!</v>
      </c>
      <c r="M2822" s="2"/>
    </row>
    <row r="2823" spans="6:13" ht="12.75" hidden="1">
      <c r="F2823" s="116"/>
      <c r="G2823" s="116"/>
      <c r="H2823" s="5">
        <f t="shared" si="197"/>
        <v>0</v>
      </c>
      <c r="I2823" s="22" t="e">
        <f t="shared" si="196"/>
        <v>#DIV/0!</v>
      </c>
      <c r="M2823" s="2"/>
    </row>
    <row r="2824" spans="6:13" ht="12.75" hidden="1">
      <c r="F2824" s="116"/>
      <c r="G2824" s="116"/>
      <c r="H2824" s="5">
        <f t="shared" si="197"/>
        <v>0</v>
      </c>
      <c r="I2824" s="22" t="e">
        <f t="shared" si="196"/>
        <v>#DIV/0!</v>
      </c>
      <c r="M2824" s="2"/>
    </row>
    <row r="2825" spans="6:13" ht="12.75" hidden="1">
      <c r="F2825" s="116"/>
      <c r="G2825" s="116"/>
      <c r="H2825" s="5">
        <f t="shared" si="197"/>
        <v>0</v>
      </c>
      <c r="I2825" s="22" t="e">
        <f t="shared" si="196"/>
        <v>#DIV/0!</v>
      </c>
      <c r="M2825" s="2"/>
    </row>
    <row r="2826" spans="6:13" ht="12.75" hidden="1">
      <c r="F2826" s="116"/>
      <c r="G2826" s="116"/>
      <c r="H2826" s="5">
        <f t="shared" si="197"/>
        <v>0</v>
      </c>
      <c r="I2826" s="22" t="e">
        <f t="shared" si="196"/>
        <v>#DIV/0!</v>
      </c>
      <c r="M2826" s="2"/>
    </row>
    <row r="2827" spans="6:13" ht="12.75" hidden="1">
      <c r="F2827" s="116"/>
      <c r="G2827" s="116"/>
      <c r="H2827" s="5">
        <f t="shared" si="197"/>
        <v>0</v>
      </c>
      <c r="I2827" s="22" t="e">
        <f t="shared" si="196"/>
        <v>#DIV/0!</v>
      </c>
      <c r="M2827" s="2"/>
    </row>
    <row r="2828" spans="6:13" ht="12.75" hidden="1">
      <c r="F2828" s="116"/>
      <c r="G2828" s="116"/>
      <c r="H2828" s="5">
        <f t="shared" si="197"/>
        <v>0</v>
      </c>
      <c r="I2828" s="22" t="e">
        <f t="shared" si="196"/>
        <v>#DIV/0!</v>
      </c>
      <c r="M2828" s="2"/>
    </row>
    <row r="2829" spans="6:13" ht="12.75" hidden="1">
      <c r="F2829" s="116"/>
      <c r="G2829" s="116"/>
      <c r="H2829" s="5">
        <f t="shared" si="197"/>
        <v>0</v>
      </c>
      <c r="I2829" s="22" t="e">
        <f t="shared" si="196"/>
        <v>#DIV/0!</v>
      </c>
      <c r="M2829" s="2"/>
    </row>
    <row r="2830" spans="6:13" ht="12.75" hidden="1">
      <c r="F2830" s="116"/>
      <c r="G2830" s="116"/>
      <c r="M2830" s="2"/>
    </row>
    <row r="2831" spans="6:13" ht="12.75" hidden="1">
      <c r="F2831" s="116"/>
      <c r="G2831" s="116"/>
      <c r="M2831" s="2"/>
    </row>
    <row r="2832" spans="6:13" ht="12.75" hidden="1">
      <c r="F2832" s="116"/>
      <c r="G2832" s="116"/>
      <c r="M2832" s="2"/>
    </row>
    <row r="2833" spans="6:13" ht="12.75" hidden="1">
      <c r="F2833" s="116"/>
      <c r="G2833" s="116"/>
      <c r="M2833" s="2"/>
    </row>
    <row r="2834" spans="6:13" ht="12.75" hidden="1">
      <c r="F2834" s="116"/>
      <c r="G2834" s="116"/>
      <c r="M2834" s="2"/>
    </row>
    <row r="2835" spans="6:13" ht="12.75" hidden="1">
      <c r="F2835" s="116"/>
      <c r="G2835" s="116"/>
      <c r="M2835" s="2"/>
    </row>
    <row r="2836" spans="6:13" ht="12.75" hidden="1">
      <c r="F2836" s="116"/>
      <c r="G2836" s="116"/>
      <c r="M2836" s="2"/>
    </row>
    <row r="2837" spans="6:13" ht="12.75" hidden="1">
      <c r="F2837" s="116"/>
      <c r="G2837" s="116"/>
      <c r="M2837" s="2"/>
    </row>
    <row r="2838" spans="6:13" ht="12.75" hidden="1">
      <c r="F2838" s="116"/>
      <c r="G2838" s="116"/>
      <c r="M2838" s="2"/>
    </row>
    <row r="2839" spans="6:13" ht="12.75" hidden="1">
      <c r="F2839" s="116"/>
      <c r="G2839" s="116"/>
      <c r="M2839" s="2"/>
    </row>
    <row r="2840" spans="6:13" ht="12.75" hidden="1">
      <c r="F2840" s="116"/>
      <c r="G2840" s="116"/>
      <c r="M2840" s="2"/>
    </row>
    <row r="2841" spans="6:13" ht="12.75" hidden="1">
      <c r="F2841" s="116"/>
      <c r="G2841" s="116"/>
      <c r="M2841" s="2"/>
    </row>
    <row r="2842" spans="6:13" ht="12.75" hidden="1">
      <c r="F2842" s="116"/>
      <c r="G2842" s="116"/>
      <c r="M2842" s="2"/>
    </row>
    <row r="2843" spans="6:13" ht="12.75" hidden="1">
      <c r="F2843" s="116"/>
      <c r="G2843" s="116"/>
      <c r="M2843" s="2"/>
    </row>
    <row r="2844" spans="6:13" ht="12.75" hidden="1">
      <c r="F2844" s="116"/>
      <c r="G2844" s="116"/>
      <c r="M2844" s="2"/>
    </row>
    <row r="2845" spans="6:13" ht="12.75" hidden="1">
      <c r="F2845" s="116"/>
      <c r="G2845" s="116"/>
      <c r="M2845" s="2"/>
    </row>
    <row r="2846" spans="6:13" ht="12.75" hidden="1">
      <c r="F2846" s="116"/>
      <c r="G2846" s="116"/>
      <c r="M2846" s="2"/>
    </row>
    <row r="2847" spans="6:13" ht="12.75" hidden="1">
      <c r="F2847" s="116"/>
      <c r="G2847" s="116"/>
      <c r="M2847" s="2"/>
    </row>
    <row r="2848" spans="6:13" ht="12.75" hidden="1">
      <c r="F2848" s="116"/>
      <c r="G2848" s="116"/>
      <c r="M2848" s="2"/>
    </row>
    <row r="2849" spans="6:13" ht="12.75" hidden="1">
      <c r="F2849" s="116"/>
      <c r="G2849" s="116"/>
      <c r="M2849" s="2"/>
    </row>
    <row r="2850" spans="6:13" ht="12.75" hidden="1">
      <c r="F2850" s="116"/>
      <c r="G2850" s="116"/>
      <c r="M2850" s="2"/>
    </row>
    <row r="2851" spans="6:13" ht="12.75" hidden="1">
      <c r="F2851" s="116"/>
      <c r="G2851" s="116"/>
      <c r="M2851" s="2"/>
    </row>
    <row r="2852" spans="6:13" ht="12.75" hidden="1">
      <c r="F2852" s="116"/>
      <c r="G2852" s="116"/>
      <c r="M2852" s="2"/>
    </row>
    <row r="2853" spans="6:13" ht="12.75" hidden="1">
      <c r="F2853" s="116"/>
      <c r="G2853" s="116"/>
      <c r="M2853" s="2"/>
    </row>
    <row r="2854" spans="6:13" ht="12.75" hidden="1">
      <c r="F2854" s="116"/>
      <c r="G2854" s="116"/>
      <c r="M2854" s="2"/>
    </row>
    <row r="2855" spans="6:13" ht="12.75" hidden="1">
      <c r="F2855" s="116"/>
      <c r="G2855" s="116"/>
      <c r="M2855" s="2"/>
    </row>
    <row r="2856" spans="6:13" ht="12.75" hidden="1">
      <c r="F2856" s="116"/>
      <c r="G2856" s="116"/>
      <c r="M2856" s="2"/>
    </row>
    <row r="2857" spans="6:13" ht="12.75" hidden="1">
      <c r="F2857" s="116"/>
      <c r="G2857" s="116"/>
      <c r="M2857" s="2"/>
    </row>
    <row r="2858" spans="6:13" ht="12.75" hidden="1">
      <c r="F2858" s="116"/>
      <c r="G2858" s="116"/>
      <c r="M2858" s="2"/>
    </row>
    <row r="2859" spans="6:13" ht="12.75" hidden="1">
      <c r="F2859" s="116"/>
      <c r="G2859" s="116"/>
      <c r="M2859" s="2"/>
    </row>
    <row r="2860" spans="6:13" ht="12.75" hidden="1">
      <c r="F2860" s="116"/>
      <c r="G2860" s="116"/>
      <c r="M2860" s="2"/>
    </row>
    <row r="2861" spans="6:13" ht="12.75" hidden="1">
      <c r="F2861" s="116"/>
      <c r="G2861" s="116"/>
      <c r="M2861" s="2"/>
    </row>
    <row r="2862" spans="6:13" ht="12.75" hidden="1">
      <c r="F2862" s="116"/>
      <c r="G2862" s="116"/>
      <c r="M2862" s="2"/>
    </row>
    <row r="2863" spans="6:13" ht="12.75" hidden="1">
      <c r="F2863" s="116"/>
      <c r="G2863" s="116"/>
      <c r="M2863" s="2"/>
    </row>
    <row r="2864" spans="6:13" ht="12.75" hidden="1">
      <c r="F2864" s="116"/>
      <c r="G2864" s="116"/>
      <c r="M2864" s="2"/>
    </row>
    <row r="2865" spans="6:13" ht="12.75" hidden="1">
      <c r="F2865" s="116"/>
      <c r="G2865" s="116"/>
      <c r="M2865" s="2"/>
    </row>
    <row r="2866" spans="6:13" ht="12.75" hidden="1">
      <c r="F2866" s="116"/>
      <c r="G2866" s="116"/>
      <c r="M2866" s="2"/>
    </row>
    <row r="2867" spans="6:13" ht="12.75" hidden="1">
      <c r="F2867" s="116"/>
      <c r="G2867" s="116"/>
      <c r="M2867" s="2"/>
    </row>
    <row r="2868" spans="6:13" ht="12.75" hidden="1">
      <c r="F2868" s="116"/>
      <c r="G2868" s="116"/>
      <c r="M2868" s="2"/>
    </row>
    <row r="2869" spans="6:13" ht="12.75" hidden="1">
      <c r="F2869" s="116"/>
      <c r="G2869" s="116"/>
      <c r="M2869" s="2"/>
    </row>
    <row r="2870" spans="6:13" ht="12.75" hidden="1">
      <c r="F2870" s="116"/>
      <c r="G2870" s="116"/>
      <c r="M2870" s="2"/>
    </row>
    <row r="2871" spans="6:13" ht="12.75" hidden="1">
      <c r="F2871" s="116"/>
      <c r="G2871" s="116"/>
      <c r="M2871" s="2"/>
    </row>
    <row r="2872" spans="6:13" ht="12.75" hidden="1">
      <c r="F2872" s="116"/>
      <c r="G2872" s="116"/>
      <c r="M2872" s="2"/>
    </row>
    <row r="2873" spans="6:13" ht="12.75" hidden="1">
      <c r="F2873" s="116"/>
      <c r="G2873" s="116"/>
      <c r="M2873" s="2"/>
    </row>
    <row r="2874" spans="6:13" ht="12.75" hidden="1">
      <c r="F2874" s="116"/>
      <c r="G2874" s="116"/>
      <c r="M2874" s="2"/>
    </row>
    <row r="2875" spans="6:13" ht="12.75" hidden="1">
      <c r="F2875" s="116"/>
      <c r="G2875" s="116"/>
      <c r="M2875" s="2"/>
    </row>
    <row r="2876" spans="6:13" ht="12.75" hidden="1">
      <c r="F2876" s="116"/>
      <c r="G2876" s="116"/>
      <c r="M2876" s="2"/>
    </row>
    <row r="2877" spans="6:13" ht="12.75" hidden="1">
      <c r="F2877" s="116"/>
      <c r="G2877" s="116"/>
      <c r="M2877" s="2"/>
    </row>
    <row r="2878" spans="6:13" ht="12.75" hidden="1">
      <c r="F2878" s="116"/>
      <c r="G2878" s="116"/>
      <c r="M2878" s="2"/>
    </row>
    <row r="2879" spans="6:13" ht="12.75" hidden="1">
      <c r="F2879" s="116"/>
      <c r="G2879" s="116"/>
      <c r="M2879" s="2"/>
    </row>
    <row r="2880" spans="6:13" ht="12.75" hidden="1">
      <c r="F2880" s="116"/>
      <c r="G2880" s="116"/>
      <c r="M2880" s="2"/>
    </row>
    <row r="2881" spans="6:13" ht="12.75" hidden="1">
      <c r="F2881" s="116"/>
      <c r="G2881" s="116"/>
      <c r="M2881" s="2"/>
    </row>
    <row r="2882" spans="6:13" ht="12.75" hidden="1">
      <c r="F2882" s="116"/>
      <c r="G2882" s="116"/>
      <c r="M2882" s="2"/>
    </row>
    <row r="2883" spans="6:13" ht="12.75" hidden="1">
      <c r="F2883" s="116"/>
      <c r="G2883" s="116"/>
      <c r="M2883" s="2"/>
    </row>
    <row r="2884" spans="6:13" ht="12.75" hidden="1">
      <c r="F2884" s="116"/>
      <c r="G2884" s="116"/>
      <c r="M2884" s="2"/>
    </row>
    <row r="2885" spans="6:13" ht="12.75" hidden="1">
      <c r="F2885" s="116"/>
      <c r="G2885" s="116"/>
      <c r="M2885" s="2"/>
    </row>
    <row r="2886" spans="6:13" ht="12.75" hidden="1">
      <c r="F2886" s="116"/>
      <c r="G2886" s="116"/>
      <c r="M2886" s="2"/>
    </row>
    <row r="2887" spans="6:13" ht="12.75" hidden="1">
      <c r="F2887" s="116"/>
      <c r="G2887" s="116"/>
      <c r="M2887" s="2"/>
    </row>
    <row r="2888" spans="6:13" ht="12.75" hidden="1">
      <c r="F2888" s="116"/>
      <c r="G2888" s="116"/>
      <c r="M2888" s="2"/>
    </row>
    <row r="2889" spans="6:13" ht="12.75" hidden="1">
      <c r="F2889" s="116"/>
      <c r="G2889" s="116"/>
      <c r="M2889" s="2"/>
    </row>
    <row r="2890" spans="6:13" ht="12.75" hidden="1">
      <c r="F2890" s="116"/>
      <c r="G2890" s="116"/>
      <c r="M2890" s="2"/>
    </row>
    <row r="2891" spans="6:13" ht="12.75" hidden="1">
      <c r="F2891" s="116"/>
      <c r="G2891" s="116"/>
      <c r="M2891" s="2"/>
    </row>
    <row r="2892" spans="6:13" ht="12.75" hidden="1">
      <c r="F2892" s="116"/>
      <c r="G2892" s="116"/>
      <c r="M2892" s="2"/>
    </row>
    <row r="2893" spans="6:13" ht="12.75" hidden="1">
      <c r="F2893" s="116"/>
      <c r="G2893" s="116"/>
      <c r="M2893" s="2"/>
    </row>
    <row r="2894" spans="6:13" ht="12.75" hidden="1">
      <c r="F2894" s="116"/>
      <c r="G2894" s="116"/>
      <c r="M2894" s="2"/>
    </row>
    <row r="2895" spans="6:13" ht="12.75" hidden="1">
      <c r="F2895" s="116"/>
      <c r="G2895" s="116"/>
      <c r="M2895" s="2"/>
    </row>
    <row r="2896" spans="6:13" ht="12.75" hidden="1">
      <c r="F2896" s="116"/>
      <c r="G2896" s="116"/>
      <c r="M2896" s="2"/>
    </row>
    <row r="2897" spans="6:13" ht="12.75" hidden="1">
      <c r="F2897" s="116"/>
      <c r="G2897" s="116"/>
      <c r="M2897" s="2"/>
    </row>
    <row r="2898" spans="6:13" ht="12.75" hidden="1">
      <c r="F2898" s="116"/>
      <c r="G2898" s="116"/>
      <c r="M2898" s="2"/>
    </row>
    <row r="2899" spans="6:13" ht="12.75">
      <c r="F2899" s="116"/>
      <c r="G2899" s="116"/>
      <c r="M2899" s="2"/>
    </row>
    <row r="2900" spans="1:256" s="304" customFormat="1" ht="12.75">
      <c r="A2900" s="300"/>
      <c r="B2900" s="301">
        <v>-1239869</v>
      </c>
      <c r="C2900" s="300" t="s">
        <v>1235</v>
      </c>
      <c r="D2900" s="300" t="s">
        <v>1236</v>
      </c>
      <c r="E2900" s="300"/>
      <c r="F2900" s="302"/>
      <c r="G2900" s="302"/>
      <c r="H2900" s="301">
        <f aca="true" t="shared" si="198" ref="H2900:H2905">H2899-B2900</f>
        <v>1239869</v>
      </c>
      <c r="I2900" s="303">
        <f aca="true" t="shared" si="199" ref="I2900:I2909">+B2900/M2900</f>
        <v>-2479.738</v>
      </c>
      <c r="K2900" s="305"/>
      <c r="L2900" s="306"/>
      <c r="M2900" s="2">
        <v>500</v>
      </c>
      <c r="N2900" s="306"/>
      <c r="O2900" s="306"/>
      <c r="P2900" s="306"/>
      <c r="Q2900" s="306"/>
      <c r="R2900" s="306"/>
      <c r="S2900" s="306"/>
      <c r="T2900" s="306"/>
      <c r="U2900" s="306"/>
      <c r="V2900" s="306"/>
      <c r="W2900" s="306"/>
      <c r="X2900" s="306"/>
      <c r="Y2900" s="306"/>
      <c r="Z2900" s="306"/>
      <c r="AA2900" s="306"/>
      <c r="AB2900" s="306"/>
      <c r="AC2900" s="306"/>
      <c r="AD2900" s="306"/>
      <c r="AE2900" s="306"/>
      <c r="AF2900" s="306"/>
      <c r="AG2900" s="306"/>
      <c r="AH2900" s="306"/>
      <c r="AI2900" s="306"/>
      <c r="AJ2900" s="306"/>
      <c r="AK2900" s="306"/>
      <c r="AL2900" s="306"/>
      <c r="AM2900" s="306"/>
      <c r="AN2900" s="306"/>
      <c r="AO2900" s="306"/>
      <c r="AP2900" s="306"/>
      <c r="AQ2900" s="306"/>
      <c r="AR2900" s="306"/>
      <c r="AS2900" s="306"/>
      <c r="AT2900" s="306"/>
      <c r="AU2900" s="306"/>
      <c r="AV2900" s="306"/>
      <c r="AW2900" s="306"/>
      <c r="AX2900" s="306"/>
      <c r="AY2900" s="306"/>
      <c r="AZ2900" s="306"/>
      <c r="BA2900" s="306"/>
      <c r="BB2900" s="306"/>
      <c r="BC2900" s="306"/>
      <c r="BD2900" s="306"/>
      <c r="BE2900" s="306"/>
      <c r="BF2900" s="306"/>
      <c r="BG2900" s="306"/>
      <c r="BH2900" s="306"/>
      <c r="BI2900" s="306"/>
      <c r="BJ2900" s="306"/>
      <c r="BK2900" s="306"/>
      <c r="BL2900" s="306"/>
      <c r="BM2900" s="306"/>
      <c r="BN2900" s="306"/>
      <c r="BO2900" s="306"/>
      <c r="BP2900" s="306"/>
      <c r="BQ2900" s="306"/>
      <c r="BR2900" s="306"/>
      <c r="BS2900" s="306"/>
      <c r="BT2900" s="306"/>
      <c r="BU2900" s="306"/>
      <c r="BV2900" s="306"/>
      <c r="BW2900" s="306"/>
      <c r="BX2900" s="306"/>
      <c r="BY2900" s="306"/>
      <c r="BZ2900" s="306"/>
      <c r="CA2900" s="306"/>
      <c r="CB2900" s="306"/>
      <c r="CC2900" s="306"/>
      <c r="CD2900" s="306"/>
      <c r="CE2900" s="306"/>
      <c r="CF2900" s="306"/>
      <c r="CG2900" s="306"/>
      <c r="CH2900" s="306"/>
      <c r="CI2900" s="306"/>
      <c r="CJ2900" s="306"/>
      <c r="CK2900" s="306"/>
      <c r="CL2900" s="306"/>
      <c r="CM2900" s="306"/>
      <c r="CN2900" s="306"/>
      <c r="CO2900" s="306"/>
      <c r="CP2900" s="306"/>
      <c r="CQ2900" s="306"/>
      <c r="CR2900" s="306"/>
      <c r="CS2900" s="306"/>
      <c r="CT2900" s="306"/>
      <c r="CU2900" s="306"/>
      <c r="CV2900" s="306"/>
      <c r="CW2900" s="306"/>
      <c r="CX2900" s="306"/>
      <c r="CY2900" s="306"/>
      <c r="CZ2900" s="306"/>
      <c r="DA2900" s="306"/>
      <c r="DB2900" s="306"/>
      <c r="DC2900" s="306"/>
      <c r="DD2900" s="306"/>
      <c r="DE2900" s="306"/>
      <c r="DF2900" s="306"/>
      <c r="DG2900" s="306"/>
      <c r="DH2900" s="306"/>
      <c r="DI2900" s="306"/>
      <c r="DJ2900" s="306"/>
      <c r="DK2900" s="306"/>
      <c r="DL2900" s="306"/>
      <c r="DM2900" s="306"/>
      <c r="DN2900" s="306"/>
      <c r="DO2900" s="306"/>
      <c r="DP2900" s="306"/>
      <c r="DQ2900" s="306"/>
      <c r="DR2900" s="306"/>
      <c r="DS2900" s="306"/>
      <c r="DT2900" s="306"/>
      <c r="DU2900" s="306"/>
      <c r="DV2900" s="306"/>
      <c r="DW2900" s="306"/>
      <c r="DX2900" s="306"/>
      <c r="DY2900" s="306"/>
      <c r="DZ2900" s="306"/>
      <c r="EA2900" s="306"/>
      <c r="EB2900" s="306"/>
      <c r="EC2900" s="306"/>
      <c r="ED2900" s="306"/>
      <c r="EE2900" s="306"/>
      <c r="EF2900" s="306"/>
      <c r="EG2900" s="306"/>
      <c r="EH2900" s="306"/>
      <c r="EI2900" s="306"/>
      <c r="EJ2900" s="306"/>
      <c r="EK2900" s="306"/>
      <c r="EL2900" s="306"/>
      <c r="EM2900" s="306"/>
      <c r="EN2900" s="306"/>
      <c r="EO2900" s="306"/>
      <c r="EP2900" s="306"/>
      <c r="EQ2900" s="306"/>
      <c r="ER2900" s="306"/>
      <c r="ES2900" s="306"/>
      <c r="ET2900" s="306"/>
      <c r="EU2900" s="306"/>
      <c r="EV2900" s="306"/>
      <c r="EW2900" s="306"/>
      <c r="EX2900" s="306"/>
      <c r="EY2900" s="306"/>
      <c r="EZ2900" s="306"/>
      <c r="FA2900" s="306"/>
      <c r="FB2900" s="306"/>
      <c r="FC2900" s="306"/>
      <c r="FD2900" s="306"/>
      <c r="FE2900" s="306"/>
      <c r="FF2900" s="306"/>
      <c r="FG2900" s="306"/>
      <c r="FH2900" s="306"/>
      <c r="FI2900" s="306"/>
      <c r="FJ2900" s="306"/>
      <c r="FK2900" s="306"/>
      <c r="FL2900" s="306"/>
      <c r="FM2900" s="306"/>
      <c r="FN2900" s="306"/>
      <c r="FO2900" s="306"/>
      <c r="FP2900" s="306"/>
      <c r="FQ2900" s="306"/>
      <c r="FR2900" s="306"/>
      <c r="FS2900" s="306"/>
      <c r="FT2900" s="306"/>
      <c r="FU2900" s="306"/>
      <c r="FV2900" s="306"/>
      <c r="FW2900" s="306"/>
      <c r="FX2900" s="306"/>
      <c r="FY2900" s="306"/>
      <c r="FZ2900" s="306"/>
      <c r="GA2900" s="306"/>
      <c r="GB2900" s="306"/>
      <c r="GC2900" s="306"/>
      <c r="GD2900" s="306"/>
      <c r="GE2900" s="306"/>
      <c r="GF2900" s="306"/>
      <c r="GG2900" s="306"/>
      <c r="GH2900" s="306"/>
      <c r="GI2900" s="306"/>
      <c r="GJ2900" s="306"/>
      <c r="GK2900" s="306"/>
      <c r="GL2900" s="306"/>
      <c r="GM2900" s="306"/>
      <c r="GN2900" s="306"/>
      <c r="GO2900" s="306"/>
      <c r="GP2900" s="306"/>
      <c r="GQ2900" s="306"/>
      <c r="GR2900" s="306"/>
      <c r="GS2900" s="306"/>
      <c r="GT2900" s="306"/>
      <c r="GU2900" s="306"/>
      <c r="GV2900" s="306"/>
      <c r="GW2900" s="306"/>
      <c r="GX2900" s="306"/>
      <c r="GY2900" s="306"/>
      <c r="GZ2900" s="306"/>
      <c r="HA2900" s="306"/>
      <c r="HB2900" s="306"/>
      <c r="HC2900" s="306"/>
      <c r="HD2900" s="306"/>
      <c r="HE2900" s="306"/>
      <c r="HF2900" s="306"/>
      <c r="HG2900" s="306"/>
      <c r="HH2900" s="306"/>
      <c r="HI2900" s="306"/>
      <c r="HJ2900" s="306"/>
      <c r="HK2900" s="306"/>
      <c r="HL2900" s="306"/>
      <c r="HM2900" s="306"/>
      <c r="HN2900" s="306"/>
      <c r="HO2900" s="306"/>
      <c r="HP2900" s="306"/>
      <c r="HQ2900" s="306"/>
      <c r="HR2900" s="306"/>
      <c r="HS2900" s="306"/>
      <c r="HT2900" s="306"/>
      <c r="HU2900" s="306"/>
      <c r="HV2900" s="306"/>
      <c r="HW2900" s="306"/>
      <c r="HX2900" s="306"/>
      <c r="HY2900" s="306"/>
      <c r="HZ2900" s="306"/>
      <c r="IA2900" s="306"/>
      <c r="IB2900" s="306"/>
      <c r="IC2900" s="306"/>
      <c r="ID2900" s="306"/>
      <c r="IE2900" s="306"/>
      <c r="IF2900" s="306"/>
      <c r="IG2900" s="306"/>
      <c r="IH2900" s="306"/>
      <c r="II2900" s="306"/>
      <c r="IJ2900" s="306"/>
      <c r="IK2900" s="306"/>
      <c r="IL2900" s="306"/>
      <c r="IM2900" s="306"/>
      <c r="IN2900" s="306"/>
      <c r="IO2900" s="306"/>
      <c r="IP2900" s="306"/>
      <c r="IQ2900" s="306"/>
      <c r="IR2900" s="306"/>
      <c r="IS2900" s="306"/>
      <c r="IT2900" s="306"/>
      <c r="IU2900" s="306"/>
      <c r="IV2900" s="306"/>
    </row>
    <row r="2901" spans="1:256" s="304" customFormat="1" ht="12.75">
      <c r="A2901" s="300"/>
      <c r="B2901" s="301">
        <v>-2885250</v>
      </c>
      <c r="C2901" s="300" t="s">
        <v>1235</v>
      </c>
      <c r="D2901" s="300" t="s">
        <v>1237</v>
      </c>
      <c r="E2901" s="300"/>
      <c r="F2901" s="302"/>
      <c r="G2901" s="302"/>
      <c r="H2901" s="301">
        <f t="shared" si="198"/>
        <v>4125119</v>
      </c>
      <c r="I2901" s="303">
        <f t="shared" si="199"/>
        <v>-5888.265306122449</v>
      </c>
      <c r="K2901" s="305"/>
      <c r="L2901" s="306"/>
      <c r="M2901" s="2">
        <v>490</v>
      </c>
      <c r="N2901" s="306"/>
      <c r="O2901" s="306"/>
      <c r="P2901" s="306"/>
      <c r="Q2901" s="306"/>
      <c r="R2901" s="306"/>
      <c r="S2901" s="306"/>
      <c r="T2901" s="306"/>
      <c r="U2901" s="306"/>
      <c r="V2901" s="306"/>
      <c r="W2901" s="306"/>
      <c r="X2901" s="306"/>
      <c r="Y2901" s="306"/>
      <c r="Z2901" s="306"/>
      <c r="AA2901" s="306"/>
      <c r="AB2901" s="306"/>
      <c r="AC2901" s="306"/>
      <c r="AD2901" s="306"/>
      <c r="AE2901" s="306"/>
      <c r="AF2901" s="306"/>
      <c r="AG2901" s="306"/>
      <c r="AH2901" s="306"/>
      <c r="AI2901" s="306"/>
      <c r="AJ2901" s="306"/>
      <c r="AK2901" s="306"/>
      <c r="AL2901" s="306"/>
      <c r="AM2901" s="306"/>
      <c r="AN2901" s="306"/>
      <c r="AO2901" s="306"/>
      <c r="AP2901" s="306"/>
      <c r="AQ2901" s="306"/>
      <c r="AR2901" s="306"/>
      <c r="AS2901" s="306"/>
      <c r="AT2901" s="306"/>
      <c r="AU2901" s="306"/>
      <c r="AV2901" s="306"/>
      <c r="AW2901" s="306"/>
      <c r="AX2901" s="306"/>
      <c r="AY2901" s="306"/>
      <c r="AZ2901" s="306"/>
      <c r="BA2901" s="306"/>
      <c r="BB2901" s="306"/>
      <c r="BC2901" s="306"/>
      <c r="BD2901" s="306"/>
      <c r="BE2901" s="306"/>
      <c r="BF2901" s="306"/>
      <c r="BG2901" s="306"/>
      <c r="BH2901" s="306"/>
      <c r="BI2901" s="306"/>
      <c r="BJ2901" s="306"/>
      <c r="BK2901" s="306"/>
      <c r="BL2901" s="306"/>
      <c r="BM2901" s="306"/>
      <c r="BN2901" s="306"/>
      <c r="BO2901" s="306"/>
      <c r="BP2901" s="306"/>
      <c r="BQ2901" s="306"/>
      <c r="BR2901" s="306"/>
      <c r="BS2901" s="306"/>
      <c r="BT2901" s="306"/>
      <c r="BU2901" s="306"/>
      <c r="BV2901" s="306"/>
      <c r="BW2901" s="306"/>
      <c r="BX2901" s="306"/>
      <c r="BY2901" s="306"/>
      <c r="BZ2901" s="306"/>
      <c r="CA2901" s="306"/>
      <c r="CB2901" s="306"/>
      <c r="CC2901" s="306"/>
      <c r="CD2901" s="306"/>
      <c r="CE2901" s="306"/>
      <c r="CF2901" s="306"/>
      <c r="CG2901" s="306"/>
      <c r="CH2901" s="306"/>
      <c r="CI2901" s="306"/>
      <c r="CJ2901" s="306"/>
      <c r="CK2901" s="306"/>
      <c r="CL2901" s="306"/>
      <c r="CM2901" s="306"/>
      <c r="CN2901" s="306"/>
      <c r="CO2901" s="306"/>
      <c r="CP2901" s="306"/>
      <c r="CQ2901" s="306"/>
      <c r="CR2901" s="306"/>
      <c r="CS2901" s="306"/>
      <c r="CT2901" s="306"/>
      <c r="CU2901" s="306"/>
      <c r="CV2901" s="306"/>
      <c r="CW2901" s="306"/>
      <c r="CX2901" s="306"/>
      <c r="CY2901" s="306"/>
      <c r="CZ2901" s="306"/>
      <c r="DA2901" s="306"/>
      <c r="DB2901" s="306"/>
      <c r="DC2901" s="306"/>
      <c r="DD2901" s="306"/>
      <c r="DE2901" s="306"/>
      <c r="DF2901" s="306"/>
      <c r="DG2901" s="306"/>
      <c r="DH2901" s="306"/>
      <c r="DI2901" s="306"/>
      <c r="DJ2901" s="306"/>
      <c r="DK2901" s="306"/>
      <c r="DL2901" s="306"/>
      <c r="DM2901" s="306"/>
      <c r="DN2901" s="306"/>
      <c r="DO2901" s="306"/>
      <c r="DP2901" s="306"/>
      <c r="DQ2901" s="306"/>
      <c r="DR2901" s="306"/>
      <c r="DS2901" s="306"/>
      <c r="DT2901" s="306"/>
      <c r="DU2901" s="306"/>
      <c r="DV2901" s="306"/>
      <c r="DW2901" s="306"/>
      <c r="DX2901" s="306"/>
      <c r="DY2901" s="306"/>
      <c r="DZ2901" s="306"/>
      <c r="EA2901" s="306"/>
      <c r="EB2901" s="306"/>
      <c r="EC2901" s="306"/>
      <c r="ED2901" s="306"/>
      <c r="EE2901" s="306"/>
      <c r="EF2901" s="306"/>
      <c r="EG2901" s="306"/>
      <c r="EH2901" s="306"/>
      <c r="EI2901" s="306"/>
      <c r="EJ2901" s="306"/>
      <c r="EK2901" s="306"/>
      <c r="EL2901" s="306"/>
      <c r="EM2901" s="306"/>
      <c r="EN2901" s="306"/>
      <c r="EO2901" s="306"/>
      <c r="EP2901" s="306"/>
      <c r="EQ2901" s="306"/>
      <c r="ER2901" s="306"/>
      <c r="ES2901" s="306"/>
      <c r="ET2901" s="306"/>
      <c r="EU2901" s="306"/>
      <c r="EV2901" s="306"/>
      <c r="EW2901" s="306"/>
      <c r="EX2901" s="306"/>
      <c r="EY2901" s="306"/>
      <c r="EZ2901" s="306"/>
      <c r="FA2901" s="306"/>
      <c r="FB2901" s="306"/>
      <c r="FC2901" s="306"/>
      <c r="FD2901" s="306"/>
      <c r="FE2901" s="306"/>
      <c r="FF2901" s="306"/>
      <c r="FG2901" s="306"/>
      <c r="FH2901" s="306"/>
      <c r="FI2901" s="306"/>
      <c r="FJ2901" s="306"/>
      <c r="FK2901" s="306"/>
      <c r="FL2901" s="306"/>
      <c r="FM2901" s="306"/>
      <c r="FN2901" s="306"/>
      <c r="FO2901" s="306"/>
      <c r="FP2901" s="306"/>
      <c r="FQ2901" s="306"/>
      <c r="FR2901" s="306"/>
      <c r="FS2901" s="306"/>
      <c r="FT2901" s="306"/>
      <c r="FU2901" s="306"/>
      <c r="FV2901" s="306"/>
      <c r="FW2901" s="306"/>
      <c r="FX2901" s="306"/>
      <c r="FY2901" s="306"/>
      <c r="FZ2901" s="306"/>
      <c r="GA2901" s="306"/>
      <c r="GB2901" s="306"/>
      <c r="GC2901" s="306"/>
      <c r="GD2901" s="306"/>
      <c r="GE2901" s="306"/>
      <c r="GF2901" s="306"/>
      <c r="GG2901" s="306"/>
      <c r="GH2901" s="306"/>
      <c r="GI2901" s="306"/>
      <c r="GJ2901" s="306"/>
      <c r="GK2901" s="306"/>
      <c r="GL2901" s="306"/>
      <c r="GM2901" s="306"/>
      <c r="GN2901" s="306"/>
      <c r="GO2901" s="306"/>
      <c r="GP2901" s="306"/>
      <c r="GQ2901" s="306"/>
      <c r="GR2901" s="306"/>
      <c r="GS2901" s="306"/>
      <c r="GT2901" s="306"/>
      <c r="GU2901" s="306"/>
      <c r="GV2901" s="306"/>
      <c r="GW2901" s="306"/>
      <c r="GX2901" s="306"/>
      <c r="GY2901" s="306"/>
      <c r="GZ2901" s="306"/>
      <c r="HA2901" s="306"/>
      <c r="HB2901" s="306"/>
      <c r="HC2901" s="306"/>
      <c r="HD2901" s="306"/>
      <c r="HE2901" s="306"/>
      <c r="HF2901" s="306"/>
      <c r="HG2901" s="306"/>
      <c r="HH2901" s="306"/>
      <c r="HI2901" s="306"/>
      <c r="HJ2901" s="306"/>
      <c r="HK2901" s="306"/>
      <c r="HL2901" s="306"/>
      <c r="HM2901" s="306"/>
      <c r="HN2901" s="306"/>
      <c r="HO2901" s="306"/>
      <c r="HP2901" s="306"/>
      <c r="HQ2901" s="306"/>
      <c r="HR2901" s="306"/>
      <c r="HS2901" s="306"/>
      <c r="HT2901" s="306"/>
      <c r="HU2901" s="306"/>
      <c r="HV2901" s="306"/>
      <c r="HW2901" s="306"/>
      <c r="HX2901" s="306"/>
      <c r="HY2901" s="306"/>
      <c r="HZ2901" s="306"/>
      <c r="IA2901" s="306"/>
      <c r="IB2901" s="306"/>
      <c r="IC2901" s="306"/>
      <c r="ID2901" s="306"/>
      <c r="IE2901" s="306"/>
      <c r="IF2901" s="306"/>
      <c r="IG2901" s="306"/>
      <c r="IH2901" s="306"/>
      <c r="II2901" s="306"/>
      <c r="IJ2901" s="306"/>
      <c r="IK2901" s="306"/>
      <c r="IL2901" s="306"/>
      <c r="IM2901" s="306"/>
      <c r="IN2901" s="306"/>
      <c r="IO2901" s="306"/>
      <c r="IP2901" s="306"/>
      <c r="IQ2901" s="306"/>
      <c r="IR2901" s="306"/>
      <c r="IS2901" s="306"/>
      <c r="IT2901" s="306"/>
      <c r="IU2901" s="306"/>
      <c r="IV2901" s="306"/>
    </row>
    <row r="2902" spans="1:256" s="304" customFormat="1" ht="12.75">
      <c r="A2902" s="300"/>
      <c r="B2902" s="301">
        <v>236539</v>
      </c>
      <c r="C2902" s="300" t="s">
        <v>1235</v>
      </c>
      <c r="D2902" s="300" t="s">
        <v>1233</v>
      </c>
      <c r="E2902" s="300"/>
      <c r="F2902" s="302"/>
      <c r="G2902" s="302"/>
      <c r="H2902" s="301">
        <f t="shared" si="198"/>
        <v>3888580</v>
      </c>
      <c r="I2902" s="303">
        <f t="shared" si="199"/>
        <v>482.7326530612245</v>
      </c>
      <c r="K2902" s="305"/>
      <c r="L2902" s="306"/>
      <c r="M2902" s="2">
        <v>490</v>
      </c>
      <c r="N2902" s="306"/>
      <c r="O2902" s="306"/>
      <c r="P2902" s="306"/>
      <c r="Q2902" s="306"/>
      <c r="R2902" s="306"/>
      <c r="S2902" s="306"/>
      <c r="T2902" s="306"/>
      <c r="U2902" s="306"/>
      <c r="V2902" s="306"/>
      <c r="W2902" s="306"/>
      <c r="X2902" s="306"/>
      <c r="Y2902" s="306"/>
      <c r="Z2902" s="306"/>
      <c r="AA2902" s="306"/>
      <c r="AB2902" s="306"/>
      <c r="AC2902" s="306"/>
      <c r="AD2902" s="306"/>
      <c r="AE2902" s="306"/>
      <c r="AF2902" s="306"/>
      <c r="AG2902" s="306"/>
      <c r="AH2902" s="306"/>
      <c r="AI2902" s="306"/>
      <c r="AJ2902" s="306"/>
      <c r="AK2902" s="306"/>
      <c r="AL2902" s="306"/>
      <c r="AM2902" s="306"/>
      <c r="AN2902" s="306"/>
      <c r="AO2902" s="306"/>
      <c r="AP2902" s="306"/>
      <c r="AQ2902" s="306"/>
      <c r="AR2902" s="306"/>
      <c r="AS2902" s="306"/>
      <c r="AT2902" s="306"/>
      <c r="AU2902" s="306"/>
      <c r="AV2902" s="306"/>
      <c r="AW2902" s="306"/>
      <c r="AX2902" s="306"/>
      <c r="AY2902" s="306"/>
      <c r="AZ2902" s="306"/>
      <c r="BA2902" s="306"/>
      <c r="BB2902" s="306"/>
      <c r="BC2902" s="306"/>
      <c r="BD2902" s="306"/>
      <c r="BE2902" s="306"/>
      <c r="BF2902" s="306"/>
      <c r="BG2902" s="306"/>
      <c r="BH2902" s="306"/>
      <c r="BI2902" s="306"/>
      <c r="BJ2902" s="306"/>
      <c r="BK2902" s="306"/>
      <c r="BL2902" s="306"/>
      <c r="BM2902" s="306"/>
      <c r="BN2902" s="306"/>
      <c r="BO2902" s="306"/>
      <c r="BP2902" s="306"/>
      <c r="BQ2902" s="306"/>
      <c r="BR2902" s="306"/>
      <c r="BS2902" s="306"/>
      <c r="BT2902" s="306"/>
      <c r="BU2902" s="306"/>
      <c r="BV2902" s="306"/>
      <c r="BW2902" s="306"/>
      <c r="BX2902" s="306"/>
      <c r="BY2902" s="306"/>
      <c r="BZ2902" s="306"/>
      <c r="CA2902" s="306"/>
      <c r="CB2902" s="306"/>
      <c r="CC2902" s="306"/>
      <c r="CD2902" s="306"/>
      <c r="CE2902" s="306"/>
      <c r="CF2902" s="306"/>
      <c r="CG2902" s="306"/>
      <c r="CH2902" s="306"/>
      <c r="CI2902" s="306"/>
      <c r="CJ2902" s="306"/>
      <c r="CK2902" s="306"/>
      <c r="CL2902" s="306"/>
      <c r="CM2902" s="306"/>
      <c r="CN2902" s="306"/>
      <c r="CO2902" s="306"/>
      <c r="CP2902" s="306"/>
      <c r="CQ2902" s="306"/>
      <c r="CR2902" s="306"/>
      <c r="CS2902" s="306"/>
      <c r="CT2902" s="306"/>
      <c r="CU2902" s="306"/>
      <c r="CV2902" s="306"/>
      <c r="CW2902" s="306"/>
      <c r="CX2902" s="306"/>
      <c r="CY2902" s="306"/>
      <c r="CZ2902" s="306"/>
      <c r="DA2902" s="306"/>
      <c r="DB2902" s="306"/>
      <c r="DC2902" s="306"/>
      <c r="DD2902" s="306"/>
      <c r="DE2902" s="306"/>
      <c r="DF2902" s="306"/>
      <c r="DG2902" s="306"/>
      <c r="DH2902" s="306"/>
      <c r="DI2902" s="306"/>
      <c r="DJ2902" s="306"/>
      <c r="DK2902" s="306"/>
      <c r="DL2902" s="306"/>
      <c r="DM2902" s="306"/>
      <c r="DN2902" s="306"/>
      <c r="DO2902" s="306"/>
      <c r="DP2902" s="306"/>
      <c r="DQ2902" s="306"/>
      <c r="DR2902" s="306"/>
      <c r="DS2902" s="306"/>
      <c r="DT2902" s="306"/>
      <c r="DU2902" s="306"/>
      <c r="DV2902" s="306"/>
      <c r="DW2902" s="306"/>
      <c r="DX2902" s="306"/>
      <c r="DY2902" s="306"/>
      <c r="DZ2902" s="306"/>
      <c r="EA2902" s="306"/>
      <c r="EB2902" s="306"/>
      <c r="EC2902" s="306"/>
      <c r="ED2902" s="306"/>
      <c r="EE2902" s="306"/>
      <c r="EF2902" s="306"/>
      <c r="EG2902" s="306"/>
      <c r="EH2902" s="306"/>
      <c r="EI2902" s="306"/>
      <c r="EJ2902" s="306"/>
      <c r="EK2902" s="306"/>
      <c r="EL2902" s="306"/>
      <c r="EM2902" s="306"/>
      <c r="EN2902" s="306"/>
      <c r="EO2902" s="306"/>
      <c r="EP2902" s="306"/>
      <c r="EQ2902" s="306"/>
      <c r="ER2902" s="306"/>
      <c r="ES2902" s="306"/>
      <c r="ET2902" s="306"/>
      <c r="EU2902" s="306"/>
      <c r="EV2902" s="306"/>
      <c r="EW2902" s="306"/>
      <c r="EX2902" s="306"/>
      <c r="EY2902" s="306"/>
      <c r="EZ2902" s="306"/>
      <c r="FA2902" s="306"/>
      <c r="FB2902" s="306"/>
      <c r="FC2902" s="306"/>
      <c r="FD2902" s="306"/>
      <c r="FE2902" s="306"/>
      <c r="FF2902" s="306"/>
      <c r="FG2902" s="306"/>
      <c r="FH2902" s="306"/>
      <c r="FI2902" s="306"/>
      <c r="FJ2902" s="306"/>
      <c r="FK2902" s="306"/>
      <c r="FL2902" s="306"/>
      <c r="FM2902" s="306"/>
      <c r="FN2902" s="306"/>
      <c r="FO2902" s="306"/>
      <c r="FP2902" s="306"/>
      <c r="FQ2902" s="306"/>
      <c r="FR2902" s="306"/>
      <c r="FS2902" s="306"/>
      <c r="FT2902" s="306"/>
      <c r="FU2902" s="306"/>
      <c r="FV2902" s="306"/>
      <c r="FW2902" s="306"/>
      <c r="FX2902" s="306"/>
      <c r="FY2902" s="306"/>
      <c r="FZ2902" s="306"/>
      <c r="GA2902" s="306"/>
      <c r="GB2902" s="306"/>
      <c r="GC2902" s="306"/>
      <c r="GD2902" s="306"/>
      <c r="GE2902" s="306"/>
      <c r="GF2902" s="306"/>
      <c r="GG2902" s="306"/>
      <c r="GH2902" s="306"/>
      <c r="GI2902" s="306"/>
      <c r="GJ2902" s="306"/>
      <c r="GK2902" s="306"/>
      <c r="GL2902" s="306"/>
      <c r="GM2902" s="306"/>
      <c r="GN2902" s="306"/>
      <c r="GO2902" s="306"/>
      <c r="GP2902" s="306"/>
      <c r="GQ2902" s="306"/>
      <c r="GR2902" s="306"/>
      <c r="GS2902" s="306"/>
      <c r="GT2902" s="306"/>
      <c r="GU2902" s="306"/>
      <c r="GV2902" s="306"/>
      <c r="GW2902" s="306"/>
      <c r="GX2902" s="306"/>
      <c r="GY2902" s="306"/>
      <c r="GZ2902" s="306"/>
      <c r="HA2902" s="306"/>
      <c r="HB2902" s="306"/>
      <c r="HC2902" s="306"/>
      <c r="HD2902" s="306"/>
      <c r="HE2902" s="306"/>
      <c r="HF2902" s="306"/>
      <c r="HG2902" s="306"/>
      <c r="HH2902" s="306"/>
      <c r="HI2902" s="306"/>
      <c r="HJ2902" s="306"/>
      <c r="HK2902" s="306"/>
      <c r="HL2902" s="306"/>
      <c r="HM2902" s="306"/>
      <c r="HN2902" s="306"/>
      <c r="HO2902" s="306"/>
      <c r="HP2902" s="306"/>
      <c r="HQ2902" s="306"/>
      <c r="HR2902" s="306"/>
      <c r="HS2902" s="306"/>
      <c r="HT2902" s="306"/>
      <c r="HU2902" s="306"/>
      <c r="HV2902" s="306"/>
      <c r="HW2902" s="306"/>
      <c r="HX2902" s="306"/>
      <c r="HY2902" s="306"/>
      <c r="HZ2902" s="306"/>
      <c r="IA2902" s="306"/>
      <c r="IB2902" s="306"/>
      <c r="IC2902" s="306"/>
      <c r="ID2902" s="306"/>
      <c r="IE2902" s="306"/>
      <c r="IF2902" s="306"/>
      <c r="IG2902" s="306"/>
      <c r="IH2902" s="306"/>
      <c r="II2902" s="306"/>
      <c r="IJ2902" s="306"/>
      <c r="IK2902" s="306"/>
      <c r="IL2902" s="306"/>
      <c r="IM2902" s="306"/>
      <c r="IN2902" s="306"/>
      <c r="IO2902" s="306"/>
      <c r="IP2902" s="306"/>
      <c r="IQ2902" s="306"/>
      <c r="IR2902" s="306"/>
      <c r="IS2902" s="306"/>
      <c r="IT2902" s="306"/>
      <c r="IU2902" s="306"/>
      <c r="IV2902" s="306"/>
    </row>
    <row r="2903" spans="1:256" s="304" customFormat="1" ht="12.75">
      <c r="A2903" s="300"/>
      <c r="B2903" s="301">
        <v>978117</v>
      </c>
      <c r="C2903" s="300" t="s">
        <v>1235</v>
      </c>
      <c r="D2903" s="300" t="s">
        <v>1234</v>
      </c>
      <c r="E2903" s="300"/>
      <c r="F2903" s="302"/>
      <c r="G2903" s="302"/>
      <c r="H2903" s="301">
        <f t="shared" si="198"/>
        <v>2910463</v>
      </c>
      <c r="I2903" s="303">
        <f t="shared" si="199"/>
        <v>1988.0426829268292</v>
      </c>
      <c r="K2903" s="305"/>
      <c r="L2903" s="306"/>
      <c r="M2903" s="40">
        <v>492</v>
      </c>
      <c r="N2903" s="306"/>
      <c r="O2903" s="306"/>
      <c r="P2903" s="306"/>
      <c r="Q2903" s="306"/>
      <c r="R2903" s="306"/>
      <c r="S2903" s="306"/>
      <c r="T2903" s="306"/>
      <c r="U2903" s="306"/>
      <c r="V2903" s="306"/>
      <c r="W2903" s="306"/>
      <c r="X2903" s="306"/>
      <c r="Y2903" s="306"/>
      <c r="Z2903" s="306"/>
      <c r="AA2903" s="306"/>
      <c r="AB2903" s="306"/>
      <c r="AC2903" s="306"/>
      <c r="AD2903" s="306"/>
      <c r="AE2903" s="306"/>
      <c r="AF2903" s="306"/>
      <c r="AG2903" s="306"/>
      <c r="AH2903" s="306"/>
      <c r="AI2903" s="306"/>
      <c r="AJ2903" s="306"/>
      <c r="AK2903" s="306"/>
      <c r="AL2903" s="306"/>
      <c r="AM2903" s="306"/>
      <c r="AN2903" s="306"/>
      <c r="AO2903" s="306"/>
      <c r="AP2903" s="306"/>
      <c r="AQ2903" s="306"/>
      <c r="AR2903" s="306"/>
      <c r="AS2903" s="306"/>
      <c r="AT2903" s="306"/>
      <c r="AU2903" s="306"/>
      <c r="AV2903" s="306"/>
      <c r="AW2903" s="306"/>
      <c r="AX2903" s="306"/>
      <c r="AY2903" s="306"/>
      <c r="AZ2903" s="306"/>
      <c r="BA2903" s="306"/>
      <c r="BB2903" s="306"/>
      <c r="BC2903" s="306"/>
      <c r="BD2903" s="306"/>
      <c r="BE2903" s="306"/>
      <c r="BF2903" s="306"/>
      <c r="BG2903" s="306"/>
      <c r="BH2903" s="306"/>
      <c r="BI2903" s="306"/>
      <c r="BJ2903" s="306"/>
      <c r="BK2903" s="306"/>
      <c r="BL2903" s="306"/>
      <c r="BM2903" s="306"/>
      <c r="BN2903" s="306"/>
      <c r="BO2903" s="306"/>
      <c r="BP2903" s="306"/>
      <c r="BQ2903" s="306"/>
      <c r="BR2903" s="306"/>
      <c r="BS2903" s="306"/>
      <c r="BT2903" s="306"/>
      <c r="BU2903" s="306"/>
      <c r="BV2903" s="306"/>
      <c r="BW2903" s="306"/>
      <c r="BX2903" s="306"/>
      <c r="BY2903" s="306"/>
      <c r="BZ2903" s="306"/>
      <c r="CA2903" s="306"/>
      <c r="CB2903" s="306"/>
      <c r="CC2903" s="306"/>
      <c r="CD2903" s="306"/>
      <c r="CE2903" s="306"/>
      <c r="CF2903" s="306"/>
      <c r="CG2903" s="306"/>
      <c r="CH2903" s="306"/>
      <c r="CI2903" s="306"/>
      <c r="CJ2903" s="306"/>
      <c r="CK2903" s="306"/>
      <c r="CL2903" s="306"/>
      <c r="CM2903" s="306"/>
      <c r="CN2903" s="306"/>
      <c r="CO2903" s="306"/>
      <c r="CP2903" s="306"/>
      <c r="CQ2903" s="306"/>
      <c r="CR2903" s="306"/>
      <c r="CS2903" s="306"/>
      <c r="CT2903" s="306"/>
      <c r="CU2903" s="306"/>
      <c r="CV2903" s="306"/>
      <c r="CW2903" s="306"/>
      <c r="CX2903" s="306"/>
      <c r="CY2903" s="306"/>
      <c r="CZ2903" s="306"/>
      <c r="DA2903" s="306"/>
      <c r="DB2903" s="306"/>
      <c r="DC2903" s="306"/>
      <c r="DD2903" s="306"/>
      <c r="DE2903" s="306"/>
      <c r="DF2903" s="306"/>
      <c r="DG2903" s="306"/>
      <c r="DH2903" s="306"/>
      <c r="DI2903" s="306"/>
      <c r="DJ2903" s="306"/>
      <c r="DK2903" s="306"/>
      <c r="DL2903" s="306"/>
      <c r="DM2903" s="306"/>
      <c r="DN2903" s="306"/>
      <c r="DO2903" s="306"/>
      <c r="DP2903" s="306"/>
      <c r="DQ2903" s="306"/>
      <c r="DR2903" s="306"/>
      <c r="DS2903" s="306"/>
      <c r="DT2903" s="306"/>
      <c r="DU2903" s="306"/>
      <c r="DV2903" s="306"/>
      <c r="DW2903" s="306"/>
      <c r="DX2903" s="306"/>
      <c r="DY2903" s="306"/>
      <c r="DZ2903" s="306"/>
      <c r="EA2903" s="306"/>
      <c r="EB2903" s="306"/>
      <c r="EC2903" s="306"/>
      <c r="ED2903" s="306"/>
      <c r="EE2903" s="306"/>
      <c r="EF2903" s="306"/>
      <c r="EG2903" s="306"/>
      <c r="EH2903" s="306"/>
      <c r="EI2903" s="306"/>
      <c r="EJ2903" s="306"/>
      <c r="EK2903" s="306"/>
      <c r="EL2903" s="306"/>
      <c r="EM2903" s="306"/>
      <c r="EN2903" s="306"/>
      <c r="EO2903" s="306"/>
      <c r="EP2903" s="306"/>
      <c r="EQ2903" s="306"/>
      <c r="ER2903" s="306"/>
      <c r="ES2903" s="306"/>
      <c r="ET2903" s="306"/>
      <c r="EU2903" s="306"/>
      <c r="EV2903" s="306"/>
      <c r="EW2903" s="306"/>
      <c r="EX2903" s="306"/>
      <c r="EY2903" s="306"/>
      <c r="EZ2903" s="306"/>
      <c r="FA2903" s="306"/>
      <c r="FB2903" s="306"/>
      <c r="FC2903" s="306"/>
      <c r="FD2903" s="306"/>
      <c r="FE2903" s="306"/>
      <c r="FF2903" s="306"/>
      <c r="FG2903" s="306"/>
      <c r="FH2903" s="306"/>
      <c r="FI2903" s="306"/>
      <c r="FJ2903" s="306"/>
      <c r="FK2903" s="306"/>
      <c r="FL2903" s="306"/>
      <c r="FM2903" s="306"/>
      <c r="FN2903" s="306"/>
      <c r="FO2903" s="306"/>
      <c r="FP2903" s="306"/>
      <c r="FQ2903" s="306"/>
      <c r="FR2903" s="306"/>
      <c r="FS2903" s="306"/>
      <c r="FT2903" s="306"/>
      <c r="FU2903" s="306"/>
      <c r="FV2903" s="306"/>
      <c r="FW2903" s="306"/>
      <c r="FX2903" s="306"/>
      <c r="FY2903" s="306"/>
      <c r="FZ2903" s="306"/>
      <c r="GA2903" s="306"/>
      <c r="GB2903" s="306"/>
      <c r="GC2903" s="306"/>
      <c r="GD2903" s="306"/>
      <c r="GE2903" s="306"/>
      <c r="GF2903" s="306"/>
      <c r="GG2903" s="306"/>
      <c r="GH2903" s="306"/>
      <c r="GI2903" s="306"/>
      <c r="GJ2903" s="306"/>
      <c r="GK2903" s="306"/>
      <c r="GL2903" s="306"/>
      <c r="GM2903" s="306"/>
      <c r="GN2903" s="306"/>
      <c r="GO2903" s="306"/>
      <c r="GP2903" s="306"/>
      <c r="GQ2903" s="306"/>
      <c r="GR2903" s="306"/>
      <c r="GS2903" s="306"/>
      <c r="GT2903" s="306"/>
      <c r="GU2903" s="306"/>
      <c r="GV2903" s="306"/>
      <c r="GW2903" s="306"/>
      <c r="GX2903" s="306"/>
      <c r="GY2903" s="306"/>
      <c r="GZ2903" s="306"/>
      <c r="HA2903" s="306"/>
      <c r="HB2903" s="306"/>
      <c r="HC2903" s="306"/>
      <c r="HD2903" s="306"/>
      <c r="HE2903" s="306"/>
      <c r="HF2903" s="306"/>
      <c r="HG2903" s="306"/>
      <c r="HH2903" s="306"/>
      <c r="HI2903" s="306"/>
      <c r="HJ2903" s="306"/>
      <c r="HK2903" s="306"/>
      <c r="HL2903" s="306"/>
      <c r="HM2903" s="306"/>
      <c r="HN2903" s="306"/>
      <c r="HO2903" s="306"/>
      <c r="HP2903" s="306"/>
      <c r="HQ2903" s="306"/>
      <c r="HR2903" s="306"/>
      <c r="HS2903" s="306"/>
      <c r="HT2903" s="306"/>
      <c r="HU2903" s="306"/>
      <c r="HV2903" s="306"/>
      <c r="HW2903" s="306"/>
      <c r="HX2903" s="306"/>
      <c r="HY2903" s="306"/>
      <c r="HZ2903" s="306"/>
      <c r="IA2903" s="306"/>
      <c r="IB2903" s="306"/>
      <c r="IC2903" s="306"/>
      <c r="ID2903" s="306"/>
      <c r="IE2903" s="306"/>
      <c r="IF2903" s="306"/>
      <c r="IG2903" s="306"/>
      <c r="IH2903" s="306"/>
      <c r="II2903" s="306"/>
      <c r="IJ2903" s="306"/>
      <c r="IK2903" s="306"/>
      <c r="IL2903" s="306"/>
      <c r="IM2903" s="306"/>
      <c r="IN2903" s="306"/>
      <c r="IO2903" s="306"/>
      <c r="IP2903" s="306"/>
      <c r="IQ2903" s="306"/>
      <c r="IR2903" s="306"/>
      <c r="IS2903" s="306"/>
      <c r="IT2903" s="306"/>
      <c r="IU2903" s="306"/>
      <c r="IV2903" s="306"/>
    </row>
    <row r="2904" spans="1:256" s="304" customFormat="1" ht="12.75">
      <c r="A2904" s="300"/>
      <c r="B2904" s="301">
        <v>1557633</v>
      </c>
      <c r="C2904" s="300" t="s">
        <v>1235</v>
      </c>
      <c r="D2904" s="300" t="s">
        <v>1228</v>
      </c>
      <c r="E2904" s="300"/>
      <c r="F2904" s="302"/>
      <c r="G2904" s="302"/>
      <c r="H2904" s="301">
        <f t="shared" si="198"/>
        <v>1352830</v>
      </c>
      <c r="I2904" s="303">
        <f t="shared" si="199"/>
        <v>3090.5416666666665</v>
      </c>
      <c r="K2904" s="305"/>
      <c r="L2904" s="306"/>
      <c r="M2904" s="40">
        <v>504</v>
      </c>
      <c r="N2904" s="306"/>
      <c r="O2904" s="306"/>
      <c r="P2904" s="306"/>
      <c r="Q2904" s="306"/>
      <c r="R2904" s="306"/>
      <c r="S2904" s="306"/>
      <c r="T2904" s="306"/>
      <c r="U2904" s="306"/>
      <c r="V2904" s="306"/>
      <c r="W2904" s="306"/>
      <c r="X2904" s="306"/>
      <c r="Y2904" s="306"/>
      <c r="Z2904" s="306"/>
      <c r="AA2904" s="306"/>
      <c r="AB2904" s="306"/>
      <c r="AC2904" s="306"/>
      <c r="AD2904" s="306"/>
      <c r="AE2904" s="306"/>
      <c r="AF2904" s="306"/>
      <c r="AG2904" s="306"/>
      <c r="AH2904" s="306"/>
      <c r="AI2904" s="306"/>
      <c r="AJ2904" s="306"/>
      <c r="AK2904" s="306"/>
      <c r="AL2904" s="306"/>
      <c r="AM2904" s="306"/>
      <c r="AN2904" s="306"/>
      <c r="AO2904" s="306"/>
      <c r="AP2904" s="306"/>
      <c r="AQ2904" s="306"/>
      <c r="AR2904" s="306"/>
      <c r="AS2904" s="306"/>
      <c r="AT2904" s="306"/>
      <c r="AU2904" s="306"/>
      <c r="AV2904" s="306"/>
      <c r="AW2904" s="306"/>
      <c r="AX2904" s="306"/>
      <c r="AY2904" s="306"/>
      <c r="AZ2904" s="306"/>
      <c r="BA2904" s="306"/>
      <c r="BB2904" s="306"/>
      <c r="BC2904" s="306"/>
      <c r="BD2904" s="306"/>
      <c r="BE2904" s="306"/>
      <c r="BF2904" s="306"/>
      <c r="BG2904" s="306"/>
      <c r="BH2904" s="306"/>
      <c r="BI2904" s="306"/>
      <c r="BJ2904" s="306"/>
      <c r="BK2904" s="306"/>
      <c r="BL2904" s="306"/>
      <c r="BM2904" s="306"/>
      <c r="BN2904" s="306"/>
      <c r="BO2904" s="306"/>
      <c r="BP2904" s="306"/>
      <c r="BQ2904" s="306"/>
      <c r="BR2904" s="306"/>
      <c r="BS2904" s="306"/>
      <c r="BT2904" s="306"/>
      <c r="BU2904" s="306"/>
      <c r="BV2904" s="306"/>
      <c r="BW2904" s="306"/>
      <c r="BX2904" s="306"/>
      <c r="BY2904" s="306"/>
      <c r="BZ2904" s="306"/>
      <c r="CA2904" s="306"/>
      <c r="CB2904" s="306"/>
      <c r="CC2904" s="306"/>
      <c r="CD2904" s="306"/>
      <c r="CE2904" s="306"/>
      <c r="CF2904" s="306"/>
      <c r="CG2904" s="306"/>
      <c r="CH2904" s="306"/>
      <c r="CI2904" s="306"/>
      <c r="CJ2904" s="306"/>
      <c r="CK2904" s="306"/>
      <c r="CL2904" s="306"/>
      <c r="CM2904" s="306"/>
      <c r="CN2904" s="306"/>
      <c r="CO2904" s="306"/>
      <c r="CP2904" s="306"/>
      <c r="CQ2904" s="306"/>
      <c r="CR2904" s="306"/>
      <c r="CS2904" s="306"/>
      <c r="CT2904" s="306"/>
      <c r="CU2904" s="306"/>
      <c r="CV2904" s="306"/>
      <c r="CW2904" s="306"/>
      <c r="CX2904" s="306"/>
      <c r="CY2904" s="306"/>
      <c r="CZ2904" s="306"/>
      <c r="DA2904" s="306"/>
      <c r="DB2904" s="306"/>
      <c r="DC2904" s="306"/>
      <c r="DD2904" s="306"/>
      <c r="DE2904" s="306"/>
      <c r="DF2904" s="306"/>
      <c r="DG2904" s="306"/>
      <c r="DH2904" s="306"/>
      <c r="DI2904" s="306"/>
      <c r="DJ2904" s="306"/>
      <c r="DK2904" s="306"/>
      <c r="DL2904" s="306"/>
      <c r="DM2904" s="306"/>
      <c r="DN2904" s="306"/>
      <c r="DO2904" s="306"/>
      <c r="DP2904" s="306"/>
      <c r="DQ2904" s="306"/>
      <c r="DR2904" s="306"/>
      <c r="DS2904" s="306"/>
      <c r="DT2904" s="306"/>
      <c r="DU2904" s="306"/>
      <c r="DV2904" s="306"/>
      <c r="DW2904" s="306"/>
      <c r="DX2904" s="306"/>
      <c r="DY2904" s="306"/>
      <c r="DZ2904" s="306"/>
      <c r="EA2904" s="306"/>
      <c r="EB2904" s="306"/>
      <c r="EC2904" s="306"/>
      <c r="ED2904" s="306"/>
      <c r="EE2904" s="306"/>
      <c r="EF2904" s="306"/>
      <c r="EG2904" s="306"/>
      <c r="EH2904" s="306"/>
      <c r="EI2904" s="306"/>
      <c r="EJ2904" s="306"/>
      <c r="EK2904" s="306"/>
      <c r="EL2904" s="306"/>
      <c r="EM2904" s="306"/>
      <c r="EN2904" s="306"/>
      <c r="EO2904" s="306"/>
      <c r="EP2904" s="306"/>
      <c r="EQ2904" s="306"/>
      <c r="ER2904" s="306"/>
      <c r="ES2904" s="306"/>
      <c r="ET2904" s="306"/>
      <c r="EU2904" s="306"/>
      <c r="EV2904" s="306"/>
      <c r="EW2904" s="306"/>
      <c r="EX2904" s="306"/>
      <c r="EY2904" s="306"/>
      <c r="EZ2904" s="306"/>
      <c r="FA2904" s="306"/>
      <c r="FB2904" s="306"/>
      <c r="FC2904" s="306"/>
      <c r="FD2904" s="306"/>
      <c r="FE2904" s="306"/>
      <c r="FF2904" s="306"/>
      <c r="FG2904" s="306"/>
      <c r="FH2904" s="306"/>
      <c r="FI2904" s="306"/>
      <c r="FJ2904" s="306"/>
      <c r="FK2904" s="306"/>
      <c r="FL2904" s="306"/>
      <c r="FM2904" s="306"/>
      <c r="FN2904" s="306"/>
      <c r="FO2904" s="306"/>
      <c r="FP2904" s="306"/>
      <c r="FQ2904" s="306"/>
      <c r="FR2904" s="306"/>
      <c r="FS2904" s="306"/>
      <c r="FT2904" s="306"/>
      <c r="FU2904" s="306"/>
      <c r="FV2904" s="306"/>
      <c r="FW2904" s="306"/>
      <c r="FX2904" s="306"/>
      <c r="FY2904" s="306"/>
      <c r="FZ2904" s="306"/>
      <c r="GA2904" s="306"/>
      <c r="GB2904" s="306"/>
      <c r="GC2904" s="306"/>
      <c r="GD2904" s="306"/>
      <c r="GE2904" s="306"/>
      <c r="GF2904" s="306"/>
      <c r="GG2904" s="306"/>
      <c r="GH2904" s="306"/>
      <c r="GI2904" s="306"/>
      <c r="GJ2904" s="306"/>
      <c r="GK2904" s="306"/>
      <c r="GL2904" s="306"/>
      <c r="GM2904" s="306"/>
      <c r="GN2904" s="306"/>
      <c r="GO2904" s="306"/>
      <c r="GP2904" s="306"/>
      <c r="GQ2904" s="306"/>
      <c r="GR2904" s="306"/>
      <c r="GS2904" s="306"/>
      <c r="GT2904" s="306"/>
      <c r="GU2904" s="306"/>
      <c r="GV2904" s="306"/>
      <c r="GW2904" s="306"/>
      <c r="GX2904" s="306"/>
      <c r="GY2904" s="306"/>
      <c r="GZ2904" s="306"/>
      <c r="HA2904" s="306"/>
      <c r="HB2904" s="306"/>
      <c r="HC2904" s="306"/>
      <c r="HD2904" s="306"/>
      <c r="HE2904" s="306"/>
      <c r="HF2904" s="306"/>
      <c r="HG2904" s="306"/>
      <c r="HH2904" s="306"/>
      <c r="HI2904" s="306"/>
      <c r="HJ2904" s="306"/>
      <c r="HK2904" s="306"/>
      <c r="HL2904" s="306"/>
      <c r="HM2904" s="306"/>
      <c r="HN2904" s="306"/>
      <c r="HO2904" s="306"/>
      <c r="HP2904" s="306"/>
      <c r="HQ2904" s="306"/>
      <c r="HR2904" s="306"/>
      <c r="HS2904" s="306"/>
      <c r="HT2904" s="306"/>
      <c r="HU2904" s="306"/>
      <c r="HV2904" s="306"/>
      <c r="HW2904" s="306"/>
      <c r="HX2904" s="306"/>
      <c r="HY2904" s="306"/>
      <c r="HZ2904" s="306"/>
      <c r="IA2904" s="306"/>
      <c r="IB2904" s="306"/>
      <c r="IC2904" s="306"/>
      <c r="ID2904" s="306"/>
      <c r="IE2904" s="306"/>
      <c r="IF2904" s="306"/>
      <c r="IG2904" s="306"/>
      <c r="IH2904" s="306"/>
      <c r="II2904" s="306"/>
      <c r="IJ2904" s="306"/>
      <c r="IK2904" s="306"/>
      <c r="IL2904" s="306"/>
      <c r="IM2904" s="306"/>
      <c r="IN2904" s="306"/>
      <c r="IO2904" s="306"/>
      <c r="IP2904" s="306"/>
      <c r="IQ2904" s="306"/>
      <c r="IR2904" s="306"/>
      <c r="IS2904" s="306"/>
      <c r="IT2904" s="306"/>
      <c r="IU2904" s="306"/>
      <c r="IV2904" s="306"/>
    </row>
    <row r="2905" spans="1:256" s="304" customFormat="1" ht="12.75">
      <c r="A2905" s="300"/>
      <c r="B2905" s="301">
        <v>1482096</v>
      </c>
      <c r="C2905" s="300" t="s">
        <v>1235</v>
      </c>
      <c r="D2905" s="300" t="s">
        <v>1229</v>
      </c>
      <c r="E2905" s="300"/>
      <c r="F2905" s="302"/>
      <c r="G2905" s="302"/>
      <c r="H2905" s="301">
        <f t="shared" si="198"/>
        <v>-129266</v>
      </c>
      <c r="I2905" s="303">
        <f t="shared" si="199"/>
        <v>2940.6666666666665</v>
      </c>
      <c r="K2905" s="305"/>
      <c r="L2905" s="306"/>
      <c r="M2905" s="40">
        <v>504</v>
      </c>
      <c r="N2905" s="306"/>
      <c r="O2905" s="306"/>
      <c r="P2905" s="306"/>
      <c r="Q2905" s="306"/>
      <c r="R2905" s="306"/>
      <c r="S2905" s="306"/>
      <c r="T2905" s="306"/>
      <c r="U2905" s="306"/>
      <c r="V2905" s="306"/>
      <c r="W2905" s="306"/>
      <c r="X2905" s="306"/>
      <c r="Y2905" s="306"/>
      <c r="Z2905" s="306"/>
      <c r="AA2905" s="306"/>
      <c r="AB2905" s="306"/>
      <c r="AC2905" s="306"/>
      <c r="AD2905" s="306"/>
      <c r="AE2905" s="306"/>
      <c r="AF2905" s="306"/>
      <c r="AG2905" s="306"/>
      <c r="AH2905" s="306"/>
      <c r="AI2905" s="306"/>
      <c r="AJ2905" s="306"/>
      <c r="AK2905" s="306"/>
      <c r="AL2905" s="306"/>
      <c r="AM2905" s="306"/>
      <c r="AN2905" s="306"/>
      <c r="AO2905" s="306"/>
      <c r="AP2905" s="306"/>
      <c r="AQ2905" s="306"/>
      <c r="AR2905" s="306"/>
      <c r="AS2905" s="306"/>
      <c r="AT2905" s="306"/>
      <c r="AU2905" s="306"/>
      <c r="AV2905" s="306"/>
      <c r="AW2905" s="306"/>
      <c r="AX2905" s="306"/>
      <c r="AY2905" s="306"/>
      <c r="AZ2905" s="306"/>
      <c r="BA2905" s="306"/>
      <c r="BB2905" s="306"/>
      <c r="BC2905" s="306"/>
      <c r="BD2905" s="306"/>
      <c r="BE2905" s="306"/>
      <c r="BF2905" s="306"/>
      <c r="BG2905" s="306"/>
      <c r="BH2905" s="306"/>
      <c r="BI2905" s="306"/>
      <c r="BJ2905" s="306"/>
      <c r="BK2905" s="306"/>
      <c r="BL2905" s="306"/>
      <c r="BM2905" s="306"/>
      <c r="BN2905" s="306"/>
      <c r="BO2905" s="306"/>
      <c r="BP2905" s="306"/>
      <c r="BQ2905" s="306"/>
      <c r="BR2905" s="306"/>
      <c r="BS2905" s="306"/>
      <c r="BT2905" s="306"/>
      <c r="BU2905" s="306"/>
      <c r="BV2905" s="306"/>
      <c r="BW2905" s="306"/>
      <c r="BX2905" s="306"/>
      <c r="BY2905" s="306"/>
      <c r="BZ2905" s="306"/>
      <c r="CA2905" s="306"/>
      <c r="CB2905" s="306"/>
      <c r="CC2905" s="306"/>
      <c r="CD2905" s="306"/>
      <c r="CE2905" s="306"/>
      <c r="CF2905" s="306"/>
      <c r="CG2905" s="306"/>
      <c r="CH2905" s="306"/>
      <c r="CI2905" s="306"/>
      <c r="CJ2905" s="306"/>
      <c r="CK2905" s="306"/>
      <c r="CL2905" s="306"/>
      <c r="CM2905" s="306"/>
      <c r="CN2905" s="306"/>
      <c r="CO2905" s="306"/>
      <c r="CP2905" s="306"/>
      <c r="CQ2905" s="306"/>
      <c r="CR2905" s="306"/>
      <c r="CS2905" s="306"/>
      <c r="CT2905" s="306"/>
      <c r="CU2905" s="306"/>
      <c r="CV2905" s="306"/>
      <c r="CW2905" s="306"/>
      <c r="CX2905" s="306"/>
      <c r="CY2905" s="306"/>
      <c r="CZ2905" s="306"/>
      <c r="DA2905" s="306"/>
      <c r="DB2905" s="306"/>
      <c r="DC2905" s="306"/>
      <c r="DD2905" s="306"/>
      <c r="DE2905" s="306"/>
      <c r="DF2905" s="306"/>
      <c r="DG2905" s="306"/>
      <c r="DH2905" s="306"/>
      <c r="DI2905" s="306"/>
      <c r="DJ2905" s="306"/>
      <c r="DK2905" s="306"/>
      <c r="DL2905" s="306"/>
      <c r="DM2905" s="306"/>
      <c r="DN2905" s="306"/>
      <c r="DO2905" s="306"/>
      <c r="DP2905" s="306"/>
      <c r="DQ2905" s="306"/>
      <c r="DR2905" s="306"/>
      <c r="DS2905" s="306"/>
      <c r="DT2905" s="306"/>
      <c r="DU2905" s="306"/>
      <c r="DV2905" s="306"/>
      <c r="DW2905" s="306"/>
      <c r="DX2905" s="306"/>
      <c r="DY2905" s="306"/>
      <c r="DZ2905" s="306"/>
      <c r="EA2905" s="306"/>
      <c r="EB2905" s="306"/>
      <c r="EC2905" s="306"/>
      <c r="ED2905" s="306"/>
      <c r="EE2905" s="306"/>
      <c r="EF2905" s="306"/>
      <c r="EG2905" s="306"/>
      <c r="EH2905" s="306"/>
      <c r="EI2905" s="306"/>
      <c r="EJ2905" s="306"/>
      <c r="EK2905" s="306"/>
      <c r="EL2905" s="306"/>
      <c r="EM2905" s="306"/>
      <c r="EN2905" s="306"/>
      <c r="EO2905" s="306"/>
      <c r="EP2905" s="306"/>
      <c r="EQ2905" s="306"/>
      <c r="ER2905" s="306"/>
      <c r="ES2905" s="306"/>
      <c r="ET2905" s="306"/>
      <c r="EU2905" s="306"/>
      <c r="EV2905" s="306"/>
      <c r="EW2905" s="306"/>
      <c r="EX2905" s="306"/>
      <c r="EY2905" s="306"/>
      <c r="EZ2905" s="306"/>
      <c r="FA2905" s="306"/>
      <c r="FB2905" s="306"/>
      <c r="FC2905" s="306"/>
      <c r="FD2905" s="306"/>
      <c r="FE2905" s="306"/>
      <c r="FF2905" s="306"/>
      <c r="FG2905" s="306"/>
      <c r="FH2905" s="306"/>
      <c r="FI2905" s="306"/>
      <c r="FJ2905" s="306"/>
      <c r="FK2905" s="306"/>
      <c r="FL2905" s="306"/>
      <c r="FM2905" s="306"/>
      <c r="FN2905" s="306"/>
      <c r="FO2905" s="306"/>
      <c r="FP2905" s="306"/>
      <c r="FQ2905" s="306"/>
      <c r="FR2905" s="306"/>
      <c r="FS2905" s="306"/>
      <c r="FT2905" s="306"/>
      <c r="FU2905" s="306"/>
      <c r="FV2905" s="306"/>
      <c r="FW2905" s="306"/>
      <c r="FX2905" s="306"/>
      <c r="FY2905" s="306"/>
      <c r="FZ2905" s="306"/>
      <c r="GA2905" s="306"/>
      <c r="GB2905" s="306"/>
      <c r="GC2905" s="306"/>
      <c r="GD2905" s="306"/>
      <c r="GE2905" s="306"/>
      <c r="GF2905" s="306"/>
      <c r="GG2905" s="306"/>
      <c r="GH2905" s="306"/>
      <c r="GI2905" s="306"/>
      <c r="GJ2905" s="306"/>
      <c r="GK2905" s="306"/>
      <c r="GL2905" s="306"/>
      <c r="GM2905" s="306"/>
      <c r="GN2905" s="306"/>
      <c r="GO2905" s="306"/>
      <c r="GP2905" s="306"/>
      <c r="GQ2905" s="306"/>
      <c r="GR2905" s="306"/>
      <c r="GS2905" s="306"/>
      <c r="GT2905" s="306"/>
      <c r="GU2905" s="306"/>
      <c r="GV2905" s="306"/>
      <c r="GW2905" s="306"/>
      <c r="GX2905" s="306"/>
      <c r="GY2905" s="306"/>
      <c r="GZ2905" s="306"/>
      <c r="HA2905" s="306"/>
      <c r="HB2905" s="306"/>
      <c r="HC2905" s="306"/>
      <c r="HD2905" s="306"/>
      <c r="HE2905" s="306"/>
      <c r="HF2905" s="306"/>
      <c r="HG2905" s="306"/>
      <c r="HH2905" s="306"/>
      <c r="HI2905" s="306"/>
      <c r="HJ2905" s="306"/>
      <c r="HK2905" s="306"/>
      <c r="HL2905" s="306"/>
      <c r="HM2905" s="306"/>
      <c r="HN2905" s="306"/>
      <c r="HO2905" s="306"/>
      <c r="HP2905" s="306"/>
      <c r="HQ2905" s="306"/>
      <c r="HR2905" s="306"/>
      <c r="HS2905" s="306"/>
      <c r="HT2905" s="306"/>
      <c r="HU2905" s="306"/>
      <c r="HV2905" s="306"/>
      <c r="HW2905" s="306"/>
      <c r="HX2905" s="306"/>
      <c r="HY2905" s="306"/>
      <c r="HZ2905" s="306"/>
      <c r="IA2905" s="306"/>
      <c r="IB2905" s="306"/>
      <c r="IC2905" s="306"/>
      <c r="ID2905" s="306"/>
      <c r="IE2905" s="306"/>
      <c r="IF2905" s="306"/>
      <c r="IG2905" s="306"/>
      <c r="IH2905" s="306"/>
      <c r="II2905" s="306"/>
      <c r="IJ2905" s="306"/>
      <c r="IK2905" s="306"/>
      <c r="IL2905" s="306"/>
      <c r="IM2905" s="306"/>
      <c r="IN2905" s="306"/>
      <c r="IO2905" s="306"/>
      <c r="IP2905" s="306"/>
      <c r="IQ2905" s="306"/>
      <c r="IR2905" s="306"/>
      <c r="IS2905" s="306"/>
      <c r="IT2905" s="306"/>
      <c r="IU2905" s="306"/>
      <c r="IV2905" s="306"/>
    </row>
    <row r="2906" spans="1:256" s="304" customFormat="1" ht="12.75">
      <c r="A2906" s="300"/>
      <c r="B2906" s="301">
        <v>1027252.5</v>
      </c>
      <c r="C2906" s="300" t="s">
        <v>1235</v>
      </c>
      <c r="D2906" s="300" t="s">
        <v>1230</v>
      </c>
      <c r="E2906" s="300"/>
      <c r="F2906" s="302"/>
      <c r="G2906" s="302"/>
      <c r="H2906" s="301">
        <f>H2905-B2906</f>
        <v>-1156518.5</v>
      </c>
      <c r="I2906" s="303">
        <f>+B2906/M2906</f>
        <v>2014.2205882352941</v>
      </c>
      <c r="K2906" s="305"/>
      <c r="L2906" s="306"/>
      <c r="M2906" s="40">
        <v>510</v>
      </c>
      <c r="N2906" s="306"/>
      <c r="O2906" s="306"/>
      <c r="P2906" s="306"/>
      <c r="Q2906" s="306"/>
      <c r="R2906" s="306"/>
      <c r="S2906" s="306"/>
      <c r="T2906" s="306"/>
      <c r="U2906" s="306"/>
      <c r="V2906" s="306"/>
      <c r="W2906" s="306"/>
      <c r="X2906" s="306"/>
      <c r="Y2906" s="306"/>
      <c r="Z2906" s="306"/>
      <c r="AA2906" s="306"/>
      <c r="AB2906" s="306"/>
      <c r="AC2906" s="306"/>
      <c r="AD2906" s="306"/>
      <c r="AE2906" s="306"/>
      <c r="AF2906" s="306"/>
      <c r="AG2906" s="306"/>
      <c r="AH2906" s="306"/>
      <c r="AI2906" s="306"/>
      <c r="AJ2906" s="306"/>
      <c r="AK2906" s="306"/>
      <c r="AL2906" s="306"/>
      <c r="AM2906" s="306"/>
      <c r="AN2906" s="306"/>
      <c r="AO2906" s="306"/>
      <c r="AP2906" s="306"/>
      <c r="AQ2906" s="306"/>
      <c r="AR2906" s="306"/>
      <c r="AS2906" s="306"/>
      <c r="AT2906" s="306"/>
      <c r="AU2906" s="306"/>
      <c r="AV2906" s="306"/>
      <c r="AW2906" s="306"/>
      <c r="AX2906" s="306"/>
      <c r="AY2906" s="306"/>
      <c r="AZ2906" s="306"/>
      <c r="BA2906" s="306"/>
      <c r="BB2906" s="306"/>
      <c r="BC2906" s="306"/>
      <c r="BD2906" s="306"/>
      <c r="BE2906" s="306"/>
      <c r="BF2906" s="306"/>
      <c r="BG2906" s="306"/>
      <c r="BH2906" s="306"/>
      <c r="BI2906" s="306"/>
      <c r="BJ2906" s="306"/>
      <c r="BK2906" s="306"/>
      <c r="BL2906" s="306"/>
      <c r="BM2906" s="306"/>
      <c r="BN2906" s="306"/>
      <c r="BO2906" s="306"/>
      <c r="BP2906" s="306"/>
      <c r="BQ2906" s="306"/>
      <c r="BR2906" s="306"/>
      <c r="BS2906" s="306"/>
      <c r="BT2906" s="306"/>
      <c r="BU2906" s="306"/>
      <c r="BV2906" s="306"/>
      <c r="BW2906" s="306"/>
      <c r="BX2906" s="306"/>
      <c r="BY2906" s="306"/>
      <c r="BZ2906" s="306"/>
      <c r="CA2906" s="306"/>
      <c r="CB2906" s="306"/>
      <c r="CC2906" s="306"/>
      <c r="CD2906" s="306"/>
      <c r="CE2906" s="306"/>
      <c r="CF2906" s="306"/>
      <c r="CG2906" s="306"/>
      <c r="CH2906" s="306"/>
      <c r="CI2906" s="306"/>
      <c r="CJ2906" s="306"/>
      <c r="CK2906" s="306"/>
      <c r="CL2906" s="306"/>
      <c r="CM2906" s="306"/>
      <c r="CN2906" s="306"/>
      <c r="CO2906" s="306"/>
      <c r="CP2906" s="306"/>
      <c r="CQ2906" s="306"/>
      <c r="CR2906" s="306"/>
      <c r="CS2906" s="306"/>
      <c r="CT2906" s="306"/>
      <c r="CU2906" s="306"/>
      <c r="CV2906" s="306"/>
      <c r="CW2906" s="306"/>
      <c r="CX2906" s="306"/>
      <c r="CY2906" s="306"/>
      <c r="CZ2906" s="306"/>
      <c r="DA2906" s="306"/>
      <c r="DB2906" s="306"/>
      <c r="DC2906" s="306"/>
      <c r="DD2906" s="306"/>
      <c r="DE2906" s="306"/>
      <c r="DF2906" s="306"/>
      <c r="DG2906" s="306"/>
      <c r="DH2906" s="306"/>
      <c r="DI2906" s="306"/>
      <c r="DJ2906" s="306"/>
      <c r="DK2906" s="306"/>
      <c r="DL2906" s="306"/>
      <c r="DM2906" s="306"/>
      <c r="DN2906" s="306"/>
      <c r="DO2906" s="306"/>
      <c r="DP2906" s="306"/>
      <c r="DQ2906" s="306"/>
      <c r="DR2906" s="306"/>
      <c r="DS2906" s="306"/>
      <c r="DT2906" s="306"/>
      <c r="DU2906" s="306"/>
      <c r="DV2906" s="306"/>
      <c r="DW2906" s="306"/>
      <c r="DX2906" s="306"/>
      <c r="DY2906" s="306"/>
      <c r="DZ2906" s="306"/>
      <c r="EA2906" s="306"/>
      <c r="EB2906" s="306"/>
      <c r="EC2906" s="306"/>
      <c r="ED2906" s="306"/>
      <c r="EE2906" s="306"/>
      <c r="EF2906" s="306"/>
      <c r="EG2906" s="306"/>
      <c r="EH2906" s="306"/>
      <c r="EI2906" s="306"/>
      <c r="EJ2906" s="306"/>
      <c r="EK2906" s="306"/>
      <c r="EL2906" s="306"/>
      <c r="EM2906" s="306"/>
      <c r="EN2906" s="306"/>
      <c r="EO2906" s="306"/>
      <c r="EP2906" s="306"/>
      <c r="EQ2906" s="306"/>
      <c r="ER2906" s="306"/>
      <c r="ES2906" s="306"/>
      <c r="ET2906" s="306"/>
      <c r="EU2906" s="306"/>
      <c r="EV2906" s="306"/>
      <c r="EW2906" s="306"/>
      <c r="EX2906" s="306"/>
      <c r="EY2906" s="306"/>
      <c r="EZ2906" s="306"/>
      <c r="FA2906" s="306"/>
      <c r="FB2906" s="306"/>
      <c r="FC2906" s="306"/>
      <c r="FD2906" s="306"/>
      <c r="FE2906" s="306"/>
      <c r="FF2906" s="306"/>
      <c r="FG2906" s="306"/>
      <c r="FH2906" s="306"/>
      <c r="FI2906" s="306"/>
      <c r="FJ2906" s="306"/>
      <c r="FK2906" s="306"/>
      <c r="FL2906" s="306"/>
      <c r="FM2906" s="306"/>
      <c r="FN2906" s="306"/>
      <c r="FO2906" s="306"/>
      <c r="FP2906" s="306"/>
      <c r="FQ2906" s="306"/>
      <c r="FR2906" s="306"/>
      <c r="FS2906" s="306"/>
      <c r="FT2906" s="306"/>
      <c r="FU2906" s="306"/>
      <c r="FV2906" s="306"/>
      <c r="FW2906" s="306"/>
      <c r="FX2906" s="306"/>
      <c r="FY2906" s="306"/>
      <c r="FZ2906" s="306"/>
      <c r="GA2906" s="306"/>
      <c r="GB2906" s="306"/>
      <c r="GC2906" s="306"/>
      <c r="GD2906" s="306"/>
      <c r="GE2906" s="306"/>
      <c r="GF2906" s="306"/>
      <c r="GG2906" s="306"/>
      <c r="GH2906" s="306"/>
      <c r="GI2906" s="306"/>
      <c r="GJ2906" s="306"/>
      <c r="GK2906" s="306"/>
      <c r="GL2906" s="306"/>
      <c r="GM2906" s="306"/>
      <c r="GN2906" s="306"/>
      <c r="GO2906" s="306"/>
      <c r="GP2906" s="306"/>
      <c r="GQ2906" s="306"/>
      <c r="GR2906" s="306"/>
      <c r="GS2906" s="306"/>
      <c r="GT2906" s="306"/>
      <c r="GU2906" s="306"/>
      <c r="GV2906" s="306"/>
      <c r="GW2906" s="306"/>
      <c r="GX2906" s="306"/>
      <c r="GY2906" s="306"/>
      <c r="GZ2906" s="306"/>
      <c r="HA2906" s="306"/>
      <c r="HB2906" s="306"/>
      <c r="HC2906" s="306"/>
      <c r="HD2906" s="306"/>
      <c r="HE2906" s="306"/>
      <c r="HF2906" s="306"/>
      <c r="HG2906" s="306"/>
      <c r="HH2906" s="306"/>
      <c r="HI2906" s="306"/>
      <c r="HJ2906" s="306"/>
      <c r="HK2906" s="306"/>
      <c r="HL2906" s="306"/>
      <c r="HM2906" s="306"/>
      <c r="HN2906" s="306"/>
      <c r="HO2906" s="306"/>
      <c r="HP2906" s="306"/>
      <c r="HQ2906" s="306"/>
      <c r="HR2906" s="306"/>
      <c r="HS2906" s="306"/>
      <c r="HT2906" s="306"/>
      <c r="HU2906" s="306"/>
      <c r="HV2906" s="306"/>
      <c r="HW2906" s="306"/>
      <c r="HX2906" s="306"/>
      <c r="HY2906" s="306"/>
      <c r="HZ2906" s="306"/>
      <c r="IA2906" s="306"/>
      <c r="IB2906" s="306"/>
      <c r="IC2906" s="306"/>
      <c r="ID2906" s="306"/>
      <c r="IE2906" s="306"/>
      <c r="IF2906" s="306"/>
      <c r="IG2906" s="306"/>
      <c r="IH2906" s="306"/>
      <c r="II2906" s="306"/>
      <c r="IJ2906" s="306"/>
      <c r="IK2906" s="306"/>
      <c r="IL2906" s="306"/>
      <c r="IM2906" s="306"/>
      <c r="IN2906" s="306"/>
      <c r="IO2906" s="306"/>
      <c r="IP2906" s="306"/>
      <c r="IQ2906" s="306"/>
      <c r="IR2906" s="306"/>
      <c r="IS2906" s="306"/>
      <c r="IT2906" s="306"/>
      <c r="IU2906" s="306"/>
      <c r="IV2906" s="306"/>
    </row>
    <row r="2907" spans="1:256" s="304" customFormat="1" ht="12.75">
      <c r="A2907" s="300"/>
      <c r="B2907" s="301">
        <v>0</v>
      </c>
      <c r="C2907" s="300" t="s">
        <v>1235</v>
      </c>
      <c r="D2907" s="300" t="s">
        <v>1231</v>
      </c>
      <c r="E2907" s="300"/>
      <c r="F2907" s="302"/>
      <c r="G2907" s="302"/>
      <c r="H2907" s="301">
        <f>H2906-B2907</f>
        <v>-1156518.5</v>
      </c>
      <c r="I2907" s="303">
        <f>+B2907/M2907</f>
        <v>0</v>
      </c>
      <c r="K2907" s="305"/>
      <c r="L2907" s="306"/>
      <c r="M2907" s="40">
        <v>510</v>
      </c>
      <c r="N2907" s="306"/>
      <c r="O2907" s="306"/>
      <c r="P2907" s="306"/>
      <c r="Q2907" s="306"/>
      <c r="R2907" s="306"/>
      <c r="S2907" s="306"/>
      <c r="T2907" s="306"/>
      <c r="U2907" s="306"/>
      <c r="V2907" s="306"/>
      <c r="W2907" s="306"/>
      <c r="X2907" s="306"/>
      <c r="Y2907" s="306"/>
      <c r="Z2907" s="306"/>
      <c r="AA2907" s="306"/>
      <c r="AB2907" s="306"/>
      <c r="AC2907" s="306"/>
      <c r="AD2907" s="306"/>
      <c r="AE2907" s="306"/>
      <c r="AF2907" s="306"/>
      <c r="AG2907" s="306"/>
      <c r="AH2907" s="306"/>
      <c r="AI2907" s="306"/>
      <c r="AJ2907" s="306"/>
      <c r="AK2907" s="306"/>
      <c r="AL2907" s="306"/>
      <c r="AM2907" s="306"/>
      <c r="AN2907" s="306"/>
      <c r="AO2907" s="306"/>
      <c r="AP2907" s="306"/>
      <c r="AQ2907" s="306"/>
      <c r="AR2907" s="306"/>
      <c r="AS2907" s="306"/>
      <c r="AT2907" s="306"/>
      <c r="AU2907" s="306"/>
      <c r="AV2907" s="306"/>
      <c r="AW2907" s="306"/>
      <c r="AX2907" s="306"/>
      <c r="AY2907" s="306"/>
      <c r="AZ2907" s="306"/>
      <c r="BA2907" s="306"/>
      <c r="BB2907" s="306"/>
      <c r="BC2907" s="306"/>
      <c r="BD2907" s="306"/>
      <c r="BE2907" s="306"/>
      <c r="BF2907" s="306"/>
      <c r="BG2907" s="306"/>
      <c r="BH2907" s="306"/>
      <c r="BI2907" s="306"/>
      <c r="BJ2907" s="306"/>
      <c r="BK2907" s="306"/>
      <c r="BL2907" s="306"/>
      <c r="BM2907" s="306"/>
      <c r="BN2907" s="306"/>
      <c r="BO2907" s="306"/>
      <c r="BP2907" s="306"/>
      <c r="BQ2907" s="306"/>
      <c r="BR2907" s="306"/>
      <c r="BS2907" s="306"/>
      <c r="BT2907" s="306"/>
      <c r="BU2907" s="306"/>
      <c r="BV2907" s="306"/>
      <c r="BW2907" s="306"/>
      <c r="BX2907" s="306"/>
      <c r="BY2907" s="306"/>
      <c r="BZ2907" s="306"/>
      <c r="CA2907" s="306"/>
      <c r="CB2907" s="306"/>
      <c r="CC2907" s="306"/>
      <c r="CD2907" s="306"/>
      <c r="CE2907" s="306"/>
      <c r="CF2907" s="306"/>
      <c r="CG2907" s="306"/>
      <c r="CH2907" s="306"/>
      <c r="CI2907" s="306"/>
      <c r="CJ2907" s="306"/>
      <c r="CK2907" s="306"/>
      <c r="CL2907" s="306"/>
      <c r="CM2907" s="306"/>
      <c r="CN2907" s="306"/>
      <c r="CO2907" s="306"/>
      <c r="CP2907" s="306"/>
      <c r="CQ2907" s="306"/>
      <c r="CR2907" s="306"/>
      <c r="CS2907" s="306"/>
      <c r="CT2907" s="306"/>
      <c r="CU2907" s="306"/>
      <c r="CV2907" s="306"/>
      <c r="CW2907" s="306"/>
      <c r="CX2907" s="306"/>
      <c r="CY2907" s="306"/>
      <c r="CZ2907" s="306"/>
      <c r="DA2907" s="306"/>
      <c r="DB2907" s="306"/>
      <c r="DC2907" s="306"/>
      <c r="DD2907" s="306"/>
      <c r="DE2907" s="306"/>
      <c r="DF2907" s="306"/>
      <c r="DG2907" s="306"/>
      <c r="DH2907" s="306"/>
      <c r="DI2907" s="306"/>
      <c r="DJ2907" s="306"/>
      <c r="DK2907" s="306"/>
      <c r="DL2907" s="306"/>
      <c r="DM2907" s="306"/>
      <c r="DN2907" s="306"/>
      <c r="DO2907" s="306"/>
      <c r="DP2907" s="306"/>
      <c r="DQ2907" s="306"/>
      <c r="DR2907" s="306"/>
      <c r="DS2907" s="306"/>
      <c r="DT2907" s="306"/>
      <c r="DU2907" s="306"/>
      <c r="DV2907" s="306"/>
      <c r="DW2907" s="306"/>
      <c r="DX2907" s="306"/>
      <c r="DY2907" s="306"/>
      <c r="DZ2907" s="306"/>
      <c r="EA2907" s="306"/>
      <c r="EB2907" s="306"/>
      <c r="EC2907" s="306"/>
      <c r="ED2907" s="306"/>
      <c r="EE2907" s="306"/>
      <c r="EF2907" s="306"/>
      <c r="EG2907" s="306"/>
      <c r="EH2907" s="306"/>
      <c r="EI2907" s="306"/>
      <c r="EJ2907" s="306"/>
      <c r="EK2907" s="306"/>
      <c r="EL2907" s="306"/>
      <c r="EM2907" s="306"/>
      <c r="EN2907" s="306"/>
      <c r="EO2907" s="306"/>
      <c r="EP2907" s="306"/>
      <c r="EQ2907" s="306"/>
      <c r="ER2907" s="306"/>
      <c r="ES2907" s="306"/>
      <c r="ET2907" s="306"/>
      <c r="EU2907" s="306"/>
      <c r="EV2907" s="306"/>
      <c r="EW2907" s="306"/>
      <c r="EX2907" s="306"/>
      <c r="EY2907" s="306"/>
      <c r="EZ2907" s="306"/>
      <c r="FA2907" s="306"/>
      <c r="FB2907" s="306"/>
      <c r="FC2907" s="306"/>
      <c r="FD2907" s="306"/>
      <c r="FE2907" s="306"/>
      <c r="FF2907" s="306"/>
      <c r="FG2907" s="306"/>
      <c r="FH2907" s="306"/>
      <c r="FI2907" s="306"/>
      <c r="FJ2907" s="306"/>
      <c r="FK2907" s="306"/>
      <c r="FL2907" s="306"/>
      <c r="FM2907" s="306"/>
      <c r="FN2907" s="306"/>
      <c r="FO2907" s="306"/>
      <c r="FP2907" s="306"/>
      <c r="FQ2907" s="306"/>
      <c r="FR2907" s="306"/>
      <c r="FS2907" s="306"/>
      <c r="FT2907" s="306"/>
      <c r="FU2907" s="306"/>
      <c r="FV2907" s="306"/>
      <c r="FW2907" s="306"/>
      <c r="FX2907" s="306"/>
      <c r="FY2907" s="306"/>
      <c r="FZ2907" s="306"/>
      <c r="GA2907" s="306"/>
      <c r="GB2907" s="306"/>
      <c r="GC2907" s="306"/>
      <c r="GD2907" s="306"/>
      <c r="GE2907" s="306"/>
      <c r="GF2907" s="306"/>
      <c r="GG2907" s="306"/>
      <c r="GH2907" s="306"/>
      <c r="GI2907" s="306"/>
      <c r="GJ2907" s="306"/>
      <c r="GK2907" s="306"/>
      <c r="GL2907" s="306"/>
      <c r="GM2907" s="306"/>
      <c r="GN2907" s="306"/>
      <c r="GO2907" s="306"/>
      <c r="GP2907" s="306"/>
      <c r="GQ2907" s="306"/>
      <c r="GR2907" s="306"/>
      <c r="GS2907" s="306"/>
      <c r="GT2907" s="306"/>
      <c r="GU2907" s="306"/>
      <c r="GV2907" s="306"/>
      <c r="GW2907" s="306"/>
      <c r="GX2907" s="306"/>
      <c r="GY2907" s="306"/>
      <c r="GZ2907" s="306"/>
      <c r="HA2907" s="306"/>
      <c r="HB2907" s="306"/>
      <c r="HC2907" s="306"/>
      <c r="HD2907" s="306"/>
      <c r="HE2907" s="306"/>
      <c r="HF2907" s="306"/>
      <c r="HG2907" s="306"/>
      <c r="HH2907" s="306"/>
      <c r="HI2907" s="306"/>
      <c r="HJ2907" s="306"/>
      <c r="HK2907" s="306"/>
      <c r="HL2907" s="306"/>
      <c r="HM2907" s="306"/>
      <c r="HN2907" s="306"/>
      <c r="HO2907" s="306"/>
      <c r="HP2907" s="306"/>
      <c r="HQ2907" s="306"/>
      <c r="HR2907" s="306"/>
      <c r="HS2907" s="306"/>
      <c r="HT2907" s="306"/>
      <c r="HU2907" s="306"/>
      <c r="HV2907" s="306"/>
      <c r="HW2907" s="306"/>
      <c r="HX2907" s="306"/>
      <c r="HY2907" s="306"/>
      <c r="HZ2907" s="306"/>
      <c r="IA2907" s="306"/>
      <c r="IB2907" s="306"/>
      <c r="IC2907" s="306"/>
      <c r="ID2907" s="306"/>
      <c r="IE2907" s="306"/>
      <c r="IF2907" s="306"/>
      <c r="IG2907" s="306"/>
      <c r="IH2907" s="306"/>
      <c r="II2907" s="306"/>
      <c r="IJ2907" s="306"/>
      <c r="IK2907" s="306"/>
      <c r="IL2907" s="306"/>
      <c r="IM2907" s="306"/>
      <c r="IN2907" s="306"/>
      <c r="IO2907" s="306"/>
      <c r="IP2907" s="306"/>
      <c r="IQ2907" s="306"/>
      <c r="IR2907" s="306"/>
      <c r="IS2907" s="306"/>
      <c r="IT2907" s="306"/>
      <c r="IU2907" s="306"/>
      <c r="IV2907" s="306"/>
    </row>
    <row r="2908" spans="1:256" s="304" customFormat="1" ht="12.75">
      <c r="A2908" s="300"/>
      <c r="B2908" s="301">
        <v>0</v>
      </c>
      <c r="C2908" s="300" t="s">
        <v>1235</v>
      </c>
      <c r="D2908" s="300" t="s">
        <v>1242</v>
      </c>
      <c r="E2908" s="300"/>
      <c r="F2908" s="302"/>
      <c r="G2908" s="302"/>
      <c r="H2908" s="301">
        <f>H2907-B2908</f>
        <v>-1156518.5</v>
      </c>
      <c r="I2908" s="303">
        <f>+B2908/M2908</f>
        <v>0</v>
      </c>
      <c r="K2908" s="305"/>
      <c r="L2908" s="306"/>
      <c r="M2908" s="40">
        <v>505</v>
      </c>
      <c r="N2908" s="306"/>
      <c r="O2908" s="306"/>
      <c r="P2908" s="306"/>
      <c r="Q2908" s="306"/>
      <c r="R2908" s="306"/>
      <c r="S2908" s="306"/>
      <c r="T2908" s="306"/>
      <c r="U2908" s="306"/>
      <c r="V2908" s="306"/>
      <c r="W2908" s="306"/>
      <c r="X2908" s="306"/>
      <c r="Y2908" s="306"/>
      <c r="Z2908" s="306"/>
      <c r="AA2908" s="306"/>
      <c r="AB2908" s="306"/>
      <c r="AC2908" s="306"/>
      <c r="AD2908" s="306"/>
      <c r="AE2908" s="306"/>
      <c r="AF2908" s="306"/>
      <c r="AG2908" s="306"/>
      <c r="AH2908" s="306"/>
      <c r="AI2908" s="306"/>
      <c r="AJ2908" s="306"/>
      <c r="AK2908" s="306"/>
      <c r="AL2908" s="306"/>
      <c r="AM2908" s="306"/>
      <c r="AN2908" s="306"/>
      <c r="AO2908" s="306"/>
      <c r="AP2908" s="306"/>
      <c r="AQ2908" s="306"/>
      <c r="AR2908" s="306"/>
      <c r="AS2908" s="306"/>
      <c r="AT2908" s="306"/>
      <c r="AU2908" s="306"/>
      <c r="AV2908" s="306"/>
      <c r="AW2908" s="306"/>
      <c r="AX2908" s="306"/>
      <c r="AY2908" s="306"/>
      <c r="AZ2908" s="306"/>
      <c r="BA2908" s="306"/>
      <c r="BB2908" s="306"/>
      <c r="BC2908" s="306"/>
      <c r="BD2908" s="306"/>
      <c r="BE2908" s="306"/>
      <c r="BF2908" s="306"/>
      <c r="BG2908" s="306"/>
      <c r="BH2908" s="306"/>
      <c r="BI2908" s="306"/>
      <c r="BJ2908" s="306"/>
      <c r="BK2908" s="306"/>
      <c r="BL2908" s="306"/>
      <c r="BM2908" s="306"/>
      <c r="BN2908" s="306"/>
      <c r="BO2908" s="306"/>
      <c r="BP2908" s="306"/>
      <c r="BQ2908" s="306"/>
      <c r="BR2908" s="306"/>
      <c r="BS2908" s="306"/>
      <c r="BT2908" s="306"/>
      <c r="BU2908" s="306"/>
      <c r="BV2908" s="306"/>
      <c r="BW2908" s="306"/>
      <c r="BX2908" s="306"/>
      <c r="BY2908" s="306"/>
      <c r="BZ2908" s="306"/>
      <c r="CA2908" s="306"/>
      <c r="CB2908" s="306"/>
      <c r="CC2908" s="306"/>
      <c r="CD2908" s="306"/>
      <c r="CE2908" s="306"/>
      <c r="CF2908" s="306"/>
      <c r="CG2908" s="306"/>
      <c r="CH2908" s="306"/>
      <c r="CI2908" s="306"/>
      <c r="CJ2908" s="306"/>
      <c r="CK2908" s="306"/>
      <c r="CL2908" s="306"/>
      <c r="CM2908" s="306"/>
      <c r="CN2908" s="306"/>
      <c r="CO2908" s="306"/>
      <c r="CP2908" s="306"/>
      <c r="CQ2908" s="306"/>
      <c r="CR2908" s="306"/>
      <c r="CS2908" s="306"/>
      <c r="CT2908" s="306"/>
      <c r="CU2908" s="306"/>
      <c r="CV2908" s="306"/>
      <c r="CW2908" s="306"/>
      <c r="CX2908" s="306"/>
      <c r="CY2908" s="306"/>
      <c r="CZ2908" s="306"/>
      <c r="DA2908" s="306"/>
      <c r="DB2908" s="306"/>
      <c r="DC2908" s="306"/>
      <c r="DD2908" s="306"/>
      <c r="DE2908" s="306"/>
      <c r="DF2908" s="306"/>
      <c r="DG2908" s="306"/>
      <c r="DH2908" s="306"/>
      <c r="DI2908" s="306"/>
      <c r="DJ2908" s="306"/>
      <c r="DK2908" s="306"/>
      <c r="DL2908" s="306"/>
      <c r="DM2908" s="306"/>
      <c r="DN2908" s="306"/>
      <c r="DO2908" s="306"/>
      <c r="DP2908" s="306"/>
      <c r="DQ2908" s="306"/>
      <c r="DR2908" s="306"/>
      <c r="DS2908" s="306"/>
      <c r="DT2908" s="306"/>
      <c r="DU2908" s="306"/>
      <c r="DV2908" s="306"/>
      <c r="DW2908" s="306"/>
      <c r="DX2908" s="306"/>
      <c r="DY2908" s="306"/>
      <c r="DZ2908" s="306"/>
      <c r="EA2908" s="306"/>
      <c r="EB2908" s="306"/>
      <c r="EC2908" s="306"/>
      <c r="ED2908" s="306"/>
      <c r="EE2908" s="306"/>
      <c r="EF2908" s="306"/>
      <c r="EG2908" s="306"/>
      <c r="EH2908" s="306"/>
      <c r="EI2908" s="306"/>
      <c r="EJ2908" s="306"/>
      <c r="EK2908" s="306"/>
      <c r="EL2908" s="306"/>
      <c r="EM2908" s="306"/>
      <c r="EN2908" s="306"/>
      <c r="EO2908" s="306"/>
      <c r="EP2908" s="306"/>
      <c r="EQ2908" s="306"/>
      <c r="ER2908" s="306"/>
      <c r="ES2908" s="306"/>
      <c r="ET2908" s="306"/>
      <c r="EU2908" s="306"/>
      <c r="EV2908" s="306"/>
      <c r="EW2908" s="306"/>
      <c r="EX2908" s="306"/>
      <c r="EY2908" s="306"/>
      <c r="EZ2908" s="306"/>
      <c r="FA2908" s="306"/>
      <c r="FB2908" s="306"/>
      <c r="FC2908" s="306"/>
      <c r="FD2908" s="306"/>
      <c r="FE2908" s="306"/>
      <c r="FF2908" s="306"/>
      <c r="FG2908" s="306"/>
      <c r="FH2908" s="306"/>
      <c r="FI2908" s="306"/>
      <c r="FJ2908" s="306"/>
      <c r="FK2908" s="306"/>
      <c r="FL2908" s="306"/>
      <c r="FM2908" s="306"/>
      <c r="FN2908" s="306"/>
      <c r="FO2908" s="306"/>
      <c r="FP2908" s="306"/>
      <c r="FQ2908" s="306"/>
      <c r="FR2908" s="306"/>
      <c r="FS2908" s="306"/>
      <c r="FT2908" s="306"/>
      <c r="FU2908" s="306"/>
      <c r="FV2908" s="306"/>
      <c r="FW2908" s="306"/>
      <c r="FX2908" s="306"/>
      <c r="FY2908" s="306"/>
      <c r="FZ2908" s="306"/>
      <c r="GA2908" s="306"/>
      <c r="GB2908" s="306"/>
      <c r="GC2908" s="306"/>
      <c r="GD2908" s="306"/>
      <c r="GE2908" s="306"/>
      <c r="GF2908" s="306"/>
      <c r="GG2908" s="306"/>
      <c r="GH2908" s="306"/>
      <c r="GI2908" s="306"/>
      <c r="GJ2908" s="306"/>
      <c r="GK2908" s="306"/>
      <c r="GL2908" s="306"/>
      <c r="GM2908" s="306"/>
      <c r="GN2908" s="306"/>
      <c r="GO2908" s="306"/>
      <c r="GP2908" s="306"/>
      <c r="GQ2908" s="306"/>
      <c r="GR2908" s="306"/>
      <c r="GS2908" s="306"/>
      <c r="GT2908" s="306"/>
      <c r="GU2908" s="306"/>
      <c r="GV2908" s="306"/>
      <c r="GW2908" s="306"/>
      <c r="GX2908" s="306"/>
      <c r="GY2908" s="306"/>
      <c r="GZ2908" s="306"/>
      <c r="HA2908" s="306"/>
      <c r="HB2908" s="306"/>
      <c r="HC2908" s="306"/>
      <c r="HD2908" s="306"/>
      <c r="HE2908" s="306"/>
      <c r="HF2908" s="306"/>
      <c r="HG2908" s="306"/>
      <c r="HH2908" s="306"/>
      <c r="HI2908" s="306"/>
      <c r="HJ2908" s="306"/>
      <c r="HK2908" s="306"/>
      <c r="HL2908" s="306"/>
      <c r="HM2908" s="306"/>
      <c r="HN2908" s="306"/>
      <c r="HO2908" s="306"/>
      <c r="HP2908" s="306"/>
      <c r="HQ2908" s="306"/>
      <c r="HR2908" s="306"/>
      <c r="HS2908" s="306"/>
      <c r="HT2908" s="306"/>
      <c r="HU2908" s="306"/>
      <c r="HV2908" s="306"/>
      <c r="HW2908" s="306"/>
      <c r="HX2908" s="306"/>
      <c r="HY2908" s="306"/>
      <c r="HZ2908" s="306"/>
      <c r="IA2908" s="306"/>
      <c r="IB2908" s="306"/>
      <c r="IC2908" s="306"/>
      <c r="ID2908" s="306"/>
      <c r="IE2908" s="306"/>
      <c r="IF2908" s="306"/>
      <c r="IG2908" s="306"/>
      <c r="IH2908" s="306"/>
      <c r="II2908" s="306"/>
      <c r="IJ2908" s="306"/>
      <c r="IK2908" s="306"/>
      <c r="IL2908" s="306"/>
      <c r="IM2908" s="306"/>
      <c r="IN2908" s="306"/>
      <c r="IO2908" s="306"/>
      <c r="IP2908" s="306"/>
      <c r="IQ2908" s="306"/>
      <c r="IR2908" s="306"/>
      <c r="IS2908" s="306"/>
      <c r="IT2908" s="306"/>
      <c r="IU2908" s="306"/>
      <c r="IV2908" s="306"/>
    </row>
    <row r="2909" spans="1:13" s="287" customFormat="1" ht="12.75">
      <c r="A2909" s="307"/>
      <c r="B2909" s="308">
        <f>SUM(B2900:B2908)</f>
        <v>1156518.5</v>
      </c>
      <c r="C2909" s="307" t="s">
        <v>1235</v>
      </c>
      <c r="D2909" s="307" t="s">
        <v>1243</v>
      </c>
      <c r="E2909" s="307"/>
      <c r="F2909" s="309"/>
      <c r="G2909" s="310"/>
      <c r="H2909" s="308">
        <f>H2905-B2909</f>
        <v>-1285784.5</v>
      </c>
      <c r="I2909" s="311">
        <f t="shared" si="199"/>
        <v>2290.1356435643565</v>
      </c>
      <c r="M2909" s="91">
        <v>505</v>
      </c>
    </row>
    <row r="2910" spans="6:13" ht="12.75">
      <c r="F2910" s="312"/>
      <c r="M2910" s="2"/>
    </row>
    <row r="2911" spans="6:13" ht="12.75">
      <c r="F2911" s="312"/>
      <c r="M2911" s="2"/>
    </row>
    <row r="2912" spans="6:13" ht="12.75">
      <c r="F2912" s="312"/>
      <c r="M2912" s="2"/>
    </row>
    <row r="2913" spans="1:13" s="317" customFormat="1" ht="12.75">
      <c r="A2913" s="313"/>
      <c r="B2913" s="176">
        <v>-73994745.86</v>
      </c>
      <c r="C2913" s="313" t="s">
        <v>1220</v>
      </c>
      <c r="D2913" s="313" t="s">
        <v>1236</v>
      </c>
      <c r="E2913" s="313"/>
      <c r="F2913" s="314"/>
      <c r="G2913" s="315"/>
      <c r="H2913" s="177">
        <f aca="true" t="shared" si="200" ref="H2913:H2918">H2912-B2913</f>
        <v>73994745.86</v>
      </c>
      <c r="I2913" s="316">
        <f aca="true" t="shared" si="201" ref="I2913:I2921">+B2913/M2913</f>
        <v>-147989.49172</v>
      </c>
      <c r="M2913" s="2">
        <v>500</v>
      </c>
    </row>
    <row r="2914" spans="2:13" ht="12.75">
      <c r="B2914" s="176">
        <v>3332212.5</v>
      </c>
      <c r="C2914" s="313" t="s">
        <v>1220</v>
      </c>
      <c r="D2914" s="313" t="s">
        <v>1233</v>
      </c>
      <c r="F2914" s="312"/>
      <c r="H2914" s="177">
        <f t="shared" si="200"/>
        <v>70662533.36</v>
      </c>
      <c r="I2914" s="316">
        <f t="shared" si="201"/>
        <v>6800.433673469388</v>
      </c>
      <c r="M2914" s="2">
        <v>490</v>
      </c>
    </row>
    <row r="2915" spans="2:13" ht="12.75">
      <c r="B2915" s="176">
        <v>8918578</v>
      </c>
      <c r="C2915" s="313" t="s">
        <v>1220</v>
      </c>
      <c r="D2915" s="313" t="s">
        <v>1234</v>
      </c>
      <c r="F2915" s="312"/>
      <c r="H2915" s="177">
        <f t="shared" si="200"/>
        <v>61743955.36</v>
      </c>
      <c r="I2915" s="316">
        <f t="shared" si="201"/>
        <v>18127.191056910568</v>
      </c>
      <c r="M2915" s="2">
        <v>492</v>
      </c>
    </row>
    <row r="2916" spans="2:13" ht="12.75">
      <c r="B2916" s="176">
        <v>6610340</v>
      </c>
      <c r="C2916" s="313" t="s">
        <v>1220</v>
      </c>
      <c r="D2916" s="313" t="s">
        <v>1228</v>
      </c>
      <c r="F2916" s="312"/>
      <c r="H2916" s="177">
        <f t="shared" si="200"/>
        <v>55133615.36</v>
      </c>
      <c r="I2916" s="316">
        <f t="shared" si="201"/>
        <v>13115.753968253968</v>
      </c>
      <c r="M2916" s="40">
        <v>504</v>
      </c>
    </row>
    <row r="2917" spans="2:13" ht="12.75">
      <c r="B2917" s="176">
        <v>3874282.5</v>
      </c>
      <c r="C2917" s="313" t="s">
        <v>1220</v>
      </c>
      <c r="D2917" s="313" t="s">
        <v>1229</v>
      </c>
      <c r="F2917" s="312"/>
      <c r="H2917" s="177">
        <f t="shared" si="200"/>
        <v>51259332.86</v>
      </c>
      <c r="I2917" s="316">
        <f t="shared" si="201"/>
        <v>7687.068452380952</v>
      </c>
      <c r="M2917" s="40">
        <v>504</v>
      </c>
    </row>
    <row r="2918" spans="2:13" ht="12.75">
      <c r="B2918" s="176">
        <v>4588542.5</v>
      </c>
      <c r="C2918" s="313" t="s">
        <v>1220</v>
      </c>
      <c r="D2918" s="313" t="s">
        <v>1230</v>
      </c>
      <c r="F2918" s="312"/>
      <c r="H2918" s="177">
        <f t="shared" si="200"/>
        <v>46670790.36</v>
      </c>
      <c r="I2918" s="316">
        <f>+B2918/M2918</f>
        <v>8997.142156862745</v>
      </c>
      <c r="M2918" s="40">
        <v>510</v>
      </c>
    </row>
    <row r="2919" spans="2:13" ht="12.75">
      <c r="B2919" s="176">
        <v>4335622.5</v>
      </c>
      <c r="C2919" s="313" t="s">
        <v>1220</v>
      </c>
      <c r="D2919" s="313" t="s">
        <v>1231</v>
      </c>
      <c r="F2919" s="312"/>
      <c r="H2919" s="177">
        <f>H2918-B2919</f>
        <v>42335167.86</v>
      </c>
      <c r="I2919" s="316">
        <f>+B2919/M2919</f>
        <v>8501.220588235294</v>
      </c>
      <c r="M2919" s="40">
        <v>510</v>
      </c>
    </row>
    <row r="2920" spans="2:13" ht="12.75">
      <c r="B2920" s="176">
        <f>+B2366</f>
        <v>5402087.5</v>
      </c>
      <c r="C2920" s="313" t="s">
        <v>1220</v>
      </c>
      <c r="D2920" s="313" t="s">
        <v>1242</v>
      </c>
      <c r="F2920" s="312"/>
      <c r="H2920" s="177">
        <f>H2919-B2920</f>
        <v>36933080.36</v>
      </c>
      <c r="I2920" s="316">
        <f>+B2920/M2920</f>
        <v>10697.20297029703</v>
      </c>
      <c r="M2920" s="40">
        <v>505</v>
      </c>
    </row>
    <row r="2921" spans="1:13" s="322" customFormat="1" ht="12.75">
      <c r="A2921" s="318"/>
      <c r="B2921" s="180">
        <f>SUM(B2913:B2920)</f>
        <v>-36933080.36</v>
      </c>
      <c r="C2921" s="318" t="s">
        <v>1220</v>
      </c>
      <c r="D2921" s="318" t="s">
        <v>1243</v>
      </c>
      <c r="E2921" s="318"/>
      <c r="F2921" s="319"/>
      <c r="G2921" s="320"/>
      <c r="H2921" s="180">
        <v>0</v>
      </c>
      <c r="I2921" s="321">
        <f t="shared" si="201"/>
        <v>-73134.8125940594</v>
      </c>
      <c r="M2921" s="91">
        <v>505</v>
      </c>
    </row>
    <row r="2922" spans="6:13" ht="12.75">
      <c r="F2922" s="116"/>
      <c r="M2922" s="2"/>
    </row>
    <row r="2923" ht="12.75" hidden="1">
      <c r="M2923" s="2"/>
    </row>
    <row r="2924" ht="12.75" hidden="1">
      <c r="M2924" s="2"/>
    </row>
    <row r="2925" ht="12.75" hidden="1">
      <c r="M2925" s="2"/>
    </row>
    <row r="2926" ht="12.75" hidden="1">
      <c r="M2926" s="2"/>
    </row>
    <row r="2927" ht="12.75" hidden="1">
      <c r="M2927" s="2"/>
    </row>
    <row r="2928" ht="12.75" hidden="1">
      <c r="M2928" s="2"/>
    </row>
    <row r="2929" ht="12.75" hidden="1">
      <c r="M2929" s="2"/>
    </row>
    <row r="2930" ht="12.75" hidden="1">
      <c r="M2930" s="2"/>
    </row>
    <row r="2931" ht="12.75" hidden="1">
      <c r="M2931" s="2"/>
    </row>
    <row r="2932" ht="12.75" hidden="1">
      <c r="M2932" s="2"/>
    </row>
    <row r="2933" ht="12.75" hidden="1">
      <c r="M2933" s="2"/>
    </row>
    <row r="2934" ht="12.75" hidden="1">
      <c r="M2934" s="2"/>
    </row>
    <row r="2935" ht="12.75" hidden="1">
      <c r="M2935" s="2"/>
    </row>
    <row r="2936" ht="12.75" hidden="1">
      <c r="M2936" s="2"/>
    </row>
    <row r="2937" ht="12.75" hidden="1">
      <c r="M2937" s="2"/>
    </row>
    <row r="2938" ht="12.75" hidden="1">
      <c r="M2938" s="2"/>
    </row>
    <row r="2939" ht="12.75" hidden="1">
      <c r="M2939" s="2"/>
    </row>
    <row r="2940" ht="12.75">
      <c r="M2940" s="2"/>
    </row>
    <row r="2941" spans="1:13" s="329" customFormat="1" ht="12.75">
      <c r="A2941" s="323"/>
      <c r="B2941" s="324"/>
      <c r="C2941" s="325"/>
      <c r="D2941" s="323"/>
      <c r="E2941" s="323"/>
      <c r="F2941" s="326"/>
      <c r="G2941" s="326"/>
      <c r="H2941" s="327"/>
      <c r="I2941" s="328"/>
      <c r="K2941" s="330"/>
      <c r="M2941" s="2"/>
    </row>
    <row r="2942" spans="1:13" s="335" customFormat="1" ht="12.75">
      <c r="A2942" s="331"/>
      <c r="B2942" s="332">
        <v>-4092741</v>
      </c>
      <c r="C2942" s="331" t="s">
        <v>1218</v>
      </c>
      <c r="D2942" s="331" t="s">
        <v>1236</v>
      </c>
      <c r="E2942" s="331"/>
      <c r="F2942" s="333"/>
      <c r="G2942" s="333"/>
      <c r="H2942" s="332">
        <f>H2939-B2942</f>
        <v>4092741</v>
      </c>
      <c r="I2942" s="334">
        <f aca="true" t="shared" si="202" ref="I2942:I2950">+B2942/M2942</f>
        <v>-8185.482</v>
      </c>
      <c r="M2942" s="2">
        <v>500</v>
      </c>
    </row>
    <row r="2943" spans="1:13" s="335" customFormat="1" ht="12.75">
      <c r="A2943" s="331"/>
      <c r="B2943" s="332">
        <v>0</v>
      </c>
      <c r="C2943" s="331" t="s">
        <v>1218</v>
      </c>
      <c r="D2943" s="331" t="s">
        <v>1233</v>
      </c>
      <c r="E2943" s="331"/>
      <c r="F2943" s="333"/>
      <c r="G2943" s="333"/>
      <c r="H2943" s="332">
        <f>H2940-B2943</f>
        <v>0</v>
      </c>
      <c r="I2943" s="334">
        <f t="shared" si="202"/>
        <v>0</v>
      </c>
      <c r="M2943" s="2">
        <v>490</v>
      </c>
    </row>
    <row r="2944" spans="1:13" s="335" customFormat="1" ht="12.75">
      <c r="A2944" s="331"/>
      <c r="B2944" s="332">
        <v>0</v>
      </c>
      <c r="C2944" s="331" t="s">
        <v>1218</v>
      </c>
      <c r="D2944" s="331" t="s">
        <v>1227</v>
      </c>
      <c r="E2944" s="331"/>
      <c r="F2944" s="333"/>
      <c r="G2944" s="333"/>
      <c r="H2944" s="332">
        <f>H2941-B2944</f>
        <v>0</v>
      </c>
      <c r="I2944" s="334">
        <f t="shared" si="202"/>
        <v>0</v>
      </c>
      <c r="M2944" s="2">
        <v>492</v>
      </c>
    </row>
    <row r="2945" spans="1:13" s="335" customFormat="1" ht="12.75">
      <c r="A2945" s="331"/>
      <c r="B2945" s="332">
        <v>0</v>
      </c>
      <c r="C2945" s="331" t="s">
        <v>1218</v>
      </c>
      <c r="D2945" s="331" t="s">
        <v>1228</v>
      </c>
      <c r="E2945" s="331"/>
      <c r="F2945" s="333"/>
      <c r="G2945" s="333"/>
      <c r="H2945" s="332">
        <v>0</v>
      </c>
      <c r="I2945" s="334">
        <f t="shared" si="202"/>
        <v>0</v>
      </c>
      <c r="M2945" s="40">
        <v>504</v>
      </c>
    </row>
    <row r="2946" spans="1:13" s="335" customFormat="1" ht="12.75">
      <c r="A2946" s="331"/>
      <c r="B2946" s="332">
        <v>0</v>
      </c>
      <c r="C2946" s="331" t="s">
        <v>1218</v>
      </c>
      <c r="D2946" s="331" t="s">
        <v>1229</v>
      </c>
      <c r="E2946" s="331"/>
      <c r="F2946" s="333"/>
      <c r="G2946" s="333"/>
      <c r="H2946" s="332">
        <f>H2943-B2946</f>
        <v>0</v>
      </c>
      <c r="I2946" s="334">
        <f t="shared" si="202"/>
        <v>0</v>
      </c>
      <c r="M2946" s="40">
        <v>504</v>
      </c>
    </row>
    <row r="2947" spans="1:13" s="335" customFormat="1" ht="12.75">
      <c r="A2947" s="331"/>
      <c r="B2947" s="332">
        <v>61000</v>
      </c>
      <c r="C2947" s="331" t="s">
        <v>1218</v>
      </c>
      <c r="D2947" s="331" t="s">
        <v>1230</v>
      </c>
      <c r="E2947" s="331"/>
      <c r="F2947" s="333"/>
      <c r="G2947" s="333"/>
      <c r="H2947" s="332">
        <f>H2944-B2947</f>
        <v>-61000</v>
      </c>
      <c r="I2947" s="334">
        <f t="shared" si="202"/>
        <v>119.6078431372549</v>
      </c>
      <c r="M2947" s="40">
        <v>510</v>
      </c>
    </row>
    <row r="2948" spans="1:13" s="335" customFormat="1" ht="12.75">
      <c r="A2948" s="331"/>
      <c r="B2948" s="332">
        <f>+B2364</f>
        <v>1028160</v>
      </c>
      <c r="C2948" s="331" t="s">
        <v>1218</v>
      </c>
      <c r="D2948" s="331" t="s">
        <v>1231</v>
      </c>
      <c r="E2948" s="331"/>
      <c r="F2948" s="333"/>
      <c r="G2948" s="333"/>
      <c r="H2948" s="332">
        <f>H2945-B2948</f>
        <v>-1028160</v>
      </c>
      <c r="I2948" s="334">
        <f>+B2948/M2948</f>
        <v>2016</v>
      </c>
      <c r="M2948" s="40">
        <v>510</v>
      </c>
    </row>
    <row r="2949" spans="1:13" s="335" customFormat="1" ht="12.75">
      <c r="A2949" s="331"/>
      <c r="B2949" s="332">
        <f>+B2365</f>
        <v>0</v>
      </c>
      <c r="C2949" s="331" t="s">
        <v>1218</v>
      </c>
      <c r="D2949" s="331" t="s">
        <v>1242</v>
      </c>
      <c r="E2949" s="331"/>
      <c r="F2949" s="333"/>
      <c r="G2949" s="333"/>
      <c r="H2949" s="332">
        <f>H2946-B2949</f>
        <v>0</v>
      </c>
      <c r="I2949" s="334">
        <f>+B2949/M2949</f>
        <v>0</v>
      </c>
      <c r="M2949" s="40">
        <v>510</v>
      </c>
    </row>
    <row r="2950" spans="1:13" s="341" customFormat="1" ht="12.75">
      <c r="A2950" s="336"/>
      <c r="B2950" s="337">
        <f>SUM(B2942:B2949)</f>
        <v>-3003581</v>
      </c>
      <c r="C2950" s="336" t="s">
        <v>1218</v>
      </c>
      <c r="D2950" s="336" t="s">
        <v>1243</v>
      </c>
      <c r="E2950" s="336"/>
      <c r="F2950" s="338"/>
      <c r="G2950" s="339"/>
      <c r="H2950" s="337">
        <f>H2944-B2950</f>
        <v>3003581</v>
      </c>
      <c r="I2950" s="340">
        <f t="shared" si="202"/>
        <v>-6129.757142857143</v>
      </c>
      <c r="M2950" s="91">
        <v>490</v>
      </c>
    </row>
    <row r="2951" spans="6:13" ht="12.75">
      <c r="F2951" s="116"/>
      <c r="M2951" s="2"/>
    </row>
    <row r="2952" ht="12.75" hidden="1">
      <c r="M2952" s="2"/>
    </row>
    <row r="2953" ht="12.75" hidden="1">
      <c r="M2953" s="2"/>
    </row>
    <row r="2954" ht="12.75" hidden="1">
      <c r="M2954" s="2"/>
    </row>
    <row r="2955" ht="12.75" hidden="1">
      <c r="M2955" s="2"/>
    </row>
    <row r="2956" ht="12.75" hidden="1">
      <c r="M2956" s="2"/>
    </row>
    <row r="2957" ht="12.75" hidden="1">
      <c r="M2957" s="2"/>
    </row>
    <row r="2958" ht="12.75" hidden="1">
      <c r="M2958" s="2"/>
    </row>
    <row r="2959" ht="12.75" hidden="1">
      <c r="M2959" s="2"/>
    </row>
    <row r="2960" ht="12.75" hidden="1">
      <c r="M2960" s="2"/>
    </row>
    <row r="2961" ht="12.75" hidden="1">
      <c r="M2961" s="2"/>
    </row>
    <row r="2962" ht="12.75" hidden="1">
      <c r="M2962" s="2"/>
    </row>
    <row r="2963" ht="12.75" hidden="1">
      <c r="M2963" s="2"/>
    </row>
    <row r="2964" ht="12.75" hidden="1">
      <c r="M2964" s="2"/>
    </row>
    <row r="2965" ht="12.75" hidden="1">
      <c r="M2965" s="2"/>
    </row>
    <row r="2966" ht="12.75" hidden="1">
      <c r="M2966" s="2"/>
    </row>
    <row r="2967" ht="12.75" hidden="1">
      <c r="M2967" s="2"/>
    </row>
    <row r="2968" ht="12.75" hidden="1">
      <c r="M2968" s="2"/>
    </row>
    <row r="2969" ht="12.75">
      <c r="M2969" s="2"/>
    </row>
    <row r="2970" spans="1:13" s="329" customFormat="1" ht="12.75">
      <c r="A2970" s="323"/>
      <c r="B2970" s="324"/>
      <c r="C2970" s="325"/>
      <c r="D2970" s="323"/>
      <c r="E2970" s="323"/>
      <c r="F2970" s="326"/>
      <c r="G2970" s="326"/>
      <c r="H2970" s="327"/>
      <c r="I2970" s="328"/>
      <c r="K2970" s="330"/>
      <c r="M2970" s="2"/>
    </row>
    <row r="2971" spans="1:13" s="346" customFormat="1" ht="12.75">
      <c r="A2971" s="342"/>
      <c r="B2971" s="343">
        <v>-2620171.5</v>
      </c>
      <c r="C2971" s="342" t="s">
        <v>1217</v>
      </c>
      <c r="D2971" s="342" t="s">
        <v>1236</v>
      </c>
      <c r="E2971" s="342"/>
      <c r="F2971" s="344"/>
      <c r="G2971" s="344"/>
      <c r="H2971" s="343">
        <f>H2970-B2971</f>
        <v>2620171.5</v>
      </c>
      <c r="I2971" s="345">
        <f aca="true" t="shared" si="203" ref="I2971:I2980">+B2971/M2971</f>
        <v>-5240.343</v>
      </c>
      <c r="M2971" s="2">
        <v>500</v>
      </c>
    </row>
    <row r="2972" spans="1:13" s="346" customFormat="1" ht="12.75">
      <c r="A2972" s="342"/>
      <c r="B2972" s="343">
        <v>1797912.5</v>
      </c>
      <c r="C2972" s="342" t="s">
        <v>1217</v>
      </c>
      <c r="D2972" s="342" t="s">
        <v>1233</v>
      </c>
      <c r="E2972" s="342"/>
      <c r="F2972" s="344"/>
      <c r="G2972" s="344"/>
      <c r="H2972" s="343">
        <f>H2971-B2972</f>
        <v>822259</v>
      </c>
      <c r="I2972" s="345">
        <f t="shared" si="203"/>
        <v>3669.2091836734694</v>
      </c>
      <c r="M2972" s="2">
        <v>490</v>
      </c>
    </row>
    <row r="2973" spans="1:13" s="346" customFormat="1" ht="12.75">
      <c r="A2973" s="342"/>
      <c r="B2973" s="343">
        <v>331500</v>
      </c>
      <c r="C2973" s="342" t="s">
        <v>1217</v>
      </c>
      <c r="D2973" s="342" t="s">
        <v>1234</v>
      </c>
      <c r="E2973" s="342"/>
      <c r="F2973" s="344"/>
      <c r="G2973" s="344"/>
      <c r="H2973" s="343">
        <f>H2972-B2973</f>
        <v>490759</v>
      </c>
      <c r="I2973" s="345">
        <f t="shared" si="203"/>
        <v>673.780487804878</v>
      </c>
      <c r="M2973" s="2">
        <v>492</v>
      </c>
    </row>
    <row r="2974" spans="1:13" s="346" customFormat="1" ht="12.75">
      <c r="A2974" s="342"/>
      <c r="B2974" s="343">
        <v>286300</v>
      </c>
      <c r="C2974" s="342" t="s">
        <v>1217</v>
      </c>
      <c r="D2974" s="342" t="s">
        <v>1228</v>
      </c>
      <c r="E2974" s="342"/>
      <c r="F2974" s="344"/>
      <c r="G2974" s="344"/>
      <c r="H2974" s="343">
        <f>H2973-B2974</f>
        <v>204459</v>
      </c>
      <c r="I2974" s="345">
        <f t="shared" si="203"/>
        <v>568.0555555555555</v>
      </c>
      <c r="M2974" s="40">
        <v>504</v>
      </c>
    </row>
    <row r="2975" spans="1:13" s="346" customFormat="1" ht="12.75">
      <c r="A2975" s="342"/>
      <c r="B2975" s="343">
        <v>46700</v>
      </c>
      <c r="C2975" s="342" t="s">
        <v>1217</v>
      </c>
      <c r="D2975" s="342" t="s">
        <v>1229</v>
      </c>
      <c r="E2975" s="342"/>
      <c r="F2975" s="344"/>
      <c r="G2975" s="344"/>
      <c r="H2975" s="343">
        <f>H2974-B2975</f>
        <v>157759</v>
      </c>
      <c r="I2975" s="345">
        <f t="shared" si="203"/>
        <v>92.65873015873017</v>
      </c>
      <c r="M2975" s="40">
        <v>504</v>
      </c>
    </row>
    <row r="2976" spans="1:13" s="346" customFormat="1" ht="12.75">
      <c r="A2976" s="342"/>
      <c r="B2976" s="343">
        <v>-11456100</v>
      </c>
      <c r="C2976" s="342" t="s">
        <v>1217</v>
      </c>
      <c r="D2976" s="342" t="s">
        <v>1230</v>
      </c>
      <c r="E2976" s="342"/>
      <c r="F2976" s="344"/>
      <c r="G2976" s="344"/>
      <c r="H2976" s="343">
        <f>H2974-B2976</f>
        <v>11660559</v>
      </c>
      <c r="I2976" s="345">
        <f>+B2976/M2976</f>
        <v>-22462.941176470587</v>
      </c>
      <c r="M2976" s="40">
        <v>510</v>
      </c>
    </row>
    <row r="2977" spans="1:13" s="346" customFormat="1" ht="12.75">
      <c r="A2977" s="342"/>
      <c r="B2977" s="343">
        <v>3409482.2</v>
      </c>
      <c r="C2977" s="342" t="s">
        <v>1217</v>
      </c>
      <c r="D2977" s="342" t="s">
        <v>1230</v>
      </c>
      <c r="E2977" s="342"/>
      <c r="F2977" s="344"/>
      <c r="G2977" s="344"/>
      <c r="H2977" s="343">
        <f>H2975-B2977</f>
        <v>-3251723.2</v>
      </c>
      <c r="I2977" s="345">
        <f>+B2977/M2977</f>
        <v>6685.259215686275</v>
      </c>
      <c r="M2977" s="40">
        <v>510</v>
      </c>
    </row>
    <row r="2978" spans="1:13" s="346" customFormat="1" ht="12.75">
      <c r="A2978" s="342"/>
      <c r="B2978" s="343">
        <v>1875415</v>
      </c>
      <c r="C2978" s="342" t="s">
        <v>1217</v>
      </c>
      <c r="D2978" s="342" t="s">
        <v>1231</v>
      </c>
      <c r="E2978" s="342"/>
      <c r="F2978" s="344"/>
      <c r="G2978" s="344"/>
      <c r="H2978" s="343">
        <f>H2976-B2978</f>
        <v>9785144</v>
      </c>
      <c r="I2978" s="345">
        <f>+B2978/M2978</f>
        <v>3677.2843137254904</v>
      </c>
      <c r="M2978" s="40">
        <v>510</v>
      </c>
    </row>
    <row r="2979" spans="1:13" s="346" customFormat="1" ht="12.75">
      <c r="A2979" s="342"/>
      <c r="B2979" s="343">
        <f>+B2362</f>
        <v>1987303</v>
      </c>
      <c r="C2979" s="342" t="s">
        <v>1217</v>
      </c>
      <c r="D2979" s="342" t="s">
        <v>1242</v>
      </c>
      <c r="E2979" s="342"/>
      <c r="F2979" s="344"/>
      <c r="G2979" s="344"/>
      <c r="H2979" s="343">
        <f>H2977-B2979</f>
        <v>-5239026.2</v>
      </c>
      <c r="I2979" s="345">
        <f>+B2979/M2979</f>
        <v>3896.6725490196077</v>
      </c>
      <c r="M2979" s="40">
        <v>510</v>
      </c>
    </row>
    <row r="2980" spans="1:13" s="352" customFormat="1" ht="12.75">
      <c r="A2980" s="347"/>
      <c r="B2980" s="348">
        <f>SUM(B2971:B2979)</f>
        <v>-4341658.8</v>
      </c>
      <c r="C2980" s="347" t="s">
        <v>1217</v>
      </c>
      <c r="D2980" s="347" t="s">
        <v>1243</v>
      </c>
      <c r="E2980" s="347"/>
      <c r="F2980" s="349"/>
      <c r="G2980" s="350"/>
      <c r="H2980" s="348">
        <v>0</v>
      </c>
      <c r="I2980" s="351">
        <f t="shared" si="203"/>
        <v>-8614.40238095238</v>
      </c>
      <c r="M2980" s="91">
        <v>504</v>
      </c>
    </row>
    <row r="2981" spans="6:13" ht="12.75">
      <c r="F2981" s="116"/>
      <c r="M2981" s="2"/>
    </row>
    <row r="2982" spans="6:13" ht="12.75">
      <c r="F2982" s="116"/>
      <c r="M2982" s="2"/>
    </row>
    <row r="2983" spans="9:13" ht="12.75">
      <c r="I2983" s="22"/>
      <c r="M2983" s="2"/>
    </row>
    <row r="2984" spans="1:13" s="356" customFormat="1" ht="12.75">
      <c r="A2984" s="353"/>
      <c r="B2984" s="354">
        <v>-920785</v>
      </c>
      <c r="C2984" s="353" t="s">
        <v>1219</v>
      </c>
      <c r="D2984" s="353" t="s">
        <v>1236</v>
      </c>
      <c r="E2984" s="353"/>
      <c r="F2984" s="355"/>
      <c r="G2984" s="355"/>
      <c r="H2984" s="343">
        <f aca="true" t="shared" si="204" ref="H2984:H2989">H2983-B2984</f>
        <v>920785</v>
      </c>
      <c r="I2984" s="345">
        <f aca="true" t="shared" si="205" ref="I2984:I2993">+B2984/M2984</f>
        <v>-1841.57</v>
      </c>
      <c r="M2984" s="2">
        <v>500</v>
      </c>
    </row>
    <row r="2985" spans="1:13" s="356" customFormat="1" ht="12.75">
      <c r="A2985" s="353"/>
      <c r="B2985" s="354">
        <v>-8199463</v>
      </c>
      <c r="C2985" s="353" t="s">
        <v>1219</v>
      </c>
      <c r="D2985" s="353" t="s">
        <v>1237</v>
      </c>
      <c r="E2985" s="353"/>
      <c r="F2985" s="355"/>
      <c r="G2985" s="355"/>
      <c r="H2985" s="343">
        <f t="shared" si="204"/>
        <v>9120248</v>
      </c>
      <c r="I2985" s="345">
        <f t="shared" si="205"/>
        <v>-16733.597959183673</v>
      </c>
      <c r="M2985" s="2">
        <v>490</v>
      </c>
    </row>
    <row r="2986" spans="1:13" s="356" customFormat="1" ht="12.75">
      <c r="A2986" s="353"/>
      <c r="B2986" s="354">
        <v>0</v>
      </c>
      <c r="C2986" s="353" t="s">
        <v>1219</v>
      </c>
      <c r="D2986" s="353" t="s">
        <v>1233</v>
      </c>
      <c r="E2986" s="353"/>
      <c r="F2986" s="355"/>
      <c r="G2986" s="355"/>
      <c r="H2986" s="343">
        <f t="shared" si="204"/>
        <v>9120248</v>
      </c>
      <c r="I2986" s="345">
        <f t="shared" si="205"/>
        <v>0</v>
      </c>
      <c r="M2986" s="2">
        <v>490</v>
      </c>
    </row>
    <row r="2987" spans="1:13" s="356" customFormat="1" ht="12.75">
      <c r="A2987" s="353"/>
      <c r="B2987" s="354">
        <v>1202013</v>
      </c>
      <c r="C2987" s="353" t="s">
        <v>1219</v>
      </c>
      <c r="D2987" s="353" t="s">
        <v>1227</v>
      </c>
      <c r="E2987" s="353"/>
      <c r="F2987" s="355"/>
      <c r="G2987" s="355"/>
      <c r="H2987" s="343">
        <f t="shared" si="204"/>
        <v>7918235</v>
      </c>
      <c r="I2987" s="345">
        <f t="shared" si="205"/>
        <v>2443.1158536585367</v>
      </c>
      <c r="M2987" s="40">
        <v>492</v>
      </c>
    </row>
    <row r="2988" spans="1:13" s="356" customFormat="1" ht="12.75">
      <c r="A2988" s="353"/>
      <c r="B2988" s="354">
        <v>200000</v>
      </c>
      <c r="C2988" s="353" t="s">
        <v>1219</v>
      </c>
      <c r="D2988" s="353" t="s">
        <v>1238</v>
      </c>
      <c r="E2988" s="353"/>
      <c r="F2988" s="355"/>
      <c r="G2988" s="355"/>
      <c r="H2988" s="343">
        <f t="shared" si="204"/>
        <v>7718235</v>
      </c>
      <c r="I2988" s="345">
        <f t="shared" si="205"/>
        <v>396.8253968253968</v>
      </c>
      <c r="M2988" s="40">
        <v>504</v>
      </c>
    </row>
    <row r="2989" spans="1:13" s="356" customFormat="1" ht="12.75">
      <c r="A2989" s="353"/>
      <c r="B2989" s="354">
        <v>80000</v>
      </c>
      <c r="C2989" s="353" t="s">
        <v>1219</v>
      </c>
      <c r="D2989" s="353" t="s">
        <v>1229</v>
      </c>
      <c r="E2989" s="353"/>
      <c r="F2989" s="355"/>
      <c r="G2989" s="355"/>
      <c r="H2989" s="343">
        <f t="shared" si="204"/>
        <v>7638235</v>
      </c>
      <c r="I2989" s="345">
        <f>+B2989/M2989</f>
        <v>158.73015873015873</v>
      </c>
      <c r="M2989" s="40">
        <v>504</v>
      </c>
    </row>
    <row r="2990" spans="1:13" s="356" customFormat="1" ht="12.75">
      <c r="A2990" s="353"/>
      <c r="B2990" s="354">
        <v>0</v>
      </c>
      <c r="C2990" s="353" t="s">
        <v>1219</v>
      </c>
      <c r="D2990" s="353" t="s">
        <v>1230</v>
      </c>
      <c r="E2990" s="353"/>
      <c r="F2990" s="355"/>
      <c r="G2990" s="355"/>
      <c r="H2990" s="343">
        <f>H2989-B2990</f>
        <v>7638235</v>
      </c>
      <c r="I2990" s="345">
        <f>+B2990/M2990</f>
        <v>0</v>
      </c>
      <c r="M2990" s="40">
        <v>510</v>
      </c>
    </row>
    <row r="2991" spans="1:13" s="356" customFormat="1" ht="12.75">
      <c r="A2991" s="353"/>
      <c r="B2991" s="354">
        <v>667500</v>
      </c>
      <c r="C2991" s="353" t="s">
        <v>1219</v>
      </c>
      <c r="D2991" s="353" t="s">
        <v>1231</v>
      </c>
      <c r="E2991" s="353"/>
      <c r="F2991" s="355"/>
      <c r="G2991" s="355"/>
      <c r="H2991" s="343">
        <f>H2990-B2991</f>
        <v>6970735</v>
      </c>
      <c r="I2991" s="345">
        <f>+B2991/M2991</f>
        <v>1308.8235294117646</v>
      </c>
      <c r="M2991" s="40">
        <v>510</v>
      </c>
    </row>
    <row r="2992" spans="1:13" s="356" customFormat="1" ht="12.75">
      <c r="A2992" s="353"/>
      <c r="B2992" s="354"/>
      <c r="C2992" s="353" t="s">
        <v>1219</v>
      </c>
      <c r="D2992" s="353" t="s">
        <v>1242</v>
      </c>
      <c r="E2992" s="353"/>
      <c r="F2992" s="355"/>
      <c r="G2992" s="355"/>
      <c r="H2992" s="343">
        <f>H2991-B2992</f>
        <v>6970735</v>
      </c>
      <c r="I2992" s="345">
        <f>+B2992/M2992</f>
        <v>0</v>
      </c>
      <c r="M2992" s="40">
        <v>505</v>
      </c>
    </row>
    <row r="2993" spans="1:13" s="362" customFormat="1" ht="12.75">
      <c r="A2993" s="357"/>
      <c r="B2993" s="358">
        <f>SUM(B2984:B2992)</f>
        <v>-6970735</v>
      </c>
      <c r="C2993" s="357" t="s">
        <v>1219</v>
      </c>
      <c r="D2993" s="357" t="s">
        <v>1244</v>
      </c>
      <c r="E2993" s="357"/>
      <c r="F2993" s="359"/>
      <c r="G2993" s="360"/>
      <c r="H2993" s="358"/>
      <c r="I2993" s="361">
        <f t="shared" si="205"/>
        <v>-13803.435643564357</v>
      </c>
      <c r="M2993" s="91">
        <v>505</v>
      </c>
    </row>
    <row r="2994" spans="1:13" s="368" customFormat="1" ht="12.75">
      <c r="A2994" s="363"/>
      <c r="B2994" s="364"/>
      <c r="C2994" s="363"/>
      <c r="D2994" s="363"/>
      <c r="E2994" s="363"/>
      <c r="F2994" s="365"/>
      <c r="G2994" s="366"/>
      <c r="H2994" s="364"/>
      <c r="I2994" s="367"/>
      <c r="M2994" s="2"/>
    </row>
    <row r="2995" spans="1:13" s="368" customFormat="1" ht="12.75">
      <c r="A2995" s="363"/>
      <c r="B2995" s="364"/>
      <c r="C2995" s="363"/>
      <c r="D2995" s="363"/>
      <c r="E2995" s="363"/>
      <c r="F2995" s="365"/>
      <c r="G2995" s="366"/>
      <c r="H2995" s="364"/>
      <c r="I2995" s="367"/>
      <c r="M2995" s="2"/>
    </row>
    <row r="2996" ht="12.75">
      <c r="M2996" s="2"/>
    </row>
    <row r="2997" spans="1:13" s="346" customFormat="1" ht="12.75">
      <c r="A2997" s="342"/>
      <c r="B2997" s="369">
        <v>-9643995</v>
      </c>
      <c r="C2997" s="370" t="s">
        <v>1239</v>
      </c>
      <c r="D2997" s="370" t="s">
        <v>1237</v>
      </c>
      <c r="E2997" s="370"/>
      <c r="F2997" s="371"/>
      <c r="G2997" s="371"/>
      <c r="H2997" s="369">
        <f aca="true" t="shared" si="206" ref="H2997:H3002">H2996-B2997</f>
        <v>9643995</v>
      </c>
      <c r="I2997" s="372">
        <f aca="true" t="shared" si="207" ref="I2997:I3006">+B2997/M2997</f>
        <v>-19287.99</v>
      </c>
      <c r="M2997" s="2">
        <v>500</v>
      </c>
    </row>
    <row r="2998" spans="1:13" s="346" customFormat="1" ht="12.75">
      <c r="A2998" s="342"/>
      <c r="B2998" s="369">
        <v>0</v>
      </c>
      <c r="C2998" s="370" t="s">
        <v>1239</v>
      </c>
      <c r="D2998" s="370" t="s">
        <v>1233</v>
      </c>
      <c r="E2998" s="370"/>
      <c r="F2998" s="371"/>
      <c r="G2998" s="371"/>
      <c r="H2998" s="369">
        <f t="shared" si="206"/>
        <v>9643995</v>
      </c>
      <c r="I2998" s="372">
        <f t="shared" si="207"/>
        <v>0</v>
      </c>
      <c r="M2998" s="2">
        <v>490</v>
      </c>
    </row>
    <row r="2999" spans="1:13" s="346" customFormat="1" ht="12.75">
      <c r="A2999" s="342"/>
      <c r="B2999" s="369">
        <v>0</v>
      </c>
      <c r="C2999" s="370" t="s">
        <v>1239</v>
      </c>
      <c r="D2999" s="370" t="s">
        <v>1234</v>
      </c>
      <c r="E2999" s="370"/>
      <c r="F2999" s="371"/>
      <c r="G2999" s="371"/>
      <c r="H2999" s="369">
        <f t="shared" si="206"/>
        <v>9643995</v>
      </c>
      <c r="I2999" s="372">
        <f t="shared" si="207"/>
        <v>0</v>
      </c>
      <c r="M2999" s="2">
        <v>492</v>
      </c>
    </row>
    <row r="3000" spans="1:13" s="346" customFormat="1" ht="12.75">
      <c r="A3000" s="342"/>
      <c r="B3000" s="369">
        <v>0</v>
      </c>
      <c r="C3000" s="370" t="s">
        <v>1239</v>
      </c>
      <c r="D3000" s="370" t="s">
        <v>1228</v>
      </c>
      <c r="E3000" s="370"/>
      <c r="F3000" s="371"/>
      <c r="G3000" s="371"/>
      <c r="H3000" s="369">
        <f t="shared" si="206"/>
        <v>9643995</v>
      </c>
      <c r="I3000" s="372">
        <f t="shared" si="207"/>
        <v>0</v>
      </c>
      <c r="M3000" s="40">
        <v>504</v>
      </c>
    </row>
    <row r="3001" spans="1:13" s="346" customFormat="1" ht="12.75">
      <c r="A3001" s="342"/>
      <c r="B3001" s="369"/>
      <c r="C3001" s="370" t="s">
        <v>1239</v>
      </c>
      <c r="D3001" s="370" t="s">
        <v>1229</v>
      </c>
      <c r="E3001" s="370"/>
      <c r="F3001" s="371"/>
      <c r="G3001" s="371"/>
      <c r="H3001" s="369">
        <f t="shared" si="206"/>
        <v>9643995</v>
      </c>
      <c r="I3001" s="372">
        <f t="shared" si="207"/>
        <v>0</v>
      </c>
      <c r="M3001" s="40">
        <v>504</v>
      </c>
    </row>
    <row r="3002" spans="1:13" s="346" customFormat="1" ht="12.75">
      <c r="A3002" s="342"/>
      <c r="B3002" s="369">
        <v>0</v>
      </c>
      <c r="C3002" s="370" t="s">
        <v>1239</v>
      </c>
      <c r="D3002" s="370" t="s">
        <v>1230</v>
      </c>
      <c r="E3002" s="370"/>
      <c r="F3002" s="371"/>
      <c r="G3002" s="371"/>
      <c r="H3002" s="369">
        <f t="shared" si="206"/>
        <v>9643995</v>
      </c>
      <c r="I3002" s="372">
        <f>+B3002/M3002</f>
        <v>0</v>
      </c>
      <c r="M3002" s="40">
        <v>510</v>
      </c>
    </row>
    <row r="3003" spans="1:13" s="346" customFormat="1" ht="12.75">
      <c r="A3003" s="342"/>
      <c r="B3003" s="369">
        <v>244000</v>
      </c>
      <c r="C3003" s="370" t="s">
        <v>1239</v>
      </c>
      <c r="D3003" s="370" t="s">
        <v>1231</v>
      </c>
      <c r="E3003" s="370"/>
      <c r="F3003" s="371"/>
      <c r="G3003" s="371"/>
      <c r="H3003" s="369">
        <f>H3002-B3003</f>
        <v>9399995</v>
      </c>
      <c r="I3003" s="372">
        <f>+B3003/M3003</f>
        <v>478.4313725490196</v>
      </c>
      <c r="M3003" s="40">
        <v>510</v>
      </c>
    </row>
    <row r="3004" spans="1:13" s="346" customFormat="1" ht="12.75">
      <c r="A3004" s="342"/>
      <c r="B3004" s="369">
        <v>4880550</v>
      </c>
      <c r="C3004" s="370" t="s">
        <v>1239</v>
      </c>
      <c r="D3004" s="370" t="s">
        <v>1245</v>
      </c>
      <c r="E3004" s="370"/>
      <c r="F3004" s="371"/>
      <c r="G3004" s="371"/>
      <c r="H3004" s="369">
        <f>H3003-B3004</f>
        <v>4519445</v>
      </c>
      <c r="I3004" s="372">
        <f>+B3004/M3004</f>
        <v>9683.630952380952</v>
      </c>
      <c r="M3004" s="40">
        <v>504</v>
      </c>
    </row>
    <row r="3005" spans="1:13" s="346" customFormat="1" ht="12.75">
      <c r="A3005" s="342"/>
      <c r="B3005" s="369">
        <f>+B2368</f>
        <v>0</v>
      </c>
      <c r="C3005" s="370" t="s">
        <v>1239</v>
      </c>
      <c r="D3005" s="370" t="s">
        <v>1242</v>
      </c>
      <c r="E3005" s="370"/>
      <c r="F3005" s="371"/>
      <c r="G3005" s="371"/>
      <c r="H3005" s="369">
        <f>H3003-B3005</f>
        <v>9399995</v>
      </c>
      <c r="I3005" s="372">
        <f>+B3005/M3005</f>
        <v>0</v>
      </c>
      <c r="M3005" s="40">
        <v>505</v>
      </c>
    </row>
    <row r="3006" spans="1:13" s="352" customFormat="1" ht="12.75">
      <c r="A3006" s="347"/>
      <c r="B3006" s="373">
        <f>SUM(B2997:B3005)</f>
        <v>-4519445</v>
      </c>
      <c r="C3006" s="374" t="s">
        <v>1239</v>
      </c>
      <c r="D3006" s="374" t="s">
        <v>1243</v>
      </c>
      <c r="E3006" s="374"/>
      <c r="F3006" s="375"/>
      <c r="G3006" s="376"/>
      <c r="H3006" s="373">
        <v>0</v>
      </c>
      <c r="I3006" s="377">
        <f t="shared" si="207"/>
        <v>-8949.39603960396</v>
      </c>
      <c r="M3006" s="91">
        <v>505</v>
      </c>
    </row>
    <row r="3007" spans="1:13" s="383" customFormat="1" ht="12.75">
      <c r="A3007" s="378"/>
      <c r="B3007" s="379"/>
      <c r="C3007" s="378"/>
      <c r="D3007" s="378"/>
      <c r="E3007" s="378"/>
      <c r="F3007" s="380"/>
      <c r="G3007" s="381"/>
      <c r="H3007" s="379"/>
      <c r="I3007" s="382"/>
      <c r="M3007" s="40"/>
    </row>
    <row r="3008" spans="1:13" s="368" customFormat="1" ht="12.75">
      <c r="A3008" s="363"/>
      <c r="B3008" s="364"/>
      <c r="C3008" s="363"/>
      <c r="D3008" s="363"/>
      <c r="E3008" s="363"/>
      <c r="F3008" s="365"/>
      <c r="G3008" s="366"/>
      <c r="H3008" s="364"/>
      <c r="I3008" s="367"/>
      <c r="M3008" s="2"/>
    </row>
    <row r="3009" spans="1:13" s="368" customFormat="1" ht="12.75">
      <c r="A3009" s="363"/>
      <c r="B3009" s="364"/>
      <c r="C3009" s="363"/>
      <c r="D3009" s="363"/>
      <c r="E3009" s="363"/>
      <c r="F3009" s="365"/>
      <c r="G3009" s="366"/>
      <c r="H3009" s="364"/>
      <c r="I3009" s="367"/>
      <c r="M3009" s="2"/>
    </row>
    <row r="3010" ht="12.75">
      <c r="M3010" s="2"/>
    </row>
    <row r="3011" spans="1:13" s="388" customFormat="1" ht="12.75">
      <c r="A3011" s="384"/>
      <c r="B3011" s="385">
        <v>-37202750</v>
      </c>
      <c r="C3011" s="384" t="s">
        <v>1222</v>
      </c>
      <c r="D3011" s="384" t="s">
        <v>1240</v>
      </c>
      <c r="E3011" s="384"/>
      <c r="F3011" s="386"/>
      <c r="G3011" s="386"/>
      <c r="H3011" s="385">
        <f>H3010-B3011</f>
        <v>37202750</v>
      </c>
      <c r="I3011" s="387">
        <f>+B3011/M3011</f>
        <v>-74405.5</v>
      </c>
      <c r="M3011" s="389">
        <v>500</v>
      </c>
    </row>
    <row r="3012" spans="1:13" s="388" customFormat="1" ht="12.75">
      <c r="A3012" s="384"/>
      <c r="B3012" s="385">
        <v>3070755</v>
      </c>
      <c r="C3012" s="384" t="s">
        <v>1222</v>
      </c>
      <c r="D3012" s="384" t="s">
        <v>1231</v>
      </c>
      <c r="E3012" s="384"/>
      <c r="F3012" s="386"/>
      <c r="G3012" s="386"/>
      <c r="H3012" s="385">
        <f>H3011-B3012</f>
        <v>34131995</v>
      </c>
      <c r="I3012" s="387">
        <f>+B3012/M3012</f>
        <v>6021.088235294118</v>
      </c>
      <c r="M3012" s="390">
        <v>510</v>
      </c>
    </row>
    <row r="3013" spans="1:13" s="388" customFormat="1" ht="12.75">
      <c r="A3013" s="384"/>
      <c r="B3013" s="385"/>
      <c r="C3013" s="384" t="s">
        <v>1222</v>
      </c>
      <c r="D3013" s="384" t="s">
        <v>1242</v>
      </c>
      <c r="E3013" s="384"/>
      <c r="F3013" s="386"/>
      <c r="G3013" s="386"/>
      <c r="H3013" s="385">
        <f>H3012-B3013</f>
        <v>34131995</v>
      </c>
      <c r="I3013" s="387">
        <f>+B3013/M3013</f>
        <v>0</v>
      </c>
      <c r="M3013" s="390">
        <v>505</v>
      </c>
    </row>
    <row r="3014" spans="1:13" s="396" customFormat="1" ht="12.75">
      <c r="A3014" s="391"/>
      <c r="B3014" s="392">
        <f>SUM(B3011:B3013)</f>
        <v>-34131995</v>
      </c>
      <c r="C3014" s="391" t="s">
        <v>1222</v>
      </c>
      <c r="D3014" s="391" t="s">
        <v>1243</v>
      </c>
      <c r="E3014" s="391"/>
      <c r="F3014" s="393"/>
      <c r="G3014" s="394"/>
      <c r="H3014" s="392">
        <v>0</v>
      </c>
      <c r="I3014" s="395">
        <f>+B3014/M3014</f>
        <v>-67588.10891089108</v>
      </c>
      <c r="M3014" s="397">
        <v>505</v>
      </c>
    </row>
    <row r="3015" spans="1:13" s="403" customFormat="1" ht="12.75">
      <c r="A3015" s="398"/>
      <c r="B3015" s="399"/>
      <c r="C3015" s="398"/>
      <c r="D3015" s="398"/>
      <c r="E3015" s="398"/>
      <c r="F3015" s="400"/>
      <c r="G3015" s="401"/>
      <c r="H3015" s="399"/>
      <c r="I3015" s="402"/>
      <c r="M3015" s="390"/>
    </row>
    <row r="3016" spans="1:13" s="403" customFormat="1" ht="12.75">
      <c r="A3016" s="398"/>
      <c r="B3016" s="399"/>
      <c r="C3016" s="398"/>
      <c r="D3016" s="398"/>
      <c r="E3016" s="398"/>
      <c r="F3016" s="400"/>
      <c r="G3016" s="401"/>
      <c r="H3016" s="399"/>
      <c r="I3016" s="402"/>
      <c r="M3016" s="390"/>
    </row>
    <row r="3017" spans="1:13" s="403" customFormat="1" ht="12.75">
      <c r="A3017" s="398"/>
      <c r="B3017" s="399"/>
      <c r="C3017" s="398"/>
      <c r="D3017" s="398"/>
      <c r="E3017" s="398"/>
      <c r="F3017" s="400"/>
      <c r="G3017" s="401"/>
      <c r="H3017" s="399"/>
      <c r="I3017" s="402"/>
      <c r="M3017" s="390"/>
    </row>
    <row r="3018" spans="1:13" s="409" customFormat="1" ht="12.75">
      <c r="A3018" s="404"/>
      <c r="B3018" s="405">
        <v>-1907808</v>
      </c>
      <c r="C3018" s="406" t="s">
        <v>1246</v>
      </c>
      <c r="D3018" s="404" t="s">
        <v>1240</v>
      </c>
      <c r="E3018" s="404"/>
      <c r="F3018" s="407"/>
      <c r="G3018" s="407"/>
      <c r="H3018" s="405">
        <f>H3017-B3018</f>
        <v>1907808</v>
      </c>
      <c r="I3018" s="408">
        <f>+B3018/M3018</f>
        <v>-3815.616</v>
      </c>
      <c r="M3018" s="410">
        <v>500</v>
      </c>
    </row>
    <row r="3019" spans="1:13" s="409" customFormat="1" ht="12.75">
      <c r="A3019" s="404"/>
      <c r="B3019" s="405">
        <f>+B2364</f>
        <v>1028160</v>
      </c>
      <c r="C3019" s="406" t="s">
        <v>1246</v>
      </c>
      <c r="D3019" s="404" t="s">
        <v>1242</v>
      </c>
      <c r="E3019" s="404"/>
      <c r="F3019" s="407"/>
      <c r="G3019" s="407"/>
      <c r="H3019" s="405">
        <f>H3018-B3019</f>
        <v>879648</v>
      </c>
      <c r="I3019" s="408">
        <f>+B3019/M3019</f>
        <v>2035.960396039604</v>
      </c>
      <c r="M3019" s="411">
        <v>505</v>
      </c>
    </row>
    <row r="3020" spans="1:13" s="417" customFormat="1" ht="12.75">
      <c r="A3020" s="412"/>
      <c r="B3020" s="413">
        <f>SUM(B3018:B3019)</f>
        <v>-879648</v>
      </c>
      <c r="C3020" s="412" t="s">
        <v>1222</v>
      </c>
      <c r="D3020" s="412" t="s">
        <v>1243</v>
      </c>
      <c r="E3020" s="412"/>
      <c r="F3020" s="414"/>
      <c r="G3020" s="415"/>
      <c r="H3020" s="413">
        <v>0</v>
      </c>
      <c r="I3020" s="416">
        <f>+B3020/M3020</f>
        <v>-1741.8772277227722</v>
      </c>
      <c r="M3020" s="418">
        <v>505</v>
      </c>
    </row>
    <row r="3021" spans="8:13" ht="12.75">
      <c r="H3021" s="399"/>
      <c r="I3021" s="22">
        <f aca="true" t="shared" si="208" ref="I3021:I3042">+B3021/M3021</f>
        <v>0</v>
      </c>
      <c r="M3021" s="2">
        <v>500</v>
      </c>
    </row>
    <row r="3022" spans="8:13" ht="12.75">
      <c r="H3022" s="399"/>
      <c r="I3022" s="22">
        <f t="shared" si="208"/>
        <v>0</v>
      </c>
      <c r="M3022" s="2">
        <v>500</v>
      </c>
    </row>
    <row r="3023" spans="8:13" ht="12.75">
      <c r="H3023" s="399"/>
      <c r="I3023" s="22">
        <f t="shared" si="208"/>
        <v>0</v>
      </c>
      <c r="M3023" s="2">
        <v>500</v>
      </c>
    </row>
    <row r="3024" spans="8:13" ht="12.75">
      <c r="H3024" s="399"/>
      <c r="I3024" s="22">
        <f t="shared" si="208"/>
        <v>0</v>
      </c>
      <c r="M3024" s="2">
        <v>500</v>
      </c>
    </row>
    <row r="3025" spans="8:13" ht="12.75">
      <c r="H3025" s="5">
        <f aca="true" t="shared" si="209" ref="H3025:H3042">H3024-B3025</f>
        <v>0</v>
      </c>
      <c r="I3025" s="22">
        <f t="shared" si="208"/>
        <v>0</v>
      </c>
      <c r="M3025" s="2">
        <v>500</v>
      </c>
    </row>
    <row r="3026" spans="8:13" ht="12.75">
      <c r="H3026" s="5">
        <f t="shared" si="209"/>
        <v>0</v>
      </c>
      <c r="I3026" s="22">
        <f t="shared" si="208"/>
        <v>0</v>
      </c>
      <c r="M3026" s="2">
        <v>500</v>
      </c>
    </row>
    <row r="3027" spans="8:13" ht="12.75">
      <c r="H3027" s="5">
        <f t="shared" si="209"/>
        <v>0</v>
      </c>
      <c r="I3027" s="22">
        <f t="shared" si="208"/>
        <v>0</v>
      </c>
      <c r="M3027" s="2">
        <v>500</v>
      </c>
    </row>
    <row r="3028" spans="8:13" ht="12.75">
      <c r="H3028" s="5">
        <f t="shared" si="209"/>
        <v>0</v>
      </c>
      <c r="I3028" s="22">
        <f t="shared" si="208"/>
        <v>0</v>
      </c>
      <c r="M3028" s="2">
        <v>500</v>
      </c>
    </row>
    <row r="3029" spans="8:13" ht="12.75">
      <c r="H3029" s="5">
        <f t="shared" si="209"/>
        <v>0</v>
      </c>
      <c r="I3029" s="22">
        <f t="shared" si="208"/>
        <v>0</v>
      </c>
      <c r="M3029" s="2">
        <v>500</v>
      </c>
    </row>
    <row r="3030" spans="8:13" ht="12.75">
      <c r="H3030" s="5">
        <f t="shared" si="209"/>
        <v>0</v>
      </c>
      <c r="I3030" s="22">
        <f t="shared" si="208"/>
        <v>0</v>
      </c>
      <c r="M3030" s="2">
        <v>500</v>
      </c>
    </row>
    <row r="3031" spans="8:13" ht="12.75">
      <c r="H3031" s="5">
        <f t="shared" si="209"/>
        <v>0</v>
      </c>
      <c r="I3031" s="22">
        <f t="shared" si="208"/>
        <v>0</v>
      </c>
      <c r="M3031" s="2">
        <v>500</v>
      </c>
    </row>
    <row r="3032" spans="8:13" ht="12.75">
      <c r="H3032" s="5">
        <f t="shared" si="209"/>
        <v>0</v>
      </c>
      <c r="I3032" s="22">
        <f t="shared" si="208"/>
        <v>0</v>
      </c>
      <c r="M3032" s="2">
        <v>500</v>
      </c>
    </row>
    <row r="3033" spans="8:13" ht="12.75">
      <c r="H3033" s="5">
        <f t="shared" si="209"/>
        <v>0</v>
      </c>
      <c r="I3033" s="22">
        <f t="shared" si="208"/>
        <v>0</v>
      </c>
      <c r="M3033" s="2">
        <v>500</v>
      </c>
    </row>
    <row r="3034" spans="8:13" ht="12.75">
      <c r="H3034" s="5">
        <f t="shared" si="209"/>
        <v>0</v>
      </c>
      <c r="I3034" s="22">
        <f t="shared" si="208"/>
        <v>0</v>
      </c>
      <c r="M3034" s="2">
        <v>500</v>
      </c>
    </row>
    <row r="3035" spans="8:13" ht="12.75">
      <c r="H3035" s="5">
        <f t="shared" si="209"/>
        <v>0</v>
      </c>
      <c r="I3035" s="22">
        <f t="shared" si="208"/>
        <v>0</v>
      </c>
      <c r="M3035" s="2">
        <v>500</v>
      </c>
    </row>
    <row r="3036" spans="8:13" ht="12.75">
      <c r="H3036" s="5">
        <f t="shared" si="209"/>
        <v>0</v>
      </c>
      <c r="I3036" s="22">
        <f t="shared" si="208"/>
        <v>0</v>
      </c>
      <c r="M3036" s="2">
        <v>500</v>
      </c>
    </row>
    <row r="3037" spans="8:13" ht="12.75">
      <c r="H3037" s="5">
        <f t="shared" si="209"/>
        <v>0</v>
      </c>
      <c r="I3037" s="22">
        <f t="shared" si="208"/>
        <v>0</v>
      </c>
      <c r="M3037" s="2">
        <v>500</v>
      </c>
    </row>
    <row r="3038" spans="8:13" ht="12.75">
      <c r="H3038" s="5">
        <f t="shared" si="209"/>
        <v>0</v>
      </c>
      <c r="I3038" s="22">
        <f t="shared" si="208"/>
        <v>0</v>
      </c>
      <c r="M3038" s="2">
        <v>500</v>
      </c>
    </row>
    <row r="3039" spans="8:13" ht="12.75">
      <c r="H3039" s="5">
        <f t="shared" si="209"/>
        <v>0</v>
      </c>
      <c r="I3039" s="22">
        <f t="shared" si="208"/>
        <v>0</v>
      </c>
      <c r="M3039" s="2">
        <v>500</v>
      </c>
    </row>
    <row r="3040" spans="8:13" ht="12.75">
      <c r="H3040" s="5">
        <f t="shared" si="209"/>
        <v>0</v>
      </c>
      <c r="I3040" s="22">
        <f t="shared" si="208"/>
        <v>0</v>
      </c>
      <c r="M3040" s="2">
        <v>500</v>
      </c>
    </row>
    <row r="3041" spans="8:13" ht="12.75">
      <c r="H3041" s="5">
        <f t="shared" si="209"/>
        <v>0</v>
      </c>
      <c r="I3041" s="22">
        <f t="shared" si="208"/>
        <v>0</v>
      </c>
      <c r="M3041" s="2">
        <v>500</v>
      </c>
    </row>
    <row r="3042" spans="8:13" ht="12.75">
      <c r="H3042" s="5">
        <f t="shared" si="209"/>
        <v>0</v>
      </c>
      <c r="I3042" s="22">
        <f t="shared" si="208"/>
        <v>0</v>
      </c>
      <c r="M3042" s="2">
        <v>500</v>
      </c>
    </row>
    <row r="3043" spans="8:13" ht="12.75">
      <c r="H3043" s="5">
        <f aca="true" t="shared" si="210" ref="H3043:H3106">H3042-B3043</f>
        <v>0</v>
      </c>
      <c r="I3043" s="22">
        <f aca="true" t="shared" si="211" ref="I3043:I3106">+B3043/M3043</f>
        <v>0</v>
      </c>
      <c r="M3043" s="2">
        <v>500</v>
      </c>
    </row>
    <row r="3044" spans="8:13" ht="12.75">
      <c r="H3044" s="5">
        <f t="shared" si="210"/>
        <v>0</v>
      </c>
      <c r="I3044" s="22">
        <f t="shared" si="211"/>
        <v>0</v>
      </c>
      <c r="M3044" s="2">
        <v>500</v>
      </c>
    </row>
    <row r="3045" spans="8:13" ht="12.75">
      <c r="H3045" s="5">
        <f t="shared" si="210"/>
        <v>0</v>
      </c>
      <c r="I3045" s="22">
        <f t="shared" si="211"/>
        <v>0</v>
      </c>
      <c r="M3045" s="2">
        <v>500</v>
      </c>
    </row>
    <row r="3046" spans="8:13" ht="12.75">
      <c r="H3046" s="5">
        <f t="shared" si="210"/>
        <v>0</v>
      </c>
      <c r="I3046" s="22">
        <f t="shared" si="211"/>
        <v>0</v>
      </c>
      <c r="M3046" s="2">
        <v>500</v>
      </c>
    </row>
    <row r="3047" spans="8:13" ht="12.75">
      <c r="H3047" s="5">
        <f t="shared" si="210"/>
        <v>0</v>
      </c>
      <c r="I3047" s="22">
        <f t="shared" si="211"/>
        <v>0</v>
      </c>
      <c r="M3047" s="2">
        <v>500</v>
      </c>
    </row>
    <row r="3048" spans="8:13" ht="12.75">
      <c r="H3048" s="5">
        <f t="shared" si="210"/>
        <v>0</v>
      </c>
      <c r="I3048" s="22">
        <f t="shared" si="211"/>
        <v>0</v>
      </c>
      <c r="M3048" s="2">
        <v>500</v>
      </c>
    </row>
    <row r="3049" spans="8:13" ht="12.75">
      <c r="H3049" s="5">
        <f t="shared" si="210"/>
        <v>0</v>
      </c>
      <c r="I3049" s="22">
        <f t="shared" si="211"/>
        <v>0</v>
      </c>
      <c r="M3049" s="2">
        <v>500</v>
      </c>
    </row>
    <row r="3050" spans="8:13" ht="12.75">
      <c r="H3050" s="5">
        <f t="shared" si="210"/>
        <v>0</v>
      </c>
      <c r="I3050" s="22">
        <f t="shared" si="211"/>
        <v>0</v>
      </c>
      <c r="M3050" s="2">
        <v>500</v>
      </c>
    </row>
    <row r="3051" spans="8:13" ht="12.75">
      <c r="H3051" s="5">
        <f t="shared" si="210"/>
        <v>0</v>
      </c>
      <c r="I3051" s="22">
        <f t="shared" si="211"/>
        <v>0</v>
      </c>
      <c r="M3051" s="2">
        <v>500</v>
      </c>
    </row>
    <row r="3052" spans="8:13" ht="12.75">
      <c r="H3052" s="5">
        <f t="shared" si="210"/>
        <v>0</v>
      </c>
      <c r="I3052" s="22">
        <f t="shared" si="211"/>
        <v>0</v>
      </c>
      <c r="M3052" s="2">
        <v>500</v>
      </c>
    </row>
    <row r="3053" spans="8:13" ht="12.75">
      <c r="H3053" s="5">
        <f t="shared" si="210"/>
        <v>0</v>
      </c>
      <c r="I3053" s="22">
        <f t="shared" si="211"/>
        <v>0</v>
      </c>
      <c r="M3053" s="2">
        <v>500</v>
      </c>
    </row>
    <row r="3054" spans="8:13" ht="12.75">
      <c r="H3054" s="5">
        <f t="shared" si="210"/>
        <v>0</v>
      </c>
      <c r="I3054" s="22">
        <f t="shared" si="211"/>
        <v>0</v>
      </c>
      <c r="M3054" s="2">
        <v>500</v>
      </c>
    </row>
    <row r="3055" spans="8:13" ht="12.75">
      <c r="H3055" s="5">
        <f t="shared" si="210"/>
        <v>0</v>
      </c>
      <c r="I3055" s="22">
        <f t="shared" si="211"/>
        <v>0</v>
      </c>
      <c r="M3055" s="2">
        <v>500</v>
      </c>
    </row>
    <row r="3056" spans="8:13" ht="12.75">
      <c r="H3056" s="5">
        <f t="shared" si="210"/>
        <v>0</v>
      </c>
      <c r="I3056" s="22">
        <f t="shared" si="211"/>
        <v>0</v>
      </c>
      <c r="M3056" s="2">
        <v>500</v>
      </c>
    </row>
    <row r="3057" spans="8:13" ht="12.75">
      <c r="H3057" s="5">
        <f t="shared" si="210"/>
        <v>0</v>
      </c>
      <c r="I3057" s="22">
        <f t="shared" si="211"/>
        <v>0</v>
      </c>
      <c r="M3057" s="2">
        <v>500</v>
      </c>
    </row>
    <row r="3058" spans="8:13" ht="12.75">
      <c r="H3058" s="5">
        <f t="shared" si="210"/>
        <v>0</v>
      </c>
      <c r="I3058" s="22">
        <f t="shared" si="211"/>
        <v>0</v>
      </c>
      <c r="M3058" s="2">
        <v>500</v>
      </c>
    </row>
    <row r="3059" spans="8:13" ht="12.75">
      <c r="H3059" s="5">
        <f t="shared" si="210"/>
        <v>0</v>
      </c>
      <c r="I3059" s="22">
        <f t="shared" si="211"/>
        <v>0</v>
      </c>
      <c r="M3059" s="2">
        <v>500</v>
      </c>
    </row>
    <row r="3060" spans="8:13" ht="12.75">
      <c r="H3060" s="5">
        <f t="shared" si="210"/>
        <v>0</v>
      </c>
      <c r="I3060" s="22">
        <f t="shared" si="211"/>
        <v>0</v>
      </c>
      <c r="M3060" s="2">
        <v>500</v>
      </c>
    </row>
    <row r="3061" spans="8:13" ht="12.75">
      <c r="H3061" s="5">
        <f t="shared" si="210"/>
        <v>0</v>
      </c>
      <c r="I3061" s="22">
        <f t="shared" si="211"/>
        <v>0</v>
      </c>
      <c r="M3061" s="2">
        <v>500</v>
      </c>
    </row>
    <row r="3062" spans="8:13" ht="12.75">
      <c r="H3062" s="5">
        <f t="shared" si="210"/>
        <v>0</v>
      </c>
      <c r="I3062" s="22">
        <f t="shared" si="211"/>
        <v>0</v>
      </c>
      <c r="M3062" s="2">
        <v>500</v>
      </c>
    </row>
    <row r="3063" spans="8:13" ht="12.75">
      <c r="H3063" s="5">
        <f t="shared" si="210"/>
        <v>0</v>
      </c>
      <c r="I3063" s="22">
        <f t="shared" si="211"/>
        <v>0</v>
      </c>
      <c r="M3063" s="2">
        <v>500</v>
      </c>
    </row>
    <row r="3064" spans="8:13" ht="12.75">
      <c r="H3064" s="5">
        <f t="shared" si="210"/>
        <v>0</v>
      </c>
      <c r="I3064" s="22">
        <f t="shared" si="211"/>
        <v>0</v>
      </c>
      <c r="M3064" s="2">
        <v>500</v>
      </c>
    </row>
    <row r="3065" spans="8:13" ht="12.75">
      <c r="H3065" s="5">
        <f t="shared" si="210"/>
        <v>0</v>
      </c>
      <c r="I3065" s="22">
        <f t="shared" si="211"/>
        <v>0</v>
      </c>
      <c r="M3065" s="2">
        <v>500</v>
      </c>
    </row>
    <row r="3066" spans="8:13" ht="12.75">
      <c r="H3066" s="5">
        <f t="shared" si="210"/>
        <v>0</v>
      </c>
      <c r="I3066" s="22">
        <f t="shared" si="211"/>
        <v>0</v>
      </c>
      <c r="M3066" s="2">
        <v>500</v>
      </c>
    </row>
    <row r="3067" spans="8:13" ht="12.75">
      <c r="H3067" s="5">
        <f t="shared" si="210"/>
        <v>0</v>
      </c>
      <c r="I3067" s="22">
        <f t="shared" si="211"/>
        <v>0</v>
      </c>
      <c r="M3067" s="2">
        <v>500</v>
      </c>
    </row>
    <row r="3068" spans="8:13" ht="12.75">
      <c r="H3068" s="5">
        <f t="shared" si="210"/>
        <v>0</v>
      </c>
      <c r="I3068" s="22">
        <f t="shared" si="211"/>
        <v>0</v>
      </c>
      <c r="M3068" s="2">
        <v>500</v>
      </c>
    </row>
    <row r="3069" spans="8:13" ht="12.75">
      <c r="H3069" s="5">
        <f t="shared" si="210"/>
        <v>0</v>
      </c>
      <c r="I3069" s="22">
        <f t="shared" si="211"/>
        <v>0</v>
      </c>
      <c r="M3069" s="2">
        <v>500</v>
      </c>
    </row>
    <row r="3070" spans="8:13" ht="12.75">
      <c r="H3070" s="5">
        <f t="shared" si="210"/>
        <v>0</v>
      </c>
      <c r="I3070" s="22">
        <f t="shared" si="211"/>
        <v>0</v>
      </c>
      <c r="M3070" s="2">
        <v>500</v>
      </c>
    </row>
    <row r="3071" spans="8:13" ht="12.75">
      <c r="H3071" s="5">
        <f t="shared" si="210"/>
        <v>0</v>
      </c>
      <c r="I3071" s="22">
        <f t="shared" si="211"/>
        <v>0</v>
      </c>
      <c r="M3071" s="2">
        <v>500</v>
      </c>
    </row>
    <row r="3072" spans="8:13" ht="12.75">
      <c r="H3072" s="5">
        <f t="shared" si="210"/>
        <v>0</v>
      </c>
      <c r="I3072" s="22">
        <f t="shared" si="211"/>
        <v>0</v>
      </c>
      <c r="M3072" s="2">
        <v>500</v>
      </c>
    </row>
    <row r="3073" spans="8:13" ht="12.75">
      <c r="H3073" s="5">
        <f t="shared" si="210"/>
        <v>0</v>
      </c>
      <c r="I3073" s="22">
        <f t="shared" si="211"/>
        <v>0</v>
      </c>
      <c r="M3073" s="2">
        <v>500</v>
      </c>
    </row>
    <row r="3074" spans="8:13" ht="12.75">
      <c r="H3074" s="5">
        <f t="shared" si="210"/>
        <v>0</v>
      </c>
      <c r="I3074" s="22">
        <f t="shared" si="211"/>
        <v>0</v>
      </c>
      <c r="M3074" s="2">
        <v>500</v>
      </c>
    </row>
    <row r="3075" spans="8:13" ht="12.75">
      <c r="H3075" s="5">
        <f t="shared" si="210"/>
        <v>0</v>
      </c>
      <c r="I3075" s="22">
        <f t="shared" si="211"/>
        <v>0</v>
      </c>
      <c r="M3075" s="2">
        <v>500</v>
      </c>
    </row>
    <row r="3076" spans="8:13" ht="12.75">
      <c r="H3076" s="5">
        <f t="shared" si="210"/>
        <v>0</v>
      </c>
      <c r="I3076" s="22">
        <f t="shared" si="211"/>
        <v>0</v>
      </c>
      <c r="M3076" s="2">
        <v>500</v>
      </c>
    </row>
    <row r="3077" spans="8:13" ht="12.75">
      <c r="H3077" s="5">
        <f t="shared" si="210"/>
        <v>0</v>
      </c>
      <c r="I3077" s="22">
        <f t="shared" si="211"/>
        <v>0</v>
      </c>
      <c r="M3077" s="2">
        <v>500</v>
      </c>
    </row>
    <row r="3078" spans="8:13" ht="12.75">
      <c r="H3078" s="5">
        <f t="shared" si="210"/>
        <v>0</v>
      </c>
      <c r="I3078" s="22">
        <f t="shared" si="211"/>
        <v>0</v>
      </c>
      <c r="M3078" s="2">
        <v>500</v>
      </c>
    </row>
    <row r="3079" spans="8:13" ht="12.75">
      <c r="H3079" s="5">
        <f t="shared" si="210"/>
        <v>0</v>
      </c>
      <c r="I3079" s="22">
        <f t="shared" si="211"/>
        <v>0</v>
      </c>
      <c r="M3079" s="2">
        <v>500</v>
      </c>
    </row>
    <row r="3080" spans="8:13" ht="12.75">
      <c r="H3080" s="5">
        <f t="shared" si="210"/>
        <v>0</v>
      </c>
      <c r="I3080" s="22">
        <f t="shared" si="211"/>
        <v>0</v>
      </c>
      <c r="M3080" s="2">
        <v>500</v>
      </c>
    </row>
    <row r="3081" spans="8:13" ht="12.75">
      <c r="H3081" s="5">
        <f t="shared" si="210"/>
        <v>0</v>
      </c>
      <c r="I3081" s="22">
        <f t="shared" si="211"/>
        <v>0</v>
      </c>
      <c r="M3081" s="2">
        <v>500</v>
      </c>
    </row>
    <row r="3082" spans="8:13" ht="12.75">
      <c r="H3082" s="5">
        <f t="shared" si="210"/>
        <v>0</v>
      </c>
      <c r="I3082" s="22">
        <f t="shared" si="211"/>
        <v>0</v>
      </c>
      <c r="M3082" s="2">
        <v>500</v>
      </c>
    </row>
    <row r="3083" spans="8:13" ht="12.75">
      <c r="H3083" s="5">
        <f t="shared" si="210"/>
        <v>0</v>
      </c>
      <c r="I3083" s="22">
        <f t="shared" si="211"/>
        <v>0</v>
      </c>
      <c r="M3083" s="2">
        <v>500</v>
      </c>
    </row>
    <row r="3084" spans="8:13" ht="12.75">
      <c r="H3084" s="5">
        <f t="shared" si="210"/>
        <v>0</v>
      </c>
      <c r="I3084" s="22">
        <f t="shared" si="211"/>
        <v>0</v>
      </c>
      <c r="M3084" s="2">
        <v>500</v>
      </c>
    </row>
    <row r="3085" spans="8:13" ht="12.75">
      <c r="H3085" s="5">
        <f t="shared" si="210"/>
        <v>0</v>
      </c>
      <c r="I3085" s="22">
        <f t="shared" si="211"/>
        <v>0</v>
      </c>
      <c r="M3085" s="2">
        <v>500</v>
      </c>
    </row>
    <row r="3086" spans="8:13" ht="12.75">
      <c r="H3086" s="5">
        <f t="shared" si="210"/>
        <v>0</v>
      </c>
      <c r="I3086" s="22">
        <f t="shared" si="211"/>
        <v>0</v>
      </c>
      <c r="M3086" s="2">
        <v>500</v>
      </c>
    </row>
    <row r="3087" spans="8:13" ht="12.75">
      <c r="H3087" s="5">
        <f t="shared" si="210"/>
        <v>0</v>
      </c>
      <c r="I3087" s="22">
        <f t="shared" si="211"/>
        <v>0</v>
      </c>
      <c r="M3087" s="2">
        <v>500</v>
      </c>
    </row>
    <row r="3088" spans="8:13" ht="12.75">
      <c r="H3088" s="5">
        <f t="shared" si="210"/>
        <v>0</v>
      </c>
      <c r="I3088" s="22">
        <f t="shared" si="211"/>
        <v>0</v>
      </c>
      <c r="M3088" s="2">
        <v>500</v>
      </c>
    </row>
    <row r="3089" spans="8:13" ht="12.75">
      <c r="H3089" s="5">
        <f t="shared" si="210"/>
        <v>0</v>
      </c>
      <c r="I3089" s="22">
        <f t="shared" si="211"/>
        <v>0</v>
      </c>
      <c r="M3089" s="2">
        <v>500</v>
      </c>
    </row>
    <row r="3090" spans="8:13" ht="12.75">
      <c r="H3090" s="5">
        <f t="shared" si="210"/>
        <v>0</v>
      </c>
      <c r="I3090" s="22">
        <f t="shared" si="211"/>
        <v>0</v>
      </c>
      <c r="M3090" s="2">
        <v>500</v>
      </c>
    </row>
    <row r="3091" spans="8:13" ht="12.75">
      <c r="H3091" s="5">
        <f t="shared" si="210"/>
        <v>0</v>
      </c>
      <c r="I3091" s="22">
        <f t="shared" si="211"/>
        <v>0</v>
      </c>
      <c r="M3091" s="2">
        <v>500</v>
      </c>
    </row>
    <row r="3092" spans="8:13" ht="12.75">
      <c r="H3092" s="5">
        <f t="shared" si="210"/>
        <v>0</v>
      </c>
      <c r="I3092" s="22">
        <f t="shared" si="211"/>
        <v>0</v>
      </c>
      <c r="M3092" s="2">
        <v>500</v>
      </c>
    </row>
    <row r="3093" spans="8:13" ht="12.75">
      <c r="H3093" s="5">
        <f t="shared" si="210"/>
        <v>0</v>
      </c>
      <c r="I3093" s="22">
        <f t="shared" si="211"/>
        <v>0</v>
      </c>
      <c r="M3093" s="2">
        <v>500</v>
      </c>
    </row>
    <row r="3094" spans="8:13" ht="12.75">
      <c r="H3094" s="5">
        <f t="shared" si="210"/>
        <v>0</v>
      </c>
      <c r="I3094" s="22">
        <f t="shared" si="211"/>
        <v>0</v>
      </c>
      <c r="M3094" s="2">
        <v>500</v>
      </c>
    </row>
    <row r="3095" spans="8:13" ht="12.75">
      <c r="H3095" s="5">
        <f t="shared" si="210"/>
        <v>0</v>
      </c>
      <c r="I3095" s="22">
        <f t="shared" si="211"/>
        <v>0</v>
      </c>
      <c r="M3095" s="2">
        <v>500</v>
      </c>
    </row>
    <row r="3096" spans="8:13" ht="12.75">
      <c r="H3096" s="5">
        <f t="shared" si="210"/>
        <v>0</v>
      </c>
      <c r="I3096" s="22">
        <f t="shared" si="211"/>
        <v>0</v>
      </c>
      <c r="M3096" s="2">
        <v>500</v>
      </c>
    </row>
    <row r="3097" spans="8:13" ht="12.75">
      <c r="H3097" s="5">
        <f t="shared" si="210"/>
        <v>0</v>
      </c>
      <c r="I3097" s="22">
        <f t="shared" si="211"/>
        <v>0</v>
      </c>
      <c r="M3097" s="2">
        <v>500</v>
      </c>
    </row>
    <row r="3098" spans="8:13" ht="12.75">
      <c r="H3098" s="5">
        <f t="shared" si="210"/>
        <v>0</v>
      </c>
      <c r="I3098" s="22">
        <f t="shared" si="211"/>
        <v>0</v>
      </c>
      <c r="M3098" s="2">
        <v>500</v>
      </c>
    </row>
    <row r="3099" spans="8:13" ht="12.75">
      <c r="H3099" s="5">
        <f t="shared" si="210"/>
        <v>0</v>
      </c>
      <c r="I3099" s="22">
        <f t="shared" si="211"/>
        <v>0</v>
      </c>
      <c r="M3099" s="2">
        <v>500</v>
      </c>
    </row>
    <row r="3100" spans="8:13" ht="12.75">
      <c r="H3100" s="5">
        <f t="shared" si="210"/>
        <v>0</v>
      </c>
      <c r="I3100" s="22">
        <f t="shared" si="211"/>
        <v>0</v>
      </c>
      <c r="M3100" s="2">
        <v>500</v>
      </c>
    </row>
    <row r="3101" spans="8:13" ht="12.75">
      <c r="H3101" s="5">
        <f t="shared" si="210"/>
        <v>0</v>
      </c>
      <c r="I3101" s="22">
        <f t="shared" si="211"/>
        <v>0</v>
      </c>
      <c r="M3101" s="2">
        <v>500</v>
      </c>
    </row>
    <row r="3102" spans="8:13" ht="12.75">
      <c r="H3102" s="5">
        <f t="shared" si="210"/>
        <v>0</v>
      </c>
      <c r="I3102" s="22">
        <f t="shared" si="211"/>
        <v>0</v>
      </c>
      <c r="M3102" s="2">
        <v>500</v>
      </c>
    </row>
    <row r="3103" spans="8:13" ht="12.75">
      <c r="H3103" s="5">
        <f t="shared" si="210"/>
        <v>0</v>
      </c>
      <c r="I3103" s="22">
        <f t="shared" si="211"/>
        <v>0</v>
      </c>
      <c r="M3103" s="2">
        <v>500</v>
      </c>
    </row>
    <row r="3104" spans="8:13" ht="12.75">
      <c r="H3104" s="5">
        <f t="shared" si="210"/>
        <v>0</v>
      </c>
      <c r="I3104" s="22">
        <f t="shared" si="211"/>
        <v>0</v>
      </c>
      <c r="M3104" s="2">
        <v>500</v>
      </c>
    </row>
    <row r="3105" spans="8:13" ht="12.75">
      <c r="H3105" s="5">
        <f t="shared" si="210"/>
        <v>0</v>
      </c>
      <c r="I3105" s="22">
        <f t="shared" si="211"/>
        <v>0</v>
      </c>
      <c r="M3105" s="2">
        <v>500</v>
      </c>
    </row>
    <row r="3106" spans="8:13" ht="12.75">
      <c r="H3106" s="5">
        <f t="shared" si="210"/>
        <v>0</v>
      </c>
      <c r="I3106" s="22">
        <f t="shared" si="211"/>
        <v>0</v>
      </c>
      <c r="M3106" s="2">
        <v>500</v>
      </c>
    </row>
    <row r="3107" spans="8:13" ht="12.75">
      <c r="H3107" s="5">
        <f aca="true" t="shared" si="212" ref="H3107:H3170">H3106-B3107</f>
        <v>0</v>
      </c>
      <c r="I3107" s="22">
        <f aca="true" t="shared" si="213" ref="I3107:I3170">+B3107/M3107</f>
        <v>0</v>
      </c>
      <c r="M3107" s="2">
        <v>500</v>
      </c>
    </row>
    <row r="3108" spans="8:13" ht="12.75">
      <c r="H3108" s="5">
        <f t="shared" si="212"/>
        <v>0</v>
      </c>
      <c r="I3108" s="22">
        <f t="shared" si="213"/>
        <v>0</v>
      </c>
      <c r="M3108" s="2">
        <v>500</v>
      </c>
    </row>
    <row r="3109" spans="8:13" ht="12.75">
      <c r="H3109" s="5">
        <f t="shared" si="212"/>
        <v>0</v>
      </c>
      <c r="I3109" s="22">
        <f t="shared" si="213"/>
        <v>0</v>
      </c>
      <c r="M3109" s="2">
        <v>500</v>
      </c>
    </row>
    <row r="3110" spans="8:13" ht="12.75">
      <c r="H3110" s="5">
        <f t="shared" si="212"/>
        <v>0</v>
      </c>
      <c r="I3110" s="22">
        <f t="shared" si="213"/>
        <v>0</v>
      </c>
      <c r="M3110" s="2">
        <v>500</v>
      </c>
    </row>
    <row r="3111" spans="8:13" ht="12.75">
      <c r="H3111" s="5">
        <f t="shared" si="212"/>
        <v>0</v>
      </c>
      <c r="I3111" s="22">
        <f t="shared" si="213"/>
        <v>0</v>
      </c>
      <c r="M3111" s="2">
        <v>500</v>
      </c>
    </row>
    <row r="3112" spans="8:13" ht="12.75">
      <c r="H3112" s="5">
        <f t="shared" si="212"/>
        <v>0</v>
      </c>
      <c r="I3112" s="22">
        <f t="shared" si="213"/>
        <v>0</v>
      </c>
      <c r="M3112" s="2">
        <v>500</v>
      </c>
    </row>
    <row r="3113" spans="8:13" ht="12.75">
      <c r="H3113" s="5">
        <f t="shared" si="212"/>
        <v>0</v>
      </c>
      <c r="I3113" s="22">
        <f t="shared" si="213"/>
        <v>0</v>
      </c>
      <c r="M3113" s="2">
        <v>500</v>
      </c>
    </row>
    <row r="3114" spans="8:13" ht="12.75">
      <c r="H3114" s="5">
        <f t="shared" si="212"/>
        <v>0</v>
      </c>
      <c r="I3114" s="22">
        <f t="shared" si="213"/>
        <v>0</v>
      </c>
      <c r="M3114" s="2">
        <v>500</v>
      </c>
    </row>
    <row r="3115" spans="8:13" ht="12.75">
      <c r="H3115" s="5">
        <f t="shared" si="212"/>
        <v>0</v>
      </c>
      <c r="I3115" s="22">
        <f t="shared" si="213"/>
        <v>0</v>
      </c>
      <c r="M3115" s="2">
        <v>500</v>
      </c>
    </row>
    <row r="3116" spans="8:13" ht="12.75">
      <c r="H3116" s="5">
        <f t="shared" si="212"/>
        <v>0</v>
      </c>
      <c r="I3116" s="22">
        <f t="shared" si="213"/>
        <v>0</v>
      </c>
      <c r="M3116" s="2">
        <v>500</v>
      </c>
    </row>
    <row r="3117" spans="8:13" ht="12.75">
      <c r="H3117" s="5">
        <f t="shared" si="212"/>
        <v>0</v>
      </c>
      <c r="I3117" s="22">
        <f t="shared" si="213"/>
        <v>0</v>
      </c>
      <c r="M3117" s="2">
        <v>500</v>
      </c>
    </row>
    <row r="3118" spans="8:13" ht="12.75">
      <c r="H3118" s="5">
        <f t="shared" si="212"/>
        <v>0</v>
      </c>
      <c r="I3118" s="22">
        <f t="shared" si="213"/>
        <v>0</v>
      </c>
      <c r="M3118" s="2">
        <v>500</v>
      </c>
    </row>
    <row r="3119" spans="8:13" ht="12.75">
      <c r="H3119" s="5">
        <f t="shared" si="212"/>
        <v>0</v>
      </c>
      <c r="I3119" s="22">
        <f t="shared" si="213"/>
        <v>0</v>
      </c>
      <c r="M3119" s="2">
        <v>500</v>
      </c>
    </row>
    <row r="3120" spans="8:13" ht="12.75">
      <c r="H3120" s="5">
        <f t="shared" si="212"/>
        <v>0</v>
      </c>
      <c r="I3120" s="22">
        <f t="shared" si="213"/>
        <v>0</v>
      </c>
      <c r="M3120" s="2">
        <v>500</v>
      </c>
    </row>
    <row r="3121" spans="8:13" ht="12.75">
      <c r="H3121" s="5">
        <f t="shared" si="212"/>
        <v>0</v>
      </c>
      <c r="I3121" s="22">
        <f t="shared" si="213"/>
        <v>0</v>
      </c>
      <c r="M3121" s="2">
        <v>500</v>
      </c>
    </row>
    <row r="3122" spans="8:13" ht="12.75">
      <c r="H3122" s="5">
        <f t="shared" si="212"/>
        <v>0</v>
      </c>
      <c r="I3122" s="22">
        <f t="shared" si="213"/>
        <v>0</v>
      </c>
      <c r="M3122" s="2">
        <v>500</v>
      </c>
    </row>
    <row r="3123" spans="8:13" ht="12.75">
      <c r="H3123" s="5">
        <f t="shared" si="212"/>
        <v>0</v>
      </c>
      <c r="I3123" s="22">
        <f t="shared" si="213"/>
        <v>0</v>
      </c>
      <c r="M3123" s="2">
        <v>500</v>
      </c>
    </row>
    <row r="3124" spans="8:13" ht="12.75">
      <c r="H3124" s="5">
        <f t="shared" si="212"/>
        <v>0</v>
      </c>
      <c r="I3124" s="22">
        <f t="shared" si="213"/>
        <v>0</v>
      </c>
      <c r="M3124" s="2">
        <v>500</v>
      </c>
    </row>
    <row r="3125" spans="8:13" ht="12.75">
      <c r="H3125" s="5">
        <f t="shared" si="212"/>
        <v>0</v>
      </c>
      <c r="I3125" s="22">
        <f t="shared" si="213"/>
        <v>0</v>
      </c>
      <c r="M3125" s="2">
        <v>500</v>
      </c>
    </row>
    <row r="3126" spans="8:13" ht="12.75">
      <c r="H3126" s="5">
        <f t="shared" si="212"/>
        <v>0</v>
      </c>
      <c r="I3126" s="22">
        <f t="shared" si="213"/>
        <v>0</v>
      </c>
      <c r="M3126" s="2">
        <v>500</v>
      </c>
    </row>
    <row r="3127" spans="8:13" ht="12.75">
      <c r="H3127" s="5">
        <f t="shared" si="212"/>
        <v>0</v>
      </c>
      <c r="I3127" s="22">
        <f t="shared" si="213"/>
        <v>0</v>
      </c>
      <c r="M3127" s="2">
        <v>500</v>
      </c>
    </row>
    <row r="3128" spans="8:13" ht="12.75">
      <c r="H3128" s="5">
        <f t="shared" si="212"/>
        <v>0</v>
      </c>
      <c r="I3128" s="22">
        <f t="shared" si="213"/>
        <v>0</v>
      </c>
      <c r="M3128" s="2">
        <v>500</v>
      </c>
    </row>
    <row r="3129" spans="8:13" ht="12.75">
      <c r="H3129" s="5">
        <f t="shared" si="212"/>
        <v>0</v>
      </c>
      <c r="I3129" s="22">
        <f t="shared" si="213"/>
        <v>0</v>
      </c>
      <c r="M3129" s="2">
        <v>500</v>
      </c>
    </row>
    <row r="3130" spans="8:13" ht="12.75">
      <c r="H3130" s="5">
        <f t="shared" si="212"/>
        <v>0</v>
      </c>
      <c r="I3130" s="22">
        <f t="shared" si="213"/>
        <v>0</v>
      </c>
      <c r="M3130" s="2">
        <v>500</v>
      </c>
    </row>
    <row r="3131" spans="8:13" ht="12.75">
      <c r="H3131" s="5">
        <f t="shared" si="212"/>
        <v>0</v>
      </c>
      <c r="I3131" s="22">
        <f t="shared" si="213"/>
        <v>0</v>
      </c>
      <c r="M3131" s="2">
        <v>500</v>
      </c>
    </row>
    <row r="3132" spans="8:13" ht="12.75">
      <c r="H3132" s="5">
        <f t="shared" si="212"/>
        <v>0</v>
      </c>
      <c r="I3132" s="22">
        <f t="shared" si="213"/>
        <v>0</v>
      </c>
      <c r="M3132" s="2">
        <v>500</v>
      </c>
    </row>
    <row r="3133" spans="8:13" ht="12.75">
      <c r="H3133" s="5">
        <f t="shared" si="212"/>
        <v>0</v>
      </c>
      <c r="I3133" s="22">
        <f t="shared" si="213"/>
        <v>0</v>
      </c>
      <c r="M3133" s="2">
        <v>500</v>
      </c>
    </row>
    <row r="3134" spans="8:13" ht="12.75">
      <c r="H3134" s="5">
        <f t="shared" si="212"/>
        <v>0</v>
      </c>
      <c r="I3134" s="22">
        <f t="shared" si="213"/>
        <v>0</v>
      </c>
      <c r="M3134" s="2">
        <v>500</v>
      </c>
    </row>
    <row r="3135" spans="8:13" ht="12.75">
      <c r="H3135" s="5">
        <f t="shared" si="212"/>
        <v>0</v>
      </c>
      <c r="I3135" s="22">
        <f t="shared" si="213"/>
        <v>0</v>
      </c>
      <c r="M3135" s="2">
        <v>500</v>
      </c>
    </row>
    <row r="3136" spans="8:13" ht="12.75">
      <c r="H3136" s="5">
        <f t="shared" si="212"/>
        <v>0</v>
      </c>
      <c r="I3136" s="22">
        <f t="shared" si="213"/>
        <v>0</v>
      </c>
      <c r="M3136" s="2">
        <v>500</v>
      </c>
    </row>
    <row r="3137" spans="8:13" ht="12.75">
      <c r="H3137" s="5">
        <f t="shared" si="212"/>
        <v>0</v>
      </c>
      <c r="I3137" s="22">
        <f t="shared" si="213"/>
        <v>0</v>
      </c>
      <c r="M3137" s="2">
        <v>500</v>
      </c>
    </row>
    <row r="3138" spans="8:13" ht="12.75">
      <c r="H3138" s="5">
        <f t="shared" si="212"/>
        <v>0</v>
      </c>
      <c r="I3138" s="22">
        <f t="shared" si="213"/>
        <v>0</v>
      </c>
      <c r="M3138" s="2">
        <v>500</v>
      </c>
    </row>
    <row r="3139" spans="8:13" ht="12.75">
      <c r="H3139" s="5">
        <f t="shared" si="212"/>
        <v>0</v>
      </c>
      <c r="I3139" s="22">
        <f t="shared" si="213"/>
        <v>0</v>
      </c>
      <c r="M3139" s="2">
        <v>500</v>
      </c>
    </row>
    <row r="3140" spans="8:13" ht="12.75">
      <c r="H3140" s="5">
        <f t="shared" si="212"/>
        <v>0</v>
      </c>
      <c r="I3140" s="22">
        <f t="shared" si="213"/>
        <v>0</v>
      </c>
      <c r="M3140" s="2">
        <v>500</v>
      </c>
    </row>
    <row r="3141" spans="8:13" ht="12.75">
      <c r="H3141" s="5">
        <f t="shared" si="212"/>
        <v>0</v>
      </c>
      <c r="I3141" s="22">
        <f t="shared" si="213"/>
        <v>0</v>
      </c>
      <c r="M3141" s="2">
        <v>500</v>
      </c>
    </row>
    <row r="3142" spans="8:13" ht="12.75">
      <c r="H3142" s="5">
        <f t="shared" si="212"/>
        <v>0</v>
      </c>
      <c r="I3142" s="22">
        <f t="shared" si="213"/>
        <v>0</v>
      </c>
      <c r="M3142" s="2">
        <v>500</v>
      </c>
    </row>
    <row r="3143" spans="8:13" ht="12.75">
      <c r="H3143" s="5">
        <f t="shared" si="212"/>
        <v>0</v>
      </c>
      <c r="I3143" s="22">
        <f t="shared" si="213"/>
        <v>0</v>
      </c>
      <c r="M3143" s="2">
        <v>500</v>
      </c>
    </row>
    <row r="3144" spans="8:13" ht="12.75">
      <c r="H3144" s="5">
        <f t="shared" si="212"/>
        <v>0</v>
      </c>
      <c r="I3144" s="22">
        <f t="shared" si="213"/>
        <v>0</v>
      </c>
      <c r="M3144" s="2">
        <v>500</v>
      </c>
    </row>
    <row r="3145" spans="8:13" ht="12.75">
      <c r="H3145" s="5">
        <f t="shared" si="212"/>
        <v>0</v>
      </c>
      <c r="I3145" s="22">
        <f t="shared" si="213"/>
        <v>0</v>
      </c>
      <c r="M3145" s="2">
        <v>500</v>
      </c>
    </row>
    <row r="3146" spans="8:13" ht="12.75">
      <c r="H3146" s="5">
        <f t="shared" si="212"/>
        <v>0</v>
      </c>
      <c r="I3146" s="22">
        <f t="shared" si="213"/>
        <v>0</v>
      </c>
      <c r="M3146" s="2">
        <v>500</v>
      </c>
    </row>
    <row r="3147" spans="8:13" ht="12.75">
      <c r="H3147" s="5">
        <f t="shared" si="212"/>
        <v>0</v>
      </c>
      <c r="I3147" s="22">
        <f t="shared" si="213"/>
        <v>0</v>
      </c>
      <c r="M3147" s="2">
        <v>500</v>
      </c>
    </row>
    <row r="3148" spans="8:13" ht="12.75">
      <c r="H3148" s="5">
        <f t="shared" si="212"/>
        <v>0</v>
      </c>
      <c r="I3148" s="22">
        <f t="shared" si="213"/>
        <v>0</v>
      </c>
      <c r="M3148" s="2">
        <v>500</v>
      </c>
    </row>
    <row r="3149" spans="8:13" ht="12.75">
      <c r="H3149" s="5">
        <f t="shared" si="212"/>
        <v>0</v>
      </c>
      <c r="I3149" s="22">
        <f t="shared" si="213"/>
        <v>0</v>
      </c>
      <c r="M3149" s="2">
        <v>500</v>
      </c>
    </row>
    <row r="3150" spans="8:13" ht="12.75">
      <c r="H3150" s="5">
        <f t="shared" si="212"/>
        <v>0</v>
      </c>
      <c r="I3150" s="22">
        <f t="shared" si="213"/>
        <v>0</v>
      </c>
      <c r="M3150" s="2">
        <v>500</v>
      </c>
    </row>
    <row r="3151" spans="8:13" ht="12.75">
      <c r="H3151" s="5">
        <f t="shared" si="212"/>
        <v>0</v>
      </c>
      <c r="I3151" s="22">
        <f t="shared" si="213"/>
        <v>0</v>
      </c>
      <c r="M3151" s="2">
        <v>500</v>
      </c>
    </row>
    <row r="3152" spans="8:13" ht="12.75">
      <c r="H3152" s="5">
        <f t="shared" si="212"/>
        <v>0</v>
      </c>
      <c r="I3152" s="22">
        <f t="shared" si="213"/>
        <v>0</v>
      </c>
      <c r="M3152" s="2">
        <v>500</v>
      </c>
    </row>
    <row r="3153" spans="8:13" ht="12.75">
      <c r="H3153" s="5">
        <f t="shared" si="212"/>
        <v>0</v>
      </c>
      <c r="I3153" s="22">
        <f t="shared" si="213"/>
        <v>0</v>
      </c>
      <c r="M3153" s="2">
        <v>500</v>
      </c>
    </row>
    <row r="3154" spans="8:13" ht="12.75">
      <c r="H3154" s="5">
        <f t="shared" si="212"/>
        <v>0</v>
      </c>
      <c r="I3154" s="22">
        <f t="shared" si="213"/>
        <v>0</v>
      </c>
      <c r="M3154" s="2">
        <v>500</v>
      </c>
    </row>
    <row r="3155" spans="8:13" ht="12.75">
      <c r="H3155" s="5">
        <f t="shared" si="212"/>
        <v>0</v>
      </c>
      <c r="I3155" s="22">
        <f t="shared" si="213"/>
        <v>0</v>
      </c>
      <c r="M3155" s="2">
        <v>500</v>
      </c>
    </row>
    <row r="3156" spans="8:13" ht="12.75">
      <c r="H3156" s="5">
        <f t="shared" si="212"/>
        <v>0</v>
      </c>
      <c r="I3156" s="22">
        <f t="shared" si="213"/>
        <v>0</v>
      </c>
      <c r="M3156" s="2">
        <v>500</v>
      </c>
    </row>
    <row r="3157" spans="8:13" ht="12.75">
      <c r="H3157" s="5">
        <f t="shared" si="212"/>
        <v>0</v>
      </c>
      <c r="I3157" s="22">
        <f t="shared" si="213"/>
        <v>0</v>
      </c>
      <c r="M3157" s="2">
        <v>500</v>
      </c>
    </row>
    <row r="3158" spans="8:13" ht="12.75">
      <c r="H3158" s="5">
        <f t="shared" si="212"/>
        <v>0</v>
      </c>
      <c r="I3158" s="22">
        <f t="shared" si="213"/>
        <v>0</v>
      </c>
      <c r="M3158" s="2">
        <v>500</v>
      </c>
    </row>
    <row r="3159" spans="8:13" ht="12.75">
      <c r="H3159" s="5">
        <f t="shared" si="212"/>
        <v>0</v>
      </c>
      <c r="I3159" s="22">
        <f t="shared" si="213"/>
        <v>0</v>
      </c>
      <c r="M3159" s="2">
        <v>500</v>
      </c>
    </row>
    <row r="3160" spans="8:13" ht="12.75">
      <c r="H3160" s="5">
        <f t="shared" si="212"/>
        <v>0</v>
      </c>
      <c r="I3160" s="22">
        <f t="shared" si="213"/>
        <v>0</v>
      </c>
      <c r="M3160" s="2">
        <v>500</v>
      </c>
    </row>
    <row r="3161" spans="8:13" ht="12.75">
      <c r="H3161" s="5">
        <f t="shared" si="212"/>
        <v>0</v>
      </c>
      <c r="I3161" s="22">
        <f t="shared" si="213"/>
        <v>0</v>
      </c>
      <c r="M3161" s="2">
        <v>500</v>
      </c>
    </row>
    <row r="3162" spans="8:13" ht="12.75">
      <c r="H3162" s="5">
        <f t="shared" si="212"/>
        <v>0</v>
      </c>
      <c r="I3162" s="22">
        <f t="shared" si="213"/>
        <v>0</v>
      </c>
      <c r="M3162" s="2">
        <v>500</v>
      </c>
    </row>
    <row r="3163" spans="8:13" ht="12.75">
      <c r="H3163" s="5">
        <f t="shared" si="212"/>
        <v>0</v>
      </c>
      <c r="I3163" s="22">
        <f t="shared" si="213"/>
        <v>0</v>
      </c>
      <c r="M3163" s="2">
        <v>500</v>
      </c>
    </row>
    <row r="3164" spans="8:13" ht="12.75">
      <c r="H3164" s="5">
        <f t="shared" si="212"/>
        <v>0</v>
      </c>
      <c r="I3164" s="22">
        <f t="shared" si="213"/>
        <v>0</v>
      </c>
      <c r="M3164" s="2">
        <v>500</v>
      </c>
    </row>
    <row r="3165" spans="8:13" ht="12.75">
      <c r="H3165" s="5">
        <f t="shared" si="212"/>
        <v>0</v>
      </c>
      <c r="I3165" s="22">
        <f t="shared" si="213"/>
        <v>0</v>
      </c>
      <c r="M3165" s="2">
        <v>500</v>
      </c>
    </row>
    <row r="3166" spans="8:13" ht="12.75">
      <c r="H3166" s="5">
        <f t="shared" si="212"/>
        <v>0</v>
      </c>
      <c r="I3166" s="22">
        <f t="shared" si="213"/>
        <v>0</v>
      </c>
      <c r="M3166" s="2">
        <v>500</v>
      </c>
    </row>
    <row r="3167" spans="8:13" ht="12.75">
      <c r="H3167" s="5">
        <f t="shared" si="212"/>
        <v>0</v>
      </c>
      <c r="I3167" s="22">
        <f t="shared" si="213"/>
        <v>0</v>
      </c>
      <c r="M3167" s="2">
        <v>500</v>
      </c>
    </row>
    <row r="3168" spans="8:13" ht="12.75">
      <c r="H3168" s="5">
        <f t="shared" si="212"/>
        <v>0</v>
      </c>
      <c r="I3168" s="22">
        <f t="shared" si="213"/>
        <v>0</v>
      </c>
      <c r="M3168" s="2">
        <v>500</v>
      </c>
    </row>
    <row r="3169" spans="8:13" ht="12.75">
      <c r="H3169" s="5">
        <f t="shared" si="212"/>
        <v>0</v>
      </c>
      <c r="I3169" s="22">
        <f t="shared" si="213"/>
        <v>0</v>
      </c>
      <c r="M3169" s="2">
        <v>500</v>
      </c>
    </row>
    <row r="3170" spans="8:13" ht="12.75">
      <c r="H3170" s="5">
        <f t="shared" si="212"/>
        <v>0</v>
      </c>
      <c r="I3170" s="22">
        <f t="shared" si="213"/>
        <v>0</v>
      </c>
      <c r="M3170" s="2">
        <v>500</v>
      </c>
    </row>
    <row r="3171" spans="8:13" ht="12.75">
      <c r="H3171" s="5">
        <f aca="true" t="shared" si="214" ref="H3171:H3234">H3170-B3171</f>
        <v>0</v>
      </c>
      <c r="I3171" s="22">
        <f aca="true" t="shared" si="215" ref="I3171:I3234">+B3171/M3171</f>
        <v>0</v>
      </c>
      <c r="M3171" s="2">
        <v>500</v>
      </c>
    </row>
    <row r="3172" spans="8:13" ht="12.75">
      <c r="H3172" s="5">
        <f t="shared" si="214"/>
        <v>0</v>
      </c>
      <c r="I3172" s="22">
        <f t="shared" si="215"/>
        <v>0</v>
      </c>
      <c r="M3172" s="2">
        <v>500</v>
      </c>
    </row>
    <row r="3173" spans="8:13" ht="12.75">
      <c r="H3173" s="5">
        <f t="shared" si="214"/>
        <v>0</v>
      </c>
      <c r="I3173" s="22">
        <f t="shared" si="215"/>
        <v>0</v>
      </c>
      <c r="M3173" s="2">
        <v>500</v>
      </c>
    </row>
    <row r="3174" spans="8:13" ht="12.75">
      <c r="H3174" s="5">
        <f t="shared" si="214"/>
        <v>0</v>
      </c>
      <c r="I3174" s="22">
        <f t="shared" si="215"/>
        <v>0</v>
      </c>
      <c r="M3174" s="2">
        <v>500</v>
      </c>
    </row>
    <row r="3175" spans="8:13" ht="12.75">
      <c r="H3175" s="5">
        <f t="shared" si="214"/>
        <v>0</v>
      </c>
      <c r="I3175" s="22">
        <f t="shared" si="215"/>
        <v>0</v>
      </c>
      <c r="M3175" s="2">
        <v>500</v>
      </c>
    </row>
    <row r="3176" spans="8:13" ht="12.75">
      <c r="H3176" s="5">
        <f t="shared" si="214"/>
        <v>0</v>
      </c>
      <c r="I3176" s="22">
        <f t="shared" si="215"/>
        <v>0</v>
      </c>
      <c r="M3176" s="2">
        <v>500</v>
      </c>
    </row>
    <row r="3177" spans="8:13" ht="12.75">
      <c r="H3177" s="5">
        <f t="shared" si="214"/>
        <v>0</v>
      </c>
      <c r="I3177" s="22">
        <f t="shared" si="215"/>
        <v>0</v>
      </c>
      <c r="M3177" s="2">
        <v>500</v>
      </c>
    </row>
    <row r="3178" spans="8:13" ht="12.75">
      <c r="H3178" s="5">
        <f t="shared" si="214"/>
        <v>0</v>
      </c>
      <c r="I3178" s="22">
        <f t="shared" si="215"/>
        <v>0</v>
      </c>
      <c r="M3178" s="2">
        <v>500</v>
      </c>
    </row>
    <row r="3179" spans="8:13" ht="12.75">
      <c r="H3179" s="5">
        <f t="shared" si="214"/>
        <v>0</v>
      </c>
      <c r="I3179" s="22">
        <f t="shared" si="215"/>
        <v>0</v>
      </c>
      <c r="M3179" s="2">
        <v>500</v>
      </c>
    </row>
    <row r="3180" spans="8:13" ht="12.75">
      <c r="H3180" s="5">
        <f t="shared" si="214"/>
        <v>0</v>
      </c>
      <c r="I3180" s="22">
        <f t="shared" si="215"/>
        <v>0</v>
      </c>
      <c r="M3180" s="2">
        <v>500</v>
      </c>
    </row>
    <row r="3181" spans="8:13" ht="12.75">
      <c r="H3181" s="5">
        <f t="shared" si="214"/>
        <v>0</v>
      </c>
      <c r="I3181" s="22">
        <f t="shared" si="215"/>
        <v>0</v>
      </c>
      <c r="M3181" s="2">
        <v>500</v>
      </c>
    </row>
    <row r="3182" spans="8:13" ht="12.75">
      <c r="H3182" s="5">
        <f t="shared" si="214"/>
        <v>0</v>
      </c>
      <c r="I3182" s="22">
        <f t="shared" si="215"/>
        <v>0</v>
      </c>
      <c r="M3182" s="2">
        <v>500</v>
      </c>
    </row>
    <row r="3183" spans="8:13" ht="12.75">
      <c r="H3183" s="5">
        <f t="shared" si="214"/>
        <v>0</v>
      </c>
      <c r="I3183" s="22">
        <f t="shared" si="215"/>
        <v>0</v>
      </c>
      <c r="M3183" s="2">
        <v>500</v>
      </c>
    </row>
    <row r="3184" spans="8:13" ht="12.75">
      <c r="H3184" s="5">
        <f t="shared" si="214"/>
        <v>0</v>
      </c>
      <c r="I3184" s="22">
        <f t="shared" si="215"/>
        <v>0</v>
      </c>
      <c r="M3184" s="2">
        <v>500</v>
      </c>
    </row>
    <row r="3185" spans="8:13" ht="12.75">
      <c r="H3185" s="5">
        <f t="shared" si="214"/>
        <v>0</v>
      </c>
      <c r="I3185" s="22">
        <f t="shared" si="215"/>
        <v>0</v>
      </c>
      <c r="M3185" s="2">
        <v>500</v>
      </c>
    </row>
    <row r="3186" spans="8:13" ht="12.75">
      <c r="H3186" s="5">
        <f t="shared" si="214"/>
        <v>0</v>
      </c>
      <c r="I3186" s="22">
        <f t="shared" si="215"/>
        <v>0</v>
      </c>
      <c r="M3186" s="2">
        <v>500</v>
      </c>
    </row>
    <row r="3187" spans="8:13" ht="12.75">
      <c r="H3187" s="5">
        <f t="shared" si="214"/>
        <v>0</v>
      </c>
      <c r="I3187" s="22">
        <f t="shared" si="215"/>
        <v>0</v>
      </c>
      <c r="M3187" s="2">
        <v>500</v>
      </c>
    </row>
    <row r="3188" spans="8:13" ht="12.75">
      <c r="H3188" s="5">
        <f t="shared" si="214"/>
        <v>0</v>
      </c>
      <c r="I3188" s="22">
        <f t="shared" si="215"/>
        <v>0</v>
      </c>
      <c r="M3188" s="2">
        <v>500</v>
      </c>
    </row>
    <row r="3189" spans="8:13" ht="12.75">
      <c r="H3189" s="5">
        <f t="shared" si="214"/>
        <v>0</v>
      </c>
      <c r="I3189" s="22">
        <f t="shared" si="215"/>
        <v>0</v>
      </c>
      <c r="M3189" s="2">
        <v>500</v>
      </c>
    </row>
    <row r="3190" spans="8:13" ht="12.75">
      <c r="H3190" s="5">
        <f t="shared" si="214"/>
        <v>0</v>
      </c>
      <c r="I3190" s="22">
        <f t="shared" si="215"/>
        <v>0</v>
      </c>
      <c r="M3190" s="2">
        <v>500</v>
      </c>
    </row>
    <row r="3191" spans="8:13" ht="12.75">
      <c r="H3191" s="5">
        <f t="shared" si="214"/>
        <v>0</v>
      </c>
      <c r="I3191" s="22">
        <f t="shared" si="215"/>
        <v>0</v>
      </c>
      <c r="M3191" s="2">
        <v>500</v>
      </c>
    </row>
    <row r="3192" spans="8:13" ht="12.75">
      <c r="H3192" s="5">
        <f t="shared" si="214"/>
        <v>0</v>
      </c>
      <c r="I3192" s="22">
        <f t="shared" si="215"/>
        <v>0</v>
      </c>
      <c r="M3192" s="2">
        <v>500</v>
      </c>
    </row>
    <row r="3193" spans="8:13" ht="12.75">
      <c r="H3193" s="5">
        <f t="shared" si="214"/>
        <v>0</v>
      </c>
      <c r="I3193" s="22">
        <f t="shared" si="215"/>
        <v>0</v>
      </c>
      <c r="M3193" s="2">
        <v>500</v>
      </c>
    </row>
    <row r="3194" spans="8:13" ht="12.75">
      <c r="H3194" s="5">
        <f t="shared" si="214"/>
        <v>0</v>
      </c>
      <c r="I3194" s="22">
        <f t="shared" si="215"/>
        <v>0</v>
      </c>
      <c r="M3194" s="2">
        <v>500</v>
      </c>
    </row>
    <row r="3195" spans="8:13" ht="12.75">
      <c r="H3195" s="5">
        <f t="shared" si="214"/>
        <v>0</v>
      </c>
      <c r="I3195" s="22">
        <f t="shared" si="215"/>
        <v>0</v>
      </c>
      <c r="M3195" s="2">
        <v>500</v>
      </c>
    </row>
    <row r="3196" spans="8:13" ht="12.75">
      <c r="H3196" s="5">
        <f t="shared" si="214"/>
        <v>0</v>
      </c>
      <c r="I3196" s="22">
        <f t="shared" si="215"/>
        <v>0</v>
      </c>
      <c r="M3196" s="2">
        <v>500</v>
      </c>
    </row>
    <row r="3197" spans="8:13" ht="12.75">
      <c r="H3197" s="5">
        <f t="shared" si="214"/>
        <v>0</v>
      </c>
      <c r="I3197" s="22">
        <f t="shared" si="215"/>
        <v>0</v>
      </c>
      <c r="M3197" s="2">
        <v>500</v>
      </c>
    </row>
    <row r="3198" spans="8:13" ht="12.75">
      <c r="H3198" s="5">
        <f t="shared" si="214"/>
        <v>0</v>
      </c>
      <c r="I3198" s="22">
        <f t="shared" si="215"/>
        <v>0</v>
      </c>
      <c r="M3198" s="2">
        <v>500</v>
      </c>
    </row>
    <row r="3199" spans="8:13" ht="12.75">
      <c r="H3199" s="5">
        <f t="shared" si="214"/>
        <v>0</v>
      </c>
      <c r="I3199" s="22">
        <f t="shared" si="215"/>
        <v>0</v>
      </c>
      <c r="M3199" s="2">
        <v>500</v>
      </c>
    </row>
    <row r="3200" spans="8:13" ht="12.75">
      <c r="H3200" s="5">
        <f t="shared" si="214"/>
        <v>0</v>
      </c>
      <c r="I3200" s="22">
        <f t="shared" si="215"/>
        <v>0</v>
      </c>
      <c r="M3200" s="2">
        <v>500</v>
      </c>
    </row>
    <row r="3201" spans="8:13" ht="12.75">
      <c r="H3201" s="5">
        <f t="shared" si="214"/>
        <v>0</v>
      </c>
      <c r="I3201" s="22">
        <f t="shared" si="215"/>
        <v>0</v>
      </c>
      <c r="M3201" s="2">
        <v>500</v>
      </c>
    </row>
    <row r="3202" spans="8:13" ht="12.75">
      <c r="H3202" s="5">
        <f t="shared" si="214"/>
        <v>0</v>
      </c>
      <c r="I3202" s="22">
        <f t="shared" si="215"/>
        <v>0</v>
      </c>
      <c r="M3202" s="2">
        <v>500</v>
      </c>
    </row>
    <row r="3203" spans="8:13" ht="12.75">
      <c r="H3203" s="5">
        <f t="shared" si="214"/>
        <v>0</v>
      </c>
      <c r="I3203" s="22">
        <f t="shared" si="215"/>
        <v>0</v>
      </c>
      <c r="M3203" s="2">
        <v>500</v>
      </c>
    </row>
    <row r="3204" spans="8:13" ht="12.75">
      <c r="H3204" s="5">
        <f t="shared" si="214"/>
        <v>0</v>
      </c>
      <c r="I3204" s="22">
        <f t="shared" si="215"/>
        <v>0</v>
      </c>
      <c r="M3204" s="2">
        <v>500</v>
      </c>
    </row>
    <row r="3205" spans="8:13" ht="12.75">
      <c r="H3205" s="5">
        <f t="shared" si="214"/>
        <v>0</v>
      </c>
      <c r="I3205" s="22">
        <f t="shared" si="215"/>
        <v>0</v>
      </c>
      <c r="M3205" s="2">
        <v>500</v>
      </c>
    </row>
    <row r="3206" spans="8:13" ht="12.75">
      <c r="H3206" s="5">
        <f t="shared" si="214"/>
        <v>0</v>
      </c>
      <c r="I3206" s="22">
        <f t="shared" si="215"/>
        <v>0</v>
      </c>
      <c r="M3206" s="2">
        <v>500</v>
      </c>
    </row>
    <row r="3207" spans="8:13" ht="12.75">
      <c r="H3207" s="5">
        <f t="shared" si="214"/>
        <v>0</v>
      </c>
      <c r="I3207" s="22">
        <f t="shared" si="215"/>
        <v>0</v>
      </c>
      <c r="M3207" s="2">
        <v>500</v>
      </c>
    </row>
    <row r="3208" spans="8:13" ht="12.75">
      <c r="H3208" s="5">
        <f t="shared" si="214"/>
        <v>0</v>
      </c>
      <c r="I3208" s="22">
        <f t="shared" si="215"/>
        <v>0</v>
      </c>
      <c r="M3208" s="2">
        <v>500</v>
      </c>
    </row>
    <row r="3209" spans="8:13" ht="12.75">
      <c r="H3209" s="5">
        <f t="shared" si="214"/>
        <v>0</v>
      </c>
      <c r="I3209" s="22">
        <f t="shared" si="215"/>
        <v>0</v>
      </c>
      <c r="M3209" s="2">
        <v>500</v>
      </c>
    </row>
    <row r="3210" spans="8:13" ht="12.75">
      <c r="H3210" s="5">
        <f t="shared" si="214"/>
        <v>0</v>
      </c>
      <c r="I3210" s="22">
        <f t="shared" si="215"/>
        <v>0</v>
      </c>
      <c r="M3210" s="2">
        <v>500</v>
      </c>
    </row>
    <row r="3211" spans="8:13" ht="12.75">
      <c r="H3211" s="5">
        <f t="shared" si="214"/>
        <v>0</v>
      </c>
      <c r="I3211" s="22">
        <f t="shared" si="215"/>
        <v>0</v>
      </c>
      <c r="M3211" s="2">
        <v>500</v>
      </c>
    </row>
    <row r="3212" spans="8:13" ht="12.75">
      <c r="H3212" s="5">
        <f t="shared" si="214"/>
        <v>0</v>
      </c>
      <c r="I3212" s="22">
        <f t="shared" si="215"/>
        <v>0</v>
      </c>
      <c r="M3212" s="2">
        <v>500</v>
      </c>
    </row>
    <row r="3213" spans="8:13" ht="12.75">
      <c r="H3213" s="5">
        <f t="shared" si="214"/>
        <v>0</v>
      </c>
      <c r="I3213" s="22">
        <f t="shared" si="215"/>
        <v>0</v>
      </c>
      <c r="M3213" s="2">
        <v>500</v>
      </c>
    </row>
    <row r="3214" spans="8:13" ht="12.75">
      <c r="H3214" s="5">
        <f t="shared" si="214"/>
        <v>0</v>
      </c>
      <c r="I3214" s="22">
        <f t="shared" si="215"/>
        <v>0</v>
      </c>
      <c r="M3214" s="2">
        <v>500</v>
      </c>
    </row>
    <row r="3215" spans="8:13" ht="12.75">
      <c r="H3215" s="5">
        <f t="shared" si="214"/>
        <v>0</v>
      </c>
      <c r="I3215" s="22">
        <f t="shared" si="215"/>
        <v>0</v>
      </c>
      <c r="M3215" s="2">
        <v>500</v>
      </c>
    </row>
    <row r="3216" spans="8:13" ht="12.75">
      <c r="H3216" s="5">
        <f t="shared" si="214"/>
        <v>0</v>
      </c>
      <c r="I3216" s="22">
        <f t="shared" si="215"/>
        <v>0</v>
      </c>
      <c r="M3216" s="2">
        <v>500</v>
      </c>
    </row>
    <row r="3217" spans="8:13" ht="12.75">
      <c r="H3217" s="5">
        <f t="shared" si="214"/>
        <v>0</v>
      </c>
      <c r="I3217" s="22">
        <f t="shared" si="215"/>
        <v>0</v>
      </c>
      <c r="M3217" s="2">
        <v>500</v>
      </c>
    </row>
    <row r="3218" spans="8:13" ht="12.75">
      <c r="H3218" s="5">
        <f t="shared" si="214"/>
        <v>0</v>
      </c>
      <c r="I3218" s="22">
        <f t="shared" si="215"/>
        <v>0</v>
      </c>
      <c r="M3218" s="2">
        <v>500</v>
      </c>
    </row>
    <row r="3219" spans="8:13" ht="12.75">
      <c r="H3219" s="5">
        <f t="shared" si="214"/>
        <v>0</v>
      </c>
      <c r="I3219" s="22">
        <f t="shared" si="215"/>
        <v>0</v>
      </c>
      <c r="M3219" s="2">
        <v>500</v>
      </c>
    </row>
    <row r="3220" spans="8:13" ht="12.75">
      <c r="H3220" s="5">
        <f t="shared" si="214"/>
        <v>0</v>
      </c>
      <c r="I3220" s="22">
        <f t="shared" si="215"/>
        <v>0</v>
      </c>
      <c r="M3220" s="2">
        <v>500</v>
      </c>
    </row>
    <row r="3221" spans="8:13" ht="12.75">
      <c r="H3221" s="5">
        <f t="shared" si="214"/>
        <v>0</v>
      </c>
      <c r="I3221" s="22">
        <f t="shared" si="215"/>
        <v>0</v>
      </c>
      <c r="M3221" s="2">
        <v>500</v>
      </c>
    </row>
    <row r="3222" spans="8:13" ht="12.75">
      <c r="H3222" s="5">
        <f t="shared" si="214"/>
        <v>0</v>
      </c>
      <c r="I3222" s="22">
        <f t="shared" si="215"/>
        <v>0</v>
      </c>
      <c r="M3222" s="2">
        <v>500</v>
      </c>
    </row>
    <row r="3223" spans="8:13" ht="12.75">
      <c r="H3223" s="5">
        <f t="shared" si="214"/>
        <v>0</v>
      </c>
      <c r="I3223" s="22">
        <f t="shared" si="215"/>
        <v>0</v>
      </c>
      <c r="M3223" s="2">
        <v>500</v>
      </c>
    </row>
    <row r="3224" spans="8:13" ht="12.75">
      <c r="H3224" s="5">
        <f t="shared" si="214"/>
        <v>0</v>
      </c>
      <c r="I3224" s="22">
        <f t="shared" si="215"/>
        <v>0</v>
      </c>
      <c r="M3224" s="2">
        <v>500</v>
      </c>
    </row>
    <row r="3225" spans="8:13" ht="12.75">
      <c r="H3225" s="5">
        <f t="shared" si="214"/>
        <v>0</v>
      </c>
      <c r="I3225" s="22">
        <f t="shared" si="215"/>
        <v>0</v>
      </c>
      <c r="M3225" s="2">
        <v>500</v>
      </c>
    </row>
    <row r="3226" spans="8:13" ht="12.75">
      <c r="H3226" s="5">
        <f t="shared" si="214"/>
        <v>0</v>
      </c>
      <c r="I3226" s="22">
        <f t="shared" si="215"/>
        <v>0</v>
      </c>
      <c r="M3226" s="2">
        <v>500</v>
      </c>
    </row>
    <row r="3227" spans="8:13" ht="12.75">
      <c r="H3227" s="5">
        <f t="shared" si="214"/>
        <v>0</v>
      </c>
      <c r="I3227" s="22">
        <f t="shared" si="215"/>
        <v>0</v>
      </c>
      <c r="M3227" s="2">
        <v>500</v>
      </c>
    </row>
    <row r="3228" spans="8:13" ht="12.75">
      <c r="H3228" s="5">
        <f t="shared" si="214"/>
        <v>0</v>
      </c>
      <c r="I3228" s="22">
        <f t="shared" si="215"/>
        <v>0</v>
      </c>
      <c r="M3228" s="2">
        <v>500</v>
      </c>
    </row>
    <row r="3229" spans="8:13" ht="12.75">
      <c r="H3229" s="5">
        <f t="shared" si="214"/>
        <v>0</v>
      </c>
      <c r="I3229" s="22">
        <f t="shared" si="215"/>
        <v>0</v>
      </c>
      <c r="M3229" s="2">
        <v>500</v>
      </c>
    </row>
    <row r="3230" spans="8:13" ht="12.75">
      <c r="H3230" s="5">
        <f t="shared" si="214"/>
        <v>0</v>
      </c>
      <c r="I3230" s="22">
        <f t="shared" si="215"/>
        <v>0</v>
      </c>
      <c r="M3230" s="2">
        <v>500</v>
      </c>
    </row>
    <row r="3231" spans="8:13" ht="12.75">
      <c r="H3231" s="5">
        <f t="shared" si="214"/>
        <v>0</v>
      </c>
      <c r="I3231" s="22">
        <f t="shared" si="215"/>
        <v>0</v>
      </c>
      <c r="M3231" s="2">
        <v>500</v>
      </c>
    </row>
    <row r="3232" spans="8:13" ht="12.75">
      <c r="H3232" s="5">
        <f t="shared" si="214"/>
        <v>0</v>
      </c>
      <c r="I3232" s="22">
        <f t="shared" si="215"/>
        <v>0</v>
      </c>
      <c r="M3232" s="2">
        <v>500</v>
      </c>
    </row>
    <row r="3233" spans="8:13" ht="12.75">
      <c r="H3233" s="5">
        <f t="shared" si="214"/>
        <v>0</v>
      </c>
      <c r="I3233" s="22">
        <f t="shared" si="215"/>
        <v>0</v>
      </c>
      <c r="M3233" s="2">
        <v>500</v>
      </c>
    </row>
    <row r="3234" spans="8:13" ht="12.75">
      <c r="H3234" s="5">
        <f t="shared" si="214"/>
        <v>0</v>
      </c>
      <c r="I3234" s="22">
        <f t="shared" si="215"/>
        <v>0</v>
      </c>
      <c r="M3234" s="2">
        <v>500</v>
      </c>
    </row>
    <row r="3235" spans="8:13" ht="12.75">
      <c r="H3235" s="5">
        <f aca="true" t="shared" si="216" ref="H3235:H3298">H3234-B3235</f>
        <v>0</v>
      </c>
      <c r="I3235" s="22">
        <f aca="true" t="shared" si="217" ref="I3235:I3298">+B3235/M3235</f>
        <v>0</v>
      </c>
      <c r="M3235" s="2">
        <v>500</v>
      </c>
    </row>
    <row r="3236" spans="8:13" ht="12.75">
      <c r="H3236" s="5">
        <f t="shared" si="216"/>
        <v>0</v>
      </c>
      <c r="I3236" s="22">
        <f t="shared" si="217"/>
        <v>0</v>
      </c>
      <c r="M3236" s="2">
        <v>500</v>
      </c>
    </row>
    <row r="3237" spans="8:13" ht="12.75">
      <c r="H3237" s="5">
        <f t="shared" si="216"/>
        <v>0</v>
      </c>
      <c r="I3237" s="22">
        <f t="shared" si="217"/>
        <v>0</v>
      </c>
      <c r="M3237" s="2">
        <v>500</v>
      </c>
    </row>
    <row r="3238" spans="8:13" ht="12.75">
      <c r="H3238" s="5">
        <f t="shared" si="216"/>
        <v>0</v>
      </c>
      <c r="I3238" s="22">
        <f t="shared" si="217"/>
        <v>0</v>
      </c>
      <c r="M3238" s="2">
        <v>500</v>
      </c>
    </row>
    <row r="3239" spans="8:13" ht="12.75">
      <c r="H3239" s="5">
        <f t="shared" si="216"/>
        <v>0</v>
      </c>
      <c r="I3239" s="22">
        <f t="shared" si="217"/>
        <v>0</v>
      </c>
      <c r="M3239" s="2">
        <v>500</v>
      </c>
    </row>
    <row r="3240" spans="8:13" ht="12.75">
      <c r="H3240" s="5">
        <f t="shared" si="216"/>
        <v>0</v>
      </c>
      <c r="I3240" s="22">
        <f t="shared" si="217"/>
        <v>0</v>
      </c>
      <c r="M3240" s="2">
        <v>500</v>
      </c>
    </row>
    <row r="3241" spans="8:13" ht="12.75">
      <c r="H3241" s="5">
        <f t="shared" si="216"/>
        <v>0</v>
      </c>
      <c r="I3241" s="22">
        <f t="shared" si="217"/>
        <v>0</v>
      </c>
      <c r="M3241" s="2">
        <v>500</v>
      </c>
    </row>
    <row r="3242" spans="8:13" ht="12.75">
      <c r="H3242" s="5">
        <f t="shared" si="216"/>
        <v>0</v>
      </c>
      <c r="I3242" s="22">
        <f t="shared" si="217"/>
        <v>0</v>
      </c>
      <c r="M3242" s="2">
        <v>500</v>
      </c>
    </row>
    <row r="3243" spans="8:13" ht="12.75">
      <c r="H3243" s="5">
        <f t="shared" si="216"/>
        <v>0</v>
      </c>
      <c r="I3243" s="22">
        <f t="shared" si="217"/>
        <v>0</v>
      </c>
      <c r="M3243" s="2">
        <v>500</v>
      </c>
    </row>
    <row r="3244" spans="8:13" ht="12.75">
      <c r="H3244" s="5">
        <f t="shared" si="216"/>
        <v>0</v>
      </c>
      <c r="I3244" s="22">
        <f t="shared" si="217"/>
        <v>0</v>
      </c>
      <c r="M3244" s="2">
        <v>500</v>
      </c>
    </row>
    <row r="3245" spans="8:13" ht="12.75">
      <c r="H3245" s="5">
        <f t="shared" si="216"/>
        <v>0</v>
      </c>
      <c r="I3245" s="22">
        <f t="shared" si="217"/>
        <v>0</v>
      </c>
      <c r="M3245" s="2">
        <v>500</v>
      </c>
    </row>
    <row r="3246" spans="8:13" ht="12.75">
      <c r="H3246" s="5">
        <f t="shared" si="216"/>
        <v>0</v>
      </c>
      <c r="I3246" s="22">
        <f t="shared" si="217"/>
        <v>0</v>
      </c>
      <c r="M3246" s="2">
        <v>500</v>
      </c>
    </row>
    <row r="3247" spans="8:13" ht="12.75">
      <c r="H3247" s="5">
        <f t="shared" si="216"/>
        <v>0</v>
      </c>
      <c r="I3247" s="22">
        <f t="shared" si="217"/>
        <v>0</v>
      </c>
      <c r="M3247" s="2">
        <v>500</v>
      </c>
    </row>
    <row r="3248" spans="8:13" ht="12.75">
      <c r="H3248" s="5">
        <f t="shared" si="216"/>
        <v>0</v>
      </c>
      <c r="I3248" s="22">
        <f t="shared" si="217"/>
        <v>0</v>
      </c>
      <c r="M3248" s="2">
        <v>500</v>
      </c>
    </row>
    <row r="3249" spans="8:13" ht="12.75">
      <c r="H3249" s="5">
        <f t="shared" si="216"/>
        <v>0</v>
      </c>
      <c r="I3249" s="22">
        <f t="shared" si="217"/>
        <v>0</v>
      </c>
      <c r="M3249" s="2">
        <v>500</v>
      </c>
    </row>
    <row r="3250" spans="8:13" ht="12.75">
      <c r="H3250" s="5">
        <f t="shared" si="216"/>
        <v>0</v>
      </c>
      <c r="I3250" s="22">
        <f t="shared" si="217"/>
        <v>0</v>
      </c>
      <c r="M3250" s="2">
        <v>500</v>
      </c>
    </row>
    <row r="3251" spans="8:13" ht="12.75">
      <c r="H3251" s="5">
        <f t="shared" si="216"/>
        <v>0</v>
      </c>
      <c r="I3251" s="22">
        <f t="shared" si="217"/>
        <v>0</v>
      </c>
      <c r="M3251" s="2">
        <v>500</v>
      </c>
    </row>
    <row r="3252" spans="8:13" ht="12.75">
      <c r="H3252" s="5">
        <f t="shared" si="216"/>
        <v>0</v>
      </c>
      <c r="I3252" s="22">
        <f t="shared" si="217"/>
        <v>0</v>
      </c>
      <c r="M3252" s="2">
        <v>500</v>
      </c>
    </row>
    <row r="3253" spans="8:13" ht="12.75">
      <c r="H3253" s="5">
        <f t="shared" si="216"/>
        <v>0</v>
      </c>
      <c r="I3253" s="22">
        <f t="shared" si="217"/>
        <v>0</v>
      </c>
      <c r="M3253" s="2">
        <v>500</v>
      </c>
    </row>
    <row r="3254" spans="8:13" ht="12.75">
      <c r="H3254" s="5">
        <f t="shared" si="216"/>
        <v>0</v>
      </c>
      <c r="I3254" s="22">
        <f t="shared" si="217"/>
        <v>0</v>
      </c>
      <c r="M3254" s="2">
        <v>500</v>
      </c>
    </row>
    <row r="3255" spans="8:13" ht="12.75">
      <c r="H3255" s="5">
        <f t="shared" si="216"/>
        <v>0</v>
      </c>
      <c r="I3255" s="22">
        <f t="shared" si="217"/>
        <v>0</v>
      </c>
      <c r="M3255" s="2">
        <v>500</v>
      </c>
    </row>
    <row r="3256" spans="8:13" ht="12.75">
      <c r="H3256" s="5">
        <f t="shared" si="216"/>
        <v>0</v>
      </c>
      <c r="I3256" s="22">
        <f t="shared" si="217"/>
        <v>0</v>
      </c>
      <c r="M3256" s="2">
        <v>500</v>
      </c>
    </row>
    <row r="3257" spans="8:13" ht="12.75">
      <c r="H3257" s="5">
        <f t="shared" si="216"/>
        <v>0</v>
      </c>
      <c r="I3257" s="22">
        <f t="shared" si="217"/>
        <v>0</v>
      </c>
      <c r="M3257" s="2">
        <v>500</v>
      </c>
    </row>
    <row r="3258" spans="8:13" ht="12.75">
      <c r="H3258" s="5">
        <f t="shared" si="216"/>
        <v>0</v>
      </c>
      <c r="I3258" s="22">
        <f t="shared" si="217"/>
        <v>0</v>
      </c>
      <c r="M3258" s="2">
        <v>500</v>
      </c>
    </row>
    <row r="3259" spans="8:13" ht="12.75">
      <c r="H3259" s="5">
        <f t="shared" si="216"/>
        <v>0</v>
      </c>
      <c r="I3259" s="22">
        <f t="shared" si="217"/>
        <v>0</v>
      </c>
      <c r="M3259" s="2">
        <v>500</v>
      </c>
    </row>
    <row r="3260" spans="8:13" ht="12.75">
      <c r="H3260" s="5">
        <f t="shared" si="216"/>
        <v>0</v>
      </c>
      <c r="I3260" s="22">
        <f t="shared" si="217"/>
        <v>0</v>
      </c>
      <c r="M3260" s="2">
        <v>500</v>
      </c>
    </row>
    <row r="3261" spans="8:13" ht="12.75">
      <c r="H3261" s="5">
        <f t="shared" si="216"/>
        <v>0</v>
      </c>
      <c r="I3261" s="22">
        <f t="shared" si="217"/>
        <v>0</v>
      </c>
      <c r="M3261" s="2">
        <v>500</v>
      </c>
    </row>
    <row r="3262" spans="8:13" ht="12.75">
      <c r="H3262" s="5">
        <f t="shared" si="216"/>
        <v>0</v>
      </c>
      <c r="I3262" s="22">
        <f t="shared" si="217"/>
        <v>0</v>
      </c>
      <c r="M3262" s="2">
        <v>500</v>
      </c>
    </row>
    <row r="3263" spans="8:13" ht="12.75">
      <c r="H3263" s="5">
        <f t="shared" si="216"/>
        <v>0</v>
      </c>
      <c r="I3263" s="22">
        <f t="shared" si="217"/>
        <v>0</v>
      </c>
      <c r="M3263" s="2">
        <v>500</v>
      </c>
    </row>
    <row r="3264" spans="8:13" ht="12.75">
      <c r="H3264" s="5">
        <f t="shared" si="216"/>
        <v>0</v>
      </c>
      <c r="I3264" s="22">
        <f t="shared" si="217"/>
        <v>0</v>
      </c>
      <c r="M3264" s="2">
        <v>500</v>
      </c>
    </row>
    <row r="3265" spans="8:13" ht="12.75">
      <c r="H3265" s="5">
        <f t="shared" si="216"/>
        <v>0</v>
      </c>
      <c r="I3265" s="22">
        <f t="shared" si="217"/>
        <v>0</v>
      </c>
      <c r="M3265" s="2">
        <v>500</v>
      </c>
    </row>
    <row r="3266" spans="8:13" ht="12.75">
      <c r="H3266" s="5">
        <f t="shared" si="216"/>
        <v>0</v>
      </c>
      <c r="I3266" s="22">
        <f t="shared" si="217"/>
        <v>0</v>
      </c>
      <c r="M3266" s="2">
        <v>500</v>
      </c>
    </row>
    <row r="3267" spans="8:13" ht="12.75">
      <c r="H3267" s="5">
        <f t="shared" si="216"/>
        <v>0</v>
      </c>
      <c r="I3267" s="22">
        <f t="shared" si="217"/>
        <v>0</v>
      </c>
      <c r="M3267" s="2">
        <v>500</v>
      </c>
    </row>
    <row r="3268" spans="8:13" ht="12.75">
      <c r="H3268" s="5">
        <f t="shared" si="216"/>
        <v>0</v>
      </c>
      <c r="I3268" s="22">
        <f t="shared" si="217"/>
        <v>0</v>
      </c>
      <c r="M3268" s="2">
        <v>500</v>
      </c>
    </row>
    <row r="3269" spans="8:13" ht="12.75">
      <c r="H3269" s="5">
        <f t="shared" si="216"/>
        <v>0</v>
      </c>
      <c r="I3269" s="22">
        <f t="shared" si="217"/>
        <v>0</v>
      </c>
      <c r="M3269" s="2">
        <v>500</v>
      </c>
    </row>
    <row r="3270" spans="8:13" ht="12.75">
      <c r="H3270" s="5">
        <f t="shared" si="216"/>
        <v>0</v>
      </c>
      <c r="I3270" s="22">
        <f t="shared" si="217"/>
        <v>0</v>
      </c>
      <c r="M3270" s="2">
        <v>500</v>
      </c>
    </row>
    <row r="3271" spans="8:13" ht="12.75">
      <c r="H3271" s="5">
        <f t="shared" si="216"/>
        <v>0</v>
      </c>
      <c r="I3271" s="22">
        <f t="shared" si="217"/>
        <v>0</v>
      </c>
      <c r="M3271" s="2">
        <v>500</v>
      </c>
    </row>
    <row r="3272" spans="8:13" ht="12.75">
      <c r="H3272" s="5">
        <f t="shared" si="216"/>
        <v>0</v>
      </c>
      <c r="I3272" s="22">
        <f t="shared" si="217"/>
        <v>0</v>
      </c>
      <c r="M3272" s="2">
        <v>500</v>
      </c>
    </row>
    <row r="3273" spans="8:13" ht="12.75">
      <c r="H3273" s="5">
        <f t="shared" si="216"/>
        <v>0</v>
      </c>
      <c r="I3273" s="22">
        <f t="shared" si="217"/>
        <v>0</v>
      </c>
      <c r="M3273" s="2">
        <v>500</v>
      </c>
    </row>
    <row r="3274" spans="8:13" ht="12.75">
      <c r="H3274" s="5">
        <f t="shared" si="216"/>
        <v>0</v>
      </c>
      <c r="I3274" s="22">
        <f t="shared" si="217"/>
        <v>0</v>
      </c>
      <c r="M3274" s="2">
        <v>500</v>
      </c>
    </row>
    <row r="3275" spans="8:13" ht="12.75">
      <c r="H3275" s="5">
        <f t="shared" si="216"/>
        <v>0</v>
      </c>
      <c r="I3275" s="22">
        <f t="shared" si="217"/>
        <v>0</v>
      </c>
      <c r="M3275" s="2">
        <v>500</v>
      </c>
    </row>
    <row r="3276" spans="8:13" ht="12.75">
      <c r="H3276" s="5">
        <f t="shared" si="216"/>
        <v>0</v>
      </c>
      <c r="I3276" s="22">
        <f t="shared" si="217"/>
        <v>0</v>
      </c>
      <c r="M3276" s="2">
        <v>500</v>
      </c>
    </row>
    <row r="3277" spans="8:13" ht="12.75">
      <c r="H3277" s="5">
        <f t="shared" si="216"/>
        <v>0</v>
      </c>
      <c r="I3277" s="22">
        <f t="shared" si="217"/>
        <v>0</v>
      </c>
      <c r="M3277" s="2">
        <v>500</v>
      </c>
    </row>
    <row r="3278" spans="8:13" ht="12.75">
      <c r="H3278" s="5">
        <f t="shared" si="216"/>
        <v>0</v>
      </c>
      <c r="I3278" s="22">
        <f t="shared" si="217"/>
        <v>0</v>
      </c>
      <c r="M3278" s="2">
        <v>500</v>
      </c>
    </row>
    <row r="3279" spans="8:13" ht="12.75">
      <c r="H3279" s="5">
        <f t="shared" si="216"/>
        <v>0</v>
      </c>
      <c r="I3279" s="22">
        <f t="shared" si="217"/>
        <v>0</v>
      </c>
      <c r="M3279" s="2">
        <v>500</v>
      </c>
    </row>
    <row r="3280" spans="8:13" ht="12.75">
      <c r="H3280" s="5">
        <f t="shared" si="216"/>
        <v>0</v>
      </c>
      <c r="I3280" s="22">
        <f t="shared" si="217"/>
        <v>0</v>
      </c>
      <c r="M3280" s="2">
        <v>500</v>
      </c>
    </row>
    <row r="3281" spans="8:13" ht="12.75">
      <c r="H3281" s="5">
        <f t="shared" si="216"/>
        <v>0</v>
      </c>
      <c r="I3281" s="22">
        <f t="shared" si="217"/>
        <v>0</v>
      </c>
      <c r="M3281" s="2">
        <v>500</v>
      </c>
    </row>
    <row r="3282" spans="8:13" ht="12.75">
      <c r="H3282" s="5">
        <f t="shared" si="216"/>
        <v>0</v>
      </c>
      <c r="I3282" s="22">
        <f t="shared" si="217"/>
        <v>0</v>
      </c>
      <c r="M3282" s="2">
        <v>500</v>
      </c>
    </row>
    <row r="3283" spans="8:13" ht="12.75">
      <c r="H3283" s="5">
        <f t="shared" si="216"/>
        <v>0</v>
      </c>
      <c r="I3283" s="22">
        <f t="shared" si="217"/>
        <v>0</v>
      </c>
      <c r="M3283" s="2">
        <v>500</v>
      </c>
    </row>
    <row r="3284" spans="8:13" ht="12.75">
      <c r="H3284" s="5">
        <f t="shared" si="216"/>
        <v>0</v>
      </c>
      <c r="I3284" s="22">
        <f t="shared" si="217"/>
        <v>0</v>
      </c>
      <c r="M3284" s="2">
        <v>500</v>
      </c>
    </row>
    <row r="3285" spans="8:13" ht="12.75">
      <c r="H3285" s="5">
        <f t="shared" si="216"/>
        <v>0</v>
      </c>
      <c r="I3285" s="22">
        <f t="shared" si="217"/>
        <v>0</v>
      </c>
      <c r="M3285" s="2">
        <v>500</v>
      </c>
    </row>
    <row r="3286" spans="8:13" ht="12.75">
      <c r="H3286" s="5">
        <f t="shared" si="216"/>
        <v>0</v>
      </c>
      <c r="I3286" s="22">
        <f t="shared" si="217"/>
        <v>0</v>
      </c>
      <c r="M3286" s="2">
        <v>500</v>
      </c>
    </row>
    <row r="3287" spans="8:13" ht="12.75">
      <c r="H3287" s="5">
        <f t="shared" si="216"/>
        <v>0</v>
      </c>
      <c r="I3287" s="22">
        <f t="shared" si="217"/>
        <v>0</v>
      </c>
      <c r="M3287" s="2">
        <v>500</v>
      </c>
    </row>
    <row r="3288" spans="8:13" ht="12.75">
      <c r="H3288" s="5">
        <f t="shared" si="216"/>
        <v>0</v>
      </c>
      <c r="I3288" s="22">
        <f t="shared" si="217"/>
        <v>0</v>
      </c>
      <c r="M3288" s="2">
        <v>500</v>
      </c>
    </row>
    <row r="3289" spans="8:13" ht="12.75">
      <c r="H3289" s="5">
        <f t="shared" si="216"/>
        <v>0</v>
      </c>
      <c r="I3289" s="22">
        <f t="shared" si="217"/>
        <v>0</v>
      </c>
      <c r="M3289" s="2">
        <v>500</v>
      </c>
    </row>
    <row r="3290" spans="8:13" ht="12.75">
      <c r="H3290" s="5">
        <f t="shared" si="216"/>
        <v>0</v>
      </c>
      <c r="I3290" s="22">
        <f t="shared" si="217"/>
        <v>0</v>
      </c>
      <c r="M3290" s="2">
        <v>500</v>
      </c>
    </row>
    <row r="3291" spans="8:13" ht="12.75">
      <c r="H3291" s="5">
        <f t="shared" si="216"/>
        <v>0</v>
      </c>
      <c r="I3291" s="22">
        <f t="shared" si="217"/>
        <v>0</v>
      </c>
      <c r="M3291" s="2">
        <v>500</v>
      </c>
    </row>
    <row r="3292" spans="8:13" ht="12.75">
      <c r="H3292" s="5">
        <f t="shared" si="216"/>
        <v>0</v>
      </c>
      <c r="I3292" s="22">
        <f t="shared" si="217"/>
        <v>0</v>
      </c>
      <c r="M3292" s="2">
        <v>500</v>
      </c>
    </row>
    <row r="3293" spans="8:13" ht="12.75">
      <c r="H3293" s="5">
        <f t="shared" si="216"/>
        <v>0</v>
      </c>
      <c r="I3293" s="22">
        <f t="shared" si="217"/>
        <v>0</v>
      </c>
      <c r="M3293" s="2">
        <v>500</v>
      </c>
    </row>
    <row r="3294" spans="8:13" ht="12.75">
      <c r="H3294" s="5">
        <f t="shared" si="216"/>
        <v>0</v>
      </c>
      <c r="I3294" s="22">
        <f t="shared" si="217"/>
        <v>0</v>
      </c>
      <c r="M3294" s="2">
        <v>500</v>
      </c>
    </row>
    <row r="3295" spans="8:13" ht="12.75">
      <c r="H3295" s="5">
        <f t="shared" si="216"/>
        <v>0</v>
      </c>
      <c r="I3295" s="22">
        <f t="shared" si="217"/>
        <v>0</v>
      </c>
      <c r="M3295" s="2">
        <v>500</v>
      </c>
    </row>
    <row r="3296" spans="8:13" ht="12.75">
      <c r="H3296" s="5">
        <f t="shared" si="216"/>
        <v>0</v>
      </c>
      <c r="I3296" s="22">
        <f t="shared" si="217"/>
        <v>0</v>
      </c>
      <c r="M3296" s="2">
        <v>500</v>
      </c>
    </row>
    <row r="3297" spans="8:13" ht="12.75">
      <c r="H3297" s="5">
        <f t="shared" si="216"/>
        <v>0</v>
      </c>
      <c r="I3297" s="22">
        <f t="shared" si="217"/>
        <v>0</v>
      </c>
      <c r="M3297" s="2">
        <v>500</v>
      </c>
    </row>
    <row r="3298" spans="8:13" ht="12.75">
      <c r="H3298" s="5">
        <f t="shared" si="216"/>
        <v>0</v>
      </c>
      <c r="I3298" s="22">
        <f t="shared" si="217"/>
        <v>0</v>
      </c>
      <c r="M3298" s="2">
        <v>500</v>
      </c>
    </row>
    <row r="3299" spans="8:13" ht="12.75">
      <c r="H3299" s="5">
        <f aca="true" t="shared" si="218" ref="H3299:H3362">H3298-B3299</f>
        <v>0</v>
      </c>
      <c r="I3299" s="22">
        <f aca="true" t="shared" si="219" ref="I3299:I3362">+B3299/M3299</f>
        <v>0</v>
      </c>
      <c r="M3299" s="2">
        <v>500</v>
      </c>
    </row>
    <row r="3300" spans="8:13" ht="12.75">
      <c r="H3300" s="5">
        <f t="shared" si="218"/>
        <v>0</v>
      </c>
      <c r="I3300" s="22">
        <f t="shared" si="219"/>
        <v>0</v>
      </c>
      <c r="M3300" s="2">
        <v>500</v>
      </c>
    </row>
    <row r="3301" spans="8:13" ht="12.75">
      <c r="H3301" s="5">
        <f t="shared" si="218"/>
        <v>0</v>
      </c>
      <c r="I3301" s="22">
        <f t="shared" si="219"/>
        <v>0</v>
      </c>
      <c r="M3301" s="2">
        <v>500</v>
      </c>
    </row>
    <row r="3302" spans="8:13" ht="12.75">
      <c r="H3302" s="5">
        <f t="shared" si="218"/>
        <v>0</v>
      </c>
      <c r="I3302" s="22">
        <f t="shared" si="219"/>
        <v>0</v>
      </c>
      <c r="M3302" s="2">
        <v>500</v>
      </c>
    </row>
    <row r="3303" spans="8:13" ht="12.75">
      <c r="H3303" s="5">
        <f t="shared" si="218"/>
        <v>0</v>
      </c>
      <c r="I3303" s="22">
        <f t="shared" si="219"/>
        <v>0</v>
      </c>
      <c r="M3303" s="2">
        <v>500</v>
      </c>
    </row>
    <row r="3304" spans="8:13" ht="12.75">
      <c r="H3304" s="5">
        <f t="shared" si="218"/>
        <v>0</v>
      </c>
      <c r="I3304" s="22">
        <f t="shared" si="219"/>
        <v>0</v>
      </c>
      <c r="M3304" s="2">
        <v>500</v>
      </c>
    </row>
    <row r="3305" spans="8:13" ht="12.75">
      <c r="H3305" s="5">
        <f t="shared" si="218"/>
        <v>0</v>
      </c>
      <c r="I3305" s="22">
        <f t="shared" si="219"/>
        <v>0</v>
      </c>
      <c r="M3305" s="2">
        <v>500</v>
      </c>
    </row>
    <row r="3306" spans="8:13" ht="12.75">
      <c r="H3306" s="5">
        <f t="shared" si="218"/>
        <v>0</v>
      </c>
      <c r="I3306" s="22">
        <f t="shared" si="219"/>
        <v>0</v>
      </c>
      <c r="M3306" s="2">
        <v>500</v>
      </c>
    </row>
    <row r="3307" spans="8:13" ht="12.75">
      <c r="H3307" s="5">
        <f t="shared" si="218"/>
        <v>0</v>
      </c>
      <c r="I3307" s="22">
        <f t="shared" si="219"/>
        <v>0</v>
      </c>
      <c r="M3307" s="2">
        <v>500</v>
      </c>
    </row>
    <row r="3308" spans="8:13" ht="12.75">
      <c r="H3308" s="5">
        <f t="shared" si="218"/>
        <v>0</v>
      </c>
      <c r="I3308" s="22">
        <f t="shared" si="219"/>
        <v>0</v>
      </c>
      <c r="M3308" s="2">
        <v>500</v>
      </c>
    </row>
    <row r="3309" spans="8:13" ht="12.75">
      <c r="H3309" s="5">
        <f t="shared" si="218"/>
        <v>0</v>
      </c>
      <c r="I3309" s="22">
        <f t="shared" si="219"/>
        <v>0</v>
      </c>
      <c r="M3309" s="2">
        <v>500</v>
      </c>
    </row>
    <row r="3310" spans="8:13" ht="12.75">
      <c r="H3310" s="5">
        <f t="shared" si="218"/>
        <v>0</v>
      </c>
      <c r="I3310" s="22">
        <f t="shared" si="219"/>
        <v>0</v>
      </c>
      <c r="M3310" s="2">
        <v>500</v>
      </c>
    </row>
    <row r="3311" spans="8:13" ht="12.75">
      <c r="H3311" s="5">
        <f t="shared" si="218"/>
        <v>0</v>
      </c>
      <c r="I3311" s="22">
        <f t="shared" si="219"/>
        <v>0</v>
      </c>
      <c r="M3311" s="2">
        <v>500</v>
      </c>
    </row>
    <row r="3312" spans="8:13" ht="12.75">
      <c r="H3312" s="5">
        <f t="shared" si="218"/>
        <v>0</v>
      </c>
      <c r="I3312" s="22">
        <f t="shared" si="219"/>
        <v>0</v>
      </c>
      <c r="M3312" s="2">
        <v>500</v>
      </c>
    </row>
    <row r="3313" spans="8:13" ht="12.75">
      <c r="H3313" s="5">
        <f t="shared" si="218"/>
        <v>0</v>
      </c>
      <c r="I3313" s="22">
        <f t="shared" si="219"/>
        <v>0</v>
      </c>
      <c r="M3313" s="2">
        <v>500</v>
      </c>
    </row>
    <row r="3314" spans="8:13" ht="12.75">
      <c r="H3314" s="5">
        <f t="shared" si="218"/>
        <v>0</v>
      </c>
      <c r="I3314" s="22">
        <f t="shared" si="219"/>
        <v>0</v>
      </c>
      <c r="M3314" s="2">
        <v>500</v>
      </c>
    </row>
    <row r="3315" spans="8:13" ht="12.75">
      <c r="H3315" s="5">
        <f t="shared" si="218"/>
        <v>0</v>
      </c>
      <c r="I3315" s="22">
        <f t="shared" si="219"/>
        <v>0</v>
      </c>
      <c r="M3315" s="2">
        <v>500</v>
      </c>
    </row>
    <row r="3316" spans="8:13" ht="12.75">
      <c r="H3316" s="5">
        <f t="shared" si="218"/>
        <v>0</v>
      </c>
      <c r="I3316" s="22">
        <f t="shared" si="219"/>
        <v>0</v>
      </c>
      <c r="M3316" s="2">
        <v>500</v>
      </c>
    </row>
    <row r="3317" spans="8:13" ht="12.75">
      <c r="H3317" s="5">
        <f t="shared" si="218"/>
        <v>0</v>
      </c>
      <c r="I3317" s="22">
        <f t="shared" si="219"/>
        <v>0</v>
      </c>
      <c r="M3317" s="2">
        <v>500</v>
      </c>
    </row>
    <row r="3318" spans="8:13" ht="12.75">
      <c r="H3318" s="5">
        <f t="shared" si="218"/>
        <v>0</v>
      </c>
      <c r="I3318" s="22">
        <f t="shared" si="219"/>
        <v>0</v>
      </c>
      <c r="M3318" s="2">
        <v>500</v>
      </c>
    </row>
    <row r="3319" spans="8:13" ht="12.75">
      <c r="H3319" s="5">
        <f t="shared" si="218"/>
        <v>0</v>
      </c>
      <c r="I3319" s="22">
        <f t="shared" si="219"/>
        <v>0</v>
      </c>
      <c r="M3319" s="2">
        <v>500</v>
      </c>
    </row>
    <row r="3320" spans="8:13" ht="12.75">
      <c r="H3320" s="5">
        <f t="shared" si="218"/>
        <v>0</v>
      </c>
      <c r="I3320" s="22">
        <f t="shared" si="219"/>
        <v>0</v>
      </c>
      <c r="M3320" s="2">
        <v>500</v>
      </c>
    </row>
    <row r="3321" spans="8:13" ht="12.75">
      <c r="H3321" s="5">
        <f t="shared" si="218"/>
        <v>0</v>
      </c>
      <c r="I3321" s="22">
        <f t="shared" si="219"/>
        <v>0</v>
      </c>
      <c r="M3321" s="2">
        <v>500</v>
      </c>
    </row>
    <row r="3322" spans="8:13" ht="12.75">
      <c r="H3322" s="5">
        <f t="shared" si="218"/>
        <v>0</v>
      </c>
      <c r="I3322" s="22">
        <f t="shared" si="219"/>
        <v>0</v>
      </c>
      <c r="M3322" s="2">
        <v>500</v>
      </c>
    </row>
    <row r="3323" spans="8:13" ht="12.75">
      <c r="H3323" s="5">
        <f t="shared" si="218"/>
        <v>0</v>
      </c>
      <c r="I3323" s="22">
        <f t="shared" si="219"/>
        <v>0</v>
      </c>
      <c r="M3323" s="2">
        <v>500</v>
      </c>
    </row>
    <row r="3324" spans="8:13" ht="12.75">
      <c r="H3324" s="5">
        <f t="shared" si="218"/>
        <v>0</v>
      </c>
      <c r="I3324" s="22">
        <f t="shared" si="219"/>
        <v>0</v>
      </c>
      <c r="M3324" s="2">
        <v>500</v>
      </c>
    </row>
    <row r="3325" spans="8:13" ht="12.75">
      <c r="H3325" s="5">
        <f t="shared" si="218"/>
        <v>0</v>
      </c>
      <c r="I3325" s="22">
        <f t="shared" si="219"/>
        <v>0</v>
      </c>
      <c r="M3325" s="2">
        <v>500</v>
      </c>
    </row>
    <row r="3326" spans="8:13" ht="12.75">
      <c r="H3326" s="5">
        <f t="shared" si="218"/>
        <v>0</v>
      </c>
      <c r="I3326" s="22">
        <f t="shared" si="219"/>
        <v>0</v>
      </c>
      <c r="M3326" s="2">
        <v>500</v>
      </c>
    </row>
    <row r="3327" spans="8:13" ht="12.75">
      <c r="H3327" s="5">
        <f t="shared" si="218"/>
        <v>0</v>
      </c>
      <c r="I3327" s="22">
        <f t="shared" si="219"/>
        <v>0</v>
      </c>
      <c r="M3327" s="2">
        <v>500</v>
      </c>
    </row>
    <row r="3328" spans="8:13" ht="12.75">
      <c r="H3328" s="5">
        <f t="shared" si="218"/>
        <v>0</v>
      </c>
      <c r="I3328" s="22">
        <f t="shared" si="219"/>
        <v>0</v>
      </c>
      <c r="M3328" s="2">
        <v>500</v>
      </c>
    </row>
    <row r="3329" spans="8:13" ht="12.75">
      <c r="H3329" s="5">
        <f t="shared" si="218"/>
        <v>0</v>
      </c>
      <c r="I3329" s="22">
        <f t="shared" si="219"/>
        <v>0</v>
      </c>
      <c r="M3329" s="2">
        <v>500</v>
      </c>
    </row>
    <row r="3330" spans="8:13" ht="12.75">
      <c r="H3330" s="5">
        <f t="shared" si="218"/>
        <v>0</v>
      </c>
      <c r="I3330" s="22">
        <f t="shared" si="219"/>
        <v>0</v>
      </c>
      <c r="M3330" s="2">
        <v>500</v>
      </c>
    </row>
    <row r="3331" spans="8:13" ht="12.75">
      <c r="H3331" s="5">
        <f t="shared" si="218"/>
        <v>0</v>
      </c>
      <c r="I3331" s="22">
        <f t="shared" si="219"/>
        <v>0</v>
      </c>
      <c r="M3331" s="2">
        <v>500</v>
      </c>
    </row>
    <row r="3332" spans="8:13" ht="12.75">
      <c r="H3332" s="5">
        <f t="shared" si="218"/>
        <v>0</v>
      </c>
      <c r="I3332" s="22">
        <f t="shared" si="219"/>
        <v>0</v>
      </c>
      <c r="M3332" s="2">
        <v>500</v>
      </c>
    </row>
    <row r="3333" spans="8:13" ht="12.75">
      <c r="H3333" s="5">
        <f t="shared" si="218"/>
        <v>0</v>
      </c>
      <c r="I3333" s="22">
        <f t="shared" si="219"/>
        <v>0</v>
      </c>
      <c r="M3333" s="2">
        <v>500</v>
      </c>
    </row>
    <row r="3334" spans="8:13" ht="12.75">
      <c r="H3334" s="5">
        <f t="shared" si="218"/>
        <v>0</v>
      </c>
      <c r="I3334" s="22">
        <f t="shared" si="219"/>
        <v>0</v>
      </c>
      <c r="M3334" s="2">
        <v>500</v>
      </c>
    </row>
    <row r="3335" spans="8:13" ht="12.75">
      <c r="H3335" s="5">
        <f t="shared" si="218"/>
        <v>0</v>
      </c>
      <c r="I3335" s="22">
        <f t="shared" si="219"/>
        <v>0</v>
      </c>
      <c r="M3335" s="2">
        <v>500</v>
      </c>
    </row>
    <row r="3336" spans="8:13" ht="12.75">
      <c r="H3336" s="5">
        <f t="shared" si="218"/>
        <v>0</v>
      </c>
      <c r="I3336" s="22">
        <f t="shared" si="219"/>
        <v>0</v>
      </c>
      <c r="M3336" s="2">
        <v>500</v>
      </c>
    </row>
    <row r="3337" spans="8:13" ht="12.75">
      <c r="H3337" s="5">
        <f t="shared" si="218"/>
        <v>0</v>
      </c>
      <c r="I3337" s="22">
        <f t="shared" si="219"/>
        <v>0</v>
      </c>
      <c r="M3337" s="2">
        <v>500</v>
      </c>
    </row>
    <row r="3338" spans="8:13" ht="12.75">
      <c r="H3338" s="5">
        <f t="shared" si="218"/>
        <v>0</v>
      </c>
      <c r="I3338" s="22">
        <f t="shared" si="219"/>
        <v>0</v>
      </c>
      <c r="M3338" s="2">
        <v>500</v>
      </c>
    </row>
    <row r="3339" spans="8:13" ht="12.75">
      <c r="H3339" s="5">
        <f t="shared" si="218"/>
        <v>0</v>
      </c>
      <c r="I3339" s="22">
        <f t="shared" si="219"/>
        <v>0</v>
      </c>
      <c r="M3339" s="2">
        <v>500</v>
      </c>
    </row>
    <row r="3340" spans="8:13" ht="12.75">
      <c r="H3340" s="5">
        <f t="shared" si="218"/>
        <v>0</v>
      </c>
      <c r="I3340" s="22">
        <f t="shared" si="219"/>
        <v>0</v>
      </c>
      <c r="M3340" s="2">
        <v>500</v>
      </c>
    </row>
    <row r="3341" spans="8:13" ht="12.75">
      <c r="H3341" s="5">
        <f t="shared" si="218"/>
        <v>0</v>
      </c>
      <c r="I3341" s="22">
        <f t="shared" si="219"/>
        <v>0</v>
      </c>
      <c r="M3341" s="2">
        <v>500</v>
      </c>
    </row>
    <row r="3342" spans="8:13" ht="12.75">
      <c r="H3342" s="5">
        <f t="shared" si="218"/>
        <v>0</v>
      </c>
      <c r="I3342" s="22">
        <f t="shared" si="219"/>
        <v>0</v>
      </c>
      <c r="M3342" s="2">
        <v>500</v>
      </c>
    </row>
    <row r="3343" spans="8:13" ht="12.75">
      <c r="H3343" s="5">
        <f t="shared" si="218"/>
        <v>0</v>
      </c>
      <c r="I3343" s="22">
        <f t="shared" si="219"/>
        <v>0</v>
      </c>
      <c r="M3343" s="2">
        <v>500</v>
      </c>
    </row>
    <row r="3344" spans="8:13" ht="12.75">
      <c r="H3344" s="5">
        <f t="shared" si="218"/>
        <v>0</v>
      </c>
      <c r="I3344" s="22">
        <f t="shared" si="219"/>
        <v>0</v>
      </c>
      <c r="M3344" s="2">
        <v>500</v>
      </c>
    </row>
    <row r="3345" spans="8:13" ht="12.75">
      <c r="H3345" s="5">
        <f t="shared" si="218"/>
        <v>0</v>
      </c>
      <c r="I3345" s="22">
        <f t="shared" si="219"/>
        <v>0</v>
      </c>
      <c r="M3345" s="2">
        <v>500</v>
      </c>
    </row>
    <row r="3346" spans="8:13" ht="12.75">
      <c r="H3346" s="5">
        <f t="shared" si="218"/>
        <v>0</v>
      </c>
      <c r="I3346" s="22">
        <f t="shared" si="219"/>
        <v>0</v>
      </c>
      <c r="M3346" s="2">
        <v>500</v>
      </c>
    </row>
    <row r="3347" spans="8:13" ht="12.75">
      <c r="H3347" s="5">
        <f t="shared" si="218"/>
        <v>0</v>
      </c>
      <c r="I3347" s="22">
        <f t="shared" si="219"/>
        <v>0</v>
      </c>
      <c r="M3347" s="2">
        <v>500</v>
      </c>
    </row>
    <row r="3348" spans="8:13" ht="12.75">
      <c r="H3348" s="5">
        <f t="shared" si="218"/>
        <v>0</v>
      </c>
      <c r="I3348" s="22">
        <f t="shared" si="219"/>
        <v>0</v>
      </c>
      <c r="M3348" s="2">
        <v>500</v>
      </c>
    </row>
    <row r="3349" spans="8:13" ht="12.75">
      <c r="H3349" s="5">
        <f t="shared" si="218"/>
        <v>0</v>
      </c>
      <c r="I3349" s="22">
        <f t="shared" si="219"/>
        <v>0</v>
      </c>
      <c r="M3349" s="2">
        <v>500</v>
      </c>
    </row>
    <row r="3350" spans="8:13" ht="12.75">
      <c r="H3350" s="5">
        <f t="shared" si="218"/>
        <v>0</v>
      </c>
      <c r="I3350" s="22">
        <f t="shared" si="219"/>
        <v>0</v>
      </c>
      <c r="M3350" s="2">
        <v>500</v>
      </c>
    </row>
    <row r="3351" spans="8:13" ht="12.75">
      <c r="H3351" s="5">
        <f t="shared" si="218"/>
        <v>0</v>
      </c>
      <c r="I3351" s="22">
        <f t="shared" si="219"/>
        <v>0</v>
      </c>
      <c r="M3351" s="2">
        <v>500</v>
      </c>
    </row>
    <row r="3352" spans="8:13" ht="12.75">
      <c r="H3352" s="5">
        <f t="shared" si="218"/>
        <v>0</v>
      </c>
      <c r="I3352" s="22">
        <f t="shared" si="219"/>
        <v>0</v>
      </c>
      <c r="M3352" s="2">
        <v>500</v>
      </c>
    </row>
    <row r="3353" spans="8:13" ht="12.75">
      <c r="H3353" s="5">
        <f t="shared" si="218"/>
        <v>0</v>
      </c>
      <c r="I3353" s="22">
        <f t="shared" si="219"/>
        <v>0</v>
      </c>
      <c r="M3353" s="2">
        <v>500</v>
      </c>
    </row>
    <row r="3354" spans="8:13" ht="12.75">
      <c r="H3354" s="5">
        <f t="shared" si="218"/>
        <v>0</v>
      </c>
      <c r="I3354" s="22">
        <f t="shared" si="219"/>
        <v>0</v>
      </c>
      <c r="M3354" s="2">
        <v>500</v>
      </c>
    </row>
    <row r="3355" spans="8:13" ht="12.75">
      <c r="H3355" s="5">
        <f t="shared" si="218"/>
        <v>0</v>
      </c>
      <c r="I3355" s="22">
        <f t="shared" si="219"/>
        <v>0</v>
      </c>
      <c r="M3355" s="2">
        <v>500</v>
      </c>
    </row>
    <row r="3356" spans="8:13" ht="12.75">
      <c r="H3356" s="5">
        <f t="shared" si="218"/>
        <v>0</v>
      </c>
      <c r="I3356" s="22">
        <f t="shared" si="219"/>
        <v>0</v>
      </c>
      <c r="M3356" s="2">
        <v>500</v>
      </c>
    </row>
    <row r="3357" spans="8:13" ht="12.75">
      <c r="H3357" s="5">
        <f t="shared" si="218"/>
        <v>0</v>
      </c>
      <c r="I3357" s="22">
        <f t="shared" si="219"/>
        <v>0</v>
      </c>
      <c r="M3357" s="2">
        <v>500</v>
      </c>
    </row>
    <row r="3358" spans="8:13" ht="12.75">
      <c r="H3358" s="5">
        <f t="shared" si="218"/>
        <v>0</v>
      </c>
      <c r="I3358" s="22">
        <f t="shared" si="219"/>
        <v>0</v>
      </c>
      <c r="M3358" s="2">
        <v>500</v>
      </c>
    </row>
    <row r="3359" spans="8:13" ht="12.75">
      <c r="H3359" s="5">
        <f t="shared" si="218"/>
        <v>0</v>
      </c>
      <c r="I3359" s="22">
        <f t="shared" si="219"/>
        <v>0</v>
      </c>
      <c r="M3359" s="2">
        <v>500</v>
      </c>
    </row>
    <row r="3360" spans="8:13" ht="12.75">
      <c r="H3360" s="5">
        <f t="shared" si="218"/>
        <v>0</v>
      </c>
      <c r="I3360" s="22">
        <f t="shared" si="219"/>
        <v>0</v>
      </c>
      <c r="M3360" s="2">
        <v>500</v>
      </c>
    </row>
    <row r="3361" spans="8:13" ht="12.75">
      <c r="H3361" s="5">
        <f t="shared" si="218"/>
        <v>0</v>
      </c>
      <c r="I3361" s="22">
        <f t="shared" si="219"/>
        <v>0</v>
      </c>
      <c r="M3361" s="2">
        <v>500</v>
      </c>
    </row>
    <row r="3362" spans="8:13" ht="12.75">
      <c r="H3362" s="5">
        <f t="shared" si="218"/>
        <v>0</v>
      </c>
      <c r="I3362" s="22">
        <f t="shared" si="219"/>
        <v>0</v>
      </c>
      <c r="M3362" s="2">
        <v>500</v>
      </c>
    </row>
    <row r="3363" spans="8:13" ht="12.75">
      <c r="H3363" s="5">
        <f aca="true" t="shared" si="220" ref="H3363:H3426">H3362-B3363</f>
        <v>0</v>
      </c>
      <c r="I3363" s="22">
        <f aca="true" t="shared" si="221" ref="I3363:I3426">+B3363/M3363</f>
        <v>0</v>
      </c>
      <c r="M3363" s="2">
        <v>500</v>
      </c>
    </row>
    <row r="3364" spans="8:13" ht="12.75">
      <c r="H3364" s="5">
        <f t="shared" si="220"/>
        <v>0</v>
      </c>
      <c r="I3364" s="22">
        <f t="shared" si="221"/>
        <v>0</v>
      </c>
      <c r="M3364" s="2">
        <v>500</v>
      </c>
    </row>
    <row r="3365" spans="8:13" ht="12.75">
      <c r="H3365" s="5">
        <f t="shared" si="220"/>
        <v>0</v>
      </c>
      <c r="I3365" s="22">
        <f t="shared" si="221"/>
        <v>0</v>
      </c>
      <c r="M3365" s="2">
        <v>500</v>
      </c>
    </row>
    <row r="3366" spans="8:13" ht="12.75">
      <c r="H3366" s="5">
        <f t="shared" si="220"/>
        <v>0</v>
      </c>
      <c r="I3366" s="22">
        <f t="shared" si="221"/>
        <v>0</v>
      </c>
      <c r="M3366" s="2">
        <v>500</v>
      </c>
    </row>
    <row r="3367" spans="8:13" ht="12.75">
      <c r="H3367" s="5">
        <f t="shared" si="220"/>
        <v>0</v>
      </c>
      <c r="I3367" s="22">
        <f t="shared" si="221"/>
        <v>0</v>
      </c>
      <c r="M3367" s="2">
        <v>500</v>
      </c>
    </row>
    <row r="3368" spans="8:13" ht="12.75">
      <c r="H3368" s="5">
        <f t="shared" si="220"/>
        <v>0</v>
      </c>
      <c r="I3368" s="22">
        <f t="shared" si="221"/>
        <v>0</v>
      </c>
      <c r="M3368" s="2">
        <v>500</v>
      </c>
    </row>
    <row r="3369" spans="8:13" ht="12.75">
      <c r="H3369" s="5">
        <f t="shared" si="220"/>
        <v>0</v>
      </c>
      <c r="I3369" s="22">
        <f t="shared" si="221"/>
        <v>0</v>
      </c>
      <c r="M3369" s="2">
        <v>500</v>
      </c>
    </row>
    <row r="3370" spans="8:13" ht="12.75">
      <c r="H3370" s="5">
        <f t="shared" si="220"/>
        <v>0</v>
      </c>
      <c r="I3370" s="22">
        <f t="shared" si="221"/>
        <v>0</v>
      </c>
      <c r="M3370" s="2">
        <v>500</v>
      </c>
    </row>
    <row r="3371" spans="8:13" ht="12.75">
      <c r="H3371" s="5">
        <f t="shared" si="220"/>
        <v>0</v>
      </c>
      <c r="I3371" s="22">
        <f t="shared" si="221"/>
        <v>0</v>
      </c>
      <c r="M3371" s="2">
        <v>500</v>
      </c>
    </row>
    <row r="3372" spans="8:13" ht="12.75">
      <c r="H3372" s="5">
        <f t="shared" si="220"/>
        <v>0</v>
      </c>
      <c r="I3372" s="22">
        <f t="shared" si="221"/>
        <v>0</v>
      </c>
      <c r="M3372" s="2">
        <v>500</v>
      </c>
    </row>
    <row r="3373" spans="8:13" ht="12.75">
      <c r="H3373" s="5">
        <f t="shared" si="220"/>
        <v>0</v>
      </c>
      <c r="I3373" s="22">
        <f t="shared" si="221"/>
        <v>0</v>
      </c>
      <c r="M3373" s="2">
        <v>500</v>
      </c>
    </row>
    <row r="3374" spans="8:13" ht="12.75">
      <c r="H3374" s="5">
        <f t="shared" si="220"/>
        <v>0</v>
      </c>
      <c r="I3374" s="22">
        <f t="shared" si="221"/>
        <v>0</v>
      </c>
      <c r="M3374" s="2">
        <v>500</v>
      </c>
    </row>
    <row r="3375" spans="8:13" ht="12.75">
      <c r="H3375" s="5">
        <f t="shared" si="220"/>
        <v>0</v>
      </c>
      <c r="I3375" s="22">
        <f t="shared" si="221"/>
        <v>0</v>
      </c>
      <c r="M3375" s="2">
        <v>500</v>
      </c>
    </row>
    <row r="3376" spans="8:13" ht="12.75">
      <c r="H3376" s="5">
        <f t="shared" si="220"/>
        <v>0</v>
      </c>
      <c r="I3376" s="22">
        <f t="shared" si="221"/>
        <v>0</v>
      </c>
      <c r="M3376" s="2">
        <v>500</v>
      </c>
    </row>
    <row r="3377" spans="8:13" ht="12.75">
      <c r="H3377" s="5">
        <f t="shared" si="220"/>
        <v>0</v>
      </c>
      <c r="I3377" s="22">
        <f t="shared" si="221"/>
        <v>0</v>
      </c>
      <c r="M3377" s="2">
        <v>500</v>
      </c>
    </row>
    <row r="3378" spans="8:13" ht="12.75">
      <c r="H3378" s="5">
        <f t="shared" si="220"/>
        <v>0</v>
      </c>
      <c r="I3378" s="22">
        <f t="shared" si="221"/>
        <v>0</v>
      </c>
      <c r="M3378" s="2">
        <v>500</v>
      </c>
    </row>
    <row r="3379" spans="8:13" ht="12.75">
      <c r="H3379" s="5">
        <f t="shared" si="220"/>
        <v>0</v>
      </c>
      <c r="I3379" s="22">
        <f t="shared" si="221"/>
        <v>0</v>
      </c>
      <c r="M3379" s="2">
        <v>500</v>
      </c>
    </row>
    <row r="3380" spans="8:13" ht="12.75">
      <c r="H3380" s="5">
        <f t="shared" si="220"/>
        <v>0</v>
      </c>
      <c r="I3380" s="22">
        <f t="shared" si="221"/>
        <v>0</v>
      </c>
      <c r="M3380" s="2">
        <v>500</v>
      </c>
    </row>
    <row r="3381" spans="8:13" ht="12.75">
      <c r="H3381" s="5">
        <f t="shared" si="220"/>
        <v>0</v>
      </c>
      <c r="I3381" s="22">
        <f t="shared" si="221"/>
        <v>0</v>
      </c>
      <c r="M3381" s="2">
        <v>500</v>
      </c>
    </row>
    <row r="3382" spans="8:13" ht="12.75">
      <c r="H3382" s="5">
        <f t="shared" si="220"/>
        <v>0</v>
      </c>
      <c r="I3382" s="22">
        <f t="shared" si="221"/>
        <v>0</v>
      </c>
      <c r="M3382" s="2">
        <v>500</v>
      </c>
    </row>
    <row r="3383" spans="8:13" ht="12.75">
      <c r="H3383" s="5">
        <f t="shared" si="220"/>
        <v>0</v>
      </c>
      <c r="I3383" s="22">
        <f t="shared" si="221"/>
        <v>0</v>
      </c>
      <c r="M3383" s="2">
        <v>500</v>
      </c>
    </row>
    <row r="3384" spans="8:13" ht="12.75">
      <c r="H3384" s="5">
        <f t="shared" si="220"/>
        <v>0</v>
      </c>
      <c r="I3384" s="22">
        <f t="shared" si="221"/>
        <v>0</v>
      </c>
      <c r="M3384" s="2">
        <v>500</v>
      </c>
    </row>
    <row r="3385" spans="8:13" ht="12.75">
      <c r="H3385" s="5">
        <f t="shared" si="220"/>
        <v>0</v>
      </c>
      <c r="I3385" s="22">
        <f t="shared" si="221"/>
        <v>0</v>
      </c>
      <c r="M3385" s="2">
        <v>500</v>
      </c>
    </row>
    <row r="3386" spans="8:13" ht="12.75">
      <c r="H3386" s="5">
        <f t="shared" si="220"/>
        <v>0</v>
      </c>
      <c r="I3386" s="22">
        <f t="shared" si="221"/>
        <v>0</v>
      </c>
      <c r="M3386" s="2">
        <v>500</v>
      </c>
    </row>
    <row r="3387" spans="8:13" ht="12.75">
      <c r="H3387" s="5">
        <f t="shared" si="220"/>
        <v>0</v>
      </c>
      <c r="I3387" s="22">
        <f t="shared" si="221"/>
        <v>0</v>
      </c>
      <c r="M3387" s="2">
        <v>500</v>
      </c>
    </row>
    <row r="3388" spans="8:13" ht="12.75">
      <c r="H3388" s="5">
        <f t="shared" si="220"/>
        <v>0</v>
      </c>
      <c r="I3388" s="22">
        <f t="shared" si="221"/>
        <v>0</v>
      </c>
      <c r="M3388" s="2">
        <v>500</v>
      </c>
    </row>
    <row r="3389" spans="8:13" ht="12.75">
      <c r="H3389" s="5">
        <f t="shared" si="220"/>
        <v>0</v>
      </c>
      <c r="I3389" s="22">
        <f t="shared" si="221"/>
        <v>0</v>
      </c>
      <c r="M3389" s="2">
        <v>500</v>
      </c>
    </row>
    <row r="3390" spans="8:13" ht="12.75">
      <c r="H3390" s="5">
        <f t="shared" si="220"/>
        <v>0</v>
      </c>
      <c r="I3390" s="22">
        <f t="shared" si="221"/>
        <v>0</v>
      </c>
      <c r="M3390" s="2">
        <v>500</v>
      </c>
    </row>
    <row r="3391" spans="8:13" ht="12.75">
      <c r="H3391" s="5">
        <f t="shared" si="220"/>
        <v>0</v>
      </c>
      <c r="I3391" s="22">
        <f t="shared" si="221"/>
        <v>0</v>
      </c>
      <c r="M3391" s="2">
        <v>500</v>
      </c>
    </row>
    <row r="3392" spans="8:13" ht="12.75">
      <c r="H3392" s="5">
        <f t="shared" si="220"/>
        <v>0</v>
      </c>
      <c r="I3392" s="22">
        <f t="shared" si="221"/>
        <v>0</v>
      </c>
      <c r="M3392" s="2">
        <v>500</v>
      </c>
    </row>
    <row r="3393" spans="8:13" ht="12.75">
      <c r="H3393" s="5">
        <f t="shared" si="220"/>
        <v>0</v>
      </c>
      <c r="I3393" s="22">
        <f t="shared" si="221"/>
        <v>0</v>
      </c>
      <c r="M3393" s="2">
        <v>500</v>
      </c>
    </row>
    <row r="3394" spans="8:13" ht="12.75">
      <c r="H3394" s="5">
        <f t="shared" si="220"/>
        <v>0</v>
      </c>
      <c r="I3394" s="22">
        <f t="shared" si="221"/>
        <v>0</v>
      </c>
      <c r="M3394" s="2">
        <v>500</v>
      </c>
    </row>
    <row r="3395" spans="8:13" ht="12.75">
      <c r="H3395" s="5">
        <f t="shared" si="220"/>
        <v>0</v>
      </c>
      <c r="I3395" s="22">
        <f t="shared" si="221"/>
        <v>0</v>
      </c>
      <c r="M3395" s="2">
        <v>500</v>
      </c>
    </row>
    <row r="3396" spans="8:13" ht="12.75">
      <c r="H3396" s="5">
        <f t="shared" si="220"/>
        <v>0</v>
      </c>
      <c r="I3396" s="22">
        <f t="shared" si="221"/>
        <v>0</v>
      </c>
      <c r="M3396" s="2">
        <v>500</v>
      </c>
    </row>
    <row r="3397" spans="8:13" ht="12.75">
      <c r="H3397" s="5">
        <f t="shared" si="220"/>
        <v>0</v>
      </c>
      <c r="I3397" s="22">
        <f t="shared" si="221"/>
        <v>0</v>
      </c>
      <c r="M3397" s="2">
        <v>500</v>
      </c>
    </row>
    <row r="3398" spans="8:13" ht="12.75">
      <c r="H3398" s="5">
        <f t="shared" si="220"/>
        <v>0</v>
      </c>
      <c r="I3398" s="22">
        <f t="shared" si="221"/>
        <v>0</v>
      </c>
      <c r="M3398" s="2">
        <v>500</v>
      </c>
    </row>
    <row r="3399" spans="8:13" ht="12.75">
      <c r="H3399" s="5">
        <f t="shared" si="220"/>
        <v>0</v>
      </c>
      <c r="I3399" s="22">
        <f t="shared" si="221"/>
        <v>0</v>
      </c>
      <c r="M3399" s="2">
        <v>500</v>
      </c>
    </row>
    <row r="3400" spans="8:13" ht="12.75">
      <c r="H3400" s="5">
        <f t="shared" si="220"/>
        <v>0</v>
      </c>
      <c r="I3400" s="22">
        <f t="shared" si="221"/>
        <v>0</v>
      </c>
      <c r="M3400" s="2">
        <v>500</v>
      </c>
    </row>
    <row r="3401" spans="8:13" ht="12.75">
      <c r="H3401" s="5">
        <f t="shared" si="220"/>
        <v>0</v>
      </c>
      <c r="I3401" s="22">
        <f t="shared" si="221"/>
        <v>0</v>
      </c>
      <c r="M3401" s="2">
        <v>500</v>
      </c>
    </row>
    <row r="3402" spans="8:13" ht="12.75">
      <c r="H3402" s="5">
        <f t="shared" si="220"/>
        <v>0</v>
      </c>
      <c r="I3402" s="22">
        <f t="shared" si="221"/>
        <v>0</v>
      </c>
      <c r="M3402" s="2">
        <v>500</v>
      </c>
    </row>
    <row r="3403" spans="8:13" ht="12.75">
      <c r="H3403" s="5">
        <f t="shared" si="220"/>
        <v>0</v>
      </c>
      <c r="I3403" s="22">
        <f t="shared" si="221"/>
        <v>0</v>
      </c>
      <c r="M3403" s="2">
        <v>500</v>
      </c>
    </row>
    <row r="3404" spans="8:13" ht="12.75">
      <c r="H3404" s="5">
        <f t="shared" si="220"/>
        <v>0</v>
      </c>
      <c r="I3404" s="22">
        <f t="shared" si="221"/>
        <v>0</v>
      </c>
      <c r="M3404" s="2">
        <v>500</v>
      </c>
    </row>
    <row r="3405" spans="8:13" ht="12.75">
      <c r="H3405" s="5">
        <f t="shared" si="220"/>
        <v>0</v>
      </c>
      <c r="I3405" s="22">
        <f t="shared" si="221"/>
        <v>0</v>
      </c>
      <c r="M3405" s="2">
        <v>500</v>
      </c>
    </row>
    <row r="3406" spans="8:13" ht="12.75">
      <c r="H3406" s="5">
        <f t="shared" si="220"/>
        <v>0</v>
      </c>
      <c r="I3406" s="22">
        <f t="shared" si="221"/>
        <v>0</v>
      </c>
      <c r="M3406" s="2">
        <v>500</v>
      </c>
    </row>
    <row r="3407" spans="8:13" ht="12.75">
      <c r="H3407" s="5">
        <f t="shared" si="220"/>
        <v>0</v>
      </c>
      <c r="I3407" s="22">
        <f t="shared" si="221"/>
        <v>0</v>
      </c>
      <c r="M3407" s="2">
        <v>500</v>
      </c>
    </row>
    <row r="3408" spans="8:13" ht="12.75">
      <c r="H3408" s="5">
        <f t="shared" si="220"/>
        <v>0</v>
      </c>
      <c r="I3408" s="22">
        <f t="shared" si="221"/>
        <v>0</v>
      </c>
      <c r="M3408" s="2">
        <v>500</v>
      </c>
    </row>
    <row r="3409" spans="8:13" ht="12.75">
      <c r="H3409" s="5">
        <f t="shared" si="220"/>
        <v>0</v>
      </c>
      <c r="I3409" s="22">
        <f t="shared" si="221"/>
        <v>0</v>
      </c>
      <c r="M3409" s="2">
        <v>500</v>
      </c>
    </row>
    <row r="3410" spans="8:13" ht="12.75">
      <c r="H3410" s="5">
        <f t="shared" si="220"/>
        <v>0</v>
      </c>
      <c r="I3410" s="22">
        <f t="shared" si="221"/>
        <v>0</v>
      </c>
      <c r="M3410" s="2">
        <v>500</v>
      </c>
    </row>
    <row r="3411" spans="8:13" ht="12.75">
      <c r="H3411" s="5">
        <f t="shared" si="220"/>
        <v>0</v>
      </c>
      <c r="I3411" s="22">
        <f t="shared" si="221"/>
        <v>0</v>
      </c>
      <c r="M3411" s="2">
        <v>500</v>
      </c>
    </row>
    <row r="3412" spans="8:13" ht="12.75">
      <c r="H3412" s="5">
        <f t="shared" si="220"/>
        <v>0</v>
      </c>
      <c r="I3412" s="22">
        <f t="shared" si="221"/>
        <v>0</v>
      </c>
      <c r="M3412" s="2">
        <v>500</v>
      </c>
    </row>
    <row r="3413" spans="8:13" ht="12.75">
      <c r="H3413" s="5">
        <f t="shared" si="220"/>
        <v>0</v>
      </c>
      <c r="I3413" s="22">
        <f t="shared" si="221"/>
        <v>0</v>
      </c>
      <c r="M3413" s="2">
        <v>500</v>
      </c>
    </row>
    <row r="3414" spans="8:13" ht="12.75">
      <c r="H3414" s="5">
        <f t="shared" si="220"/>
        <v>0</v>
      </c>
      <c r="I3414" s="22">
        <f t="shared" si="221"/>
        <v>0</v>
      </c>
      <c r="M3414" s="2">
        <v>500</v>
      </c>
    </row>
    <row r="3415" spans="8:13" ht="12.75">
      <c r="H3415" s="5">
        <f t="shared" si="220"/>
        <v>0</v>
      </c>
      <c r="I3415" s="22">
        <f t="shared" si="221"/>
        <v>0</v>
      </c>
      <c r="M3415" s="2">
        <v>500</v>
      </c>
    </row>
    <row r="3416" spans="8:13" ht="12.75">
      <c r="H3416" s="5">
        <f t="shared" si="220"/>
        <v>0</v>
      </c>
      <c r="I3416" s="22">
        <f t="shared" si="221"/>
        <v>0</v>
      </c>
      <c r="M3416" s="2">
        <v>500</v>
      </c>
    </row>
    <row r="3417" spans="8:13" ht="12.75">
      <c r="H3417" s="5">
        <f t="shared" si="220"/>
        <v>0</v>
      </c>
      <c r="I3417" s="22">
        <f t="shared" si="221"/>
        <v>0</v>
      </c>
      <c r="M3417" s="2">
        <v>500</v>
      </c>
    </row>
    <row r="3418" spans="8:13" ht="12.75">
      <c r="H3418" s="5">
        <f t="shared" si="220"/>
        <v>0</v>
      </c>
      <c r="I3418" s="22">
        <f t="shared" si="221"/>
        <v>0</v>
      </c>
      <c r="M3418" s="2">
        <v>500</v>
      </c>
    </row>
    <row r="3419" spans="8:13" ht="12.75">
      <c r="H3419" s="5">
        <f t="shared" si="220"/>
        <v>0</v>
      </c>
      <c r="I3419" s="22">
        <f t="shared" si="221"/>
        <v>0</v>
      </c>
      <c r="M3419" s="2">
        <v>500</v>
      </c>
    </row>
    <row r="3420" spans="8:13" ht="12.75">
      <c r="H3420" s="5">
        <f t="shared" si="220"/>
        <v>0</v>
      </c>
      <c r="I3420" s="22">
        <f t="shared" si="221"/>
        <v>0</v>
      </c>
      <c r="M3420" s="2">
        <v>500</v>
      </c>
    </row>
    <row r="3421" spans="8:13" ht="12.75">
      <c r="H3421" s="5">
        <f t="shared" si="220"/>
        <v>0</v>
      </c>
      <c r="I3421" s="22">
        <f t="shared" si="221"/>
        <v>0</v>
      </c>
      <c r="M3421" s="2">
        <v>500</v>
      </c>
    </row>
    <row r="3422" spans="8:13" ht="12.75">
      <c r="H3422" s="5">
        <f t="shared" si="220"/>
        <v>0</v>
      </c>
      <c r="I3422" s="22">
        <f t="shared" si="221"/>
        <v>0</v>
      </c>
      <c r="M3422" s="2">
        <v>500</v>
      </c>
    </row>
    <row r="3423" spans="8:13" ht="12.75">
      <c r="H3423" s="5">
        <f t="shared" si="220"/>
        <v>0</v>
      </c>
      <c r="I3423" s="22">
        <f t="shared" si="221"/>
        <v>0</v>
      </c>
      <c r="M3423" s="2">
        <v>500</v>
      </c>
    </row>
    <row r="3424" spans="8:13" ht="12.75">
      <c r="H3424" s="5">
        <f t="shared" si="220"/>
        <v>0</v>
      </c>
      <c r="I3424" s="22">
        <f t="shared" si="221"/>
        <v>0</v>
      </c>
      <c r="M3424" s="2">
        <v>500</v>
      </c>
    </row>
    <row r="3425" spans="8:13" ht="12.75">
      <c r="H3425" s="5">
        <f t="shared" si="220"/>
        <v>0</v>
      </c>
      <c r="I3425" s="22">
        <f t="shared" si="221"/>
        <v>0</v>
      </c>
      <c r="M3425" s="2">
        <v>500</v>
      </c>
    </row>
    <row r="3426" spans="8:13" ht="12.75">
      <c r="H3426" s="5">
        <f t="shared" si="220"/>
        <v>0</v>
      </c>
      <c r="I3426" s="22">
        <f t="shared" si="221"/>
        <v>0</v>
      </c>
      <c r="M3426" s="2">
        <v>500</v>
      </c>
    </row>
    <row r="3427" spans="8:13" ht="12.75">
      <c r="H3427" s="5">
        <f aca="true" t="shared" si="222" ref="H3427:H3490">H3426-B3427</f>
        <v>0</v>
      </c>
      <c r="I3427" s="22">
        <f aca="true" t="shared" si="223" ref="I3427:I3490">+B3427/M3427</f>
        <v>0</v>
      </c>
      <c r="M3427" s="2">
        <v>500</v>
      </c>
    </row>
    <row r="3428" spans="8:13" ht="12.75">
      <c r="H3428" s="5">
        <f t="shared" si="222"/>
        <v>0</v>
      </c>
      <c r="I3428" s="22">
        <f t="shared" si="223"/>
        <v>0</v>
      </c>
      <c r="M3428" s="2">
        <v>500</v>
      </c>
    </row>
    <row r="3429" spans="8:13" ht="12.75">
      <c r="H3429" s="5">
        <f t="shared" si="222"/>
        <v>0</v>
      </c>
      <c r="I3429" s="22">
        <f t="shared" si="223"/>
        <v>0</v>
      </c>
      <c r="M3429" s="2">
        <v>500</v>
      </c>
    </row>
    <row r="3430" spans="8:13" ht="12.75">
      <c r="H3430" s="5">
        <f t="shared" si="222"/>
        <v>0</v>
      </c>
      <c r="I3430" s="22">
        <f t="shared" si="223"/>
        <v>0</v>
      </c>
      <c r="M3430" s="2">
        <v>500</v>
      </c>
    </row>
    <row r="3431" spans="8:13" ht="12.75">
      <c r="H3431" s="5">
        <f t="shared" si="222"/>
        <v>0</v>
      </c>
      <c r="I3431" s="22">
        <f t="shared" si="223"/>
        <v>0</v>
      </c>
      <c r="M3431" s="2">
        <v>500</v>
      </c>
    </row>
    <row r="3432" spans="8:13" ht="12.75">
      <c r="H3432" s="5">
        <f t="shared" si="222"/>
        <v>0</v>
      </c>
      <c r="I3432" s="22">
        <f t="shared" si="223"/>
        <v>0</v>
      </c>
      <c r="M3432" s="2">
        <v>500</v>
      </c>
    </row>
    <row r="3433" spans="8:13" ht="12.75">
      <c r="H3433" s="5">
        <f t="shared" si="222"/>
        <v>0</v>
      </c>
      <c r="I3433" s="22">
        <f t="shared" si="223"/>
        <v>0</v>
      </c>
      <c r="M3433" s="2">
        <v>500</v>
      </c>
    </row>
    <row r="3434" spans="8:13" ht="12.75">
      <c r="H3434" s="5">
        <f t="shared" si="222"/>
        <v>0</v>
      </c>
      <c r="I3434" s="22">
        <f t="shared" si="223"/>
        <v>0</v>
      </c>
      <c r="M3434" s="2">
        <v>500</v>
      </c>
    </row>
    <row r="3435" spans="8:13" ht="12.75">
      <c r="H3435" s="5">
        <f t="shared" si="222"/>
        <v>0</v>
      </c>
      <c r="I3435" s="22">
        <f t="shared" si="223"/>
        <v>0</v>
      </c>
      <c r="M3435" s="2">
        <v>500</v>
      </c>
    </row>
    <row r="3436" spans="8:13" ht="12.75">
      <c r="H3436" s="5">
        <f t="shared" si="222"/>
        <v>0</v>
      </c>
      <c r="I3436" s="22">
        <f t="shared" si="223"/>
        <v>0</v>
      </c>
      <c r="M3436" s="2">
        <v>500</v>
      </c>
    </row>
    <row r="3437" spans="8:13" ht="12.75">
      <c r="H3437" s="5">
        <f t="shared" si="222"/>
        <v>0</v>
      </c>
      <c r="I3437" s="22">
        <f t="shared" si="223"/>
        <v>0</v>
      </c>
      <c r="M3437" s="2">
        <v>500</v>
      </c>
    </row>
    <row r="3438" spans="8:13" ht="12.75">
      <c r="H3438" s="5">
        <f t="shared" si="222"/>
        <v>0</v>
      </c>
      <c r="I3438" s="22">
        <f t="shared" si="223"/>
        <v>0</v>
      </c>
      <c r="M3438" s="2">
        <v>500</v>
      </c>
    </row>
    <row r="3439" spans="8:13" ht="12.75">
      <c r="H3439" s="5">
        <f t="shared" si="222"/>
        <v>0</v>
      </c>
      <c r="I3439" s="22">
        <f t="shared" si="223"/>
        <v>0</v>
      </c>
      <c r="M3439" s="2">
        <v>500</v>
      </c>
    </row>
    <row r="3440" spans="8:13" ht="12.75">
      <c r="H3440" s="5">
        <f t="shared" si="222"/>
        <v>0</v>
      </c>
      <c r="I3440" s="22">
        <f t="shared" si="223"/>
        <v>0</v>
      </c>
      <c r="M3440" s="2">
        <v>500</v>
      </c>
    </row>
    <row r="3441" spans="8:13" ht="12.75">
      <c r="H3441" s="5">
        <f t="shared" si="222"/>
        <v>0</v>
      </c>
      <c r="I3441" s="22">
        <f t="shared" si="223"/>
        <v>0</v>
      </c>
      <c r="M3441" s="2">
        <v>500</v>
      </c>
    </row>
    <row r="3442" spans="8:13" ht="12.75">
      <c r="H3442" s="5">
        <f t="shared" si="222"/>
        <v>0</v>
      </c>
      <c r="I3442" s="22">
        <f t="shared" si="223"/>
        <v>0</v>
      </c>
      <c r="M3442" s="2">
        <v>500</v>
      </c>
    </row>
    <row r="3443" spans="8:13" ht="12.75">
      <c r="H3443" s="5">
        <f t="shared" si="222"/>
        <v>0</v>
      </c>
      <c r="I3443" s="22">
        <f t="shared" si="223"/>
        <v>0</v>
      </c>
      <c r="M3443" s="2">
        <v>500</v>
      </c>
    </row>
    <row r="3444" spans="8:13" ht="12.75">
      <c r="H3444" s="5">
        <f t="shared" si="222"/>
        <v>0</v>
      </c>
      <c r="I3444" s="22">
        <f t="shared" si="223"/>
        <v>0</v>
      </c>
      <c r="M3444" s="2">
        <v>500</v>
      </c>
    </row>
    <row r="3445" spans="8:13" ht="12.75">
      <c r="H3445" s="5">
        <f t="shared" si="222"/>
        <v>0</v>
      </c>
      <c r="I3445" s="22">
        <f t="shared" si="223"/>
        <v>0</v>
      </c>
      <c r="M3445" s="2">
        <v>500</v>
      </c>
    </row>
    <row r="3446" spans="8:13" ht="12.75">
      <c r="H3446" s="5">
        <f t="shared" si="222"/>
        <v>0</v>
      </c>
      <c r="I3446" s="22">
        <f t="shared" si="223"/>
        <v>0</v>
      </c>
      <c r="M3446" s="2">
        <v>500</v>
      </c>
    </row>
    <row r="3447" spans="8:13" ht="12.75">
      <c r="H3447" s="5">
        <f t="shared" si="222"/>
        <v>0</v>
      </c>
      <c r="I3447" s="22">
        <f t="shared" si="223"/>
        <v>0</v>
      </c>
      <c r="M3447" s="2">
        <v>500</v>
      </c>
    </row>
    <row r="3448" spans="8:13" ht="12.75">
      <c r="H3448" s="5">
        <f t="shared" si="222"/>
        <v>0</v>
      </c>
      <c r="I3448" s="22">
        <f t="shared" si="223"/>
        <v>0</v>
      </c>
      <c r="M3448" s="2">
        <v>500</v>
      </c>
    </row>
    <row r="3449" spans="8:13" ht="12.75">
      <c r="H3449" s="5">
        <f t="shared" si="222"/>
        <v>0</v>
      </c>
      <c r="I3449" s="22">
        <f t="shared" si="223"/>
        <v>0</v>
      </c>
      <c r="M3449" s="2">
        <v>500</v>
      </c>
    </row>
    <row r="3450" spans="8:13" ht="12.75">
      <c r="H3450" s="5">
        <f t="shared" si="222"/>
        <v>0</v>
      </c>
      <c r="I3450" s="22">
        <f t="shared" si="223"/>
        <v>0</v>
      </c>
      <c r="M3450" s="2">
        <v>500</v>
      </c>
    </row>
    <row r="3451" spans="8:13" ht="12.75">
      <c r="H3451" s="5">
        <f t="shared" si="222"/>
        <v>0</v>
      </c>
      <c r="I3451" s="22">
        <f t="shared" si="223"/>
        <v>0</v>
      </c>
      <c r="M3451" s="2">
        <v>500</v>
      </c>
    </row>
    <row r="3452" spans="8:13" ht="12.75">
      <c r="H3452" s="5">
        <f t="shared" si="222"/>
        <v>0</v>
      </c>
      <c r="I3452" s="22">
        <f t="shared" si="223"/>
        <v>0</v>
      </c>
      <c r="M3452" s="2">
        <v>500</v>
      </c>
    </row>
    <row r="3453" spans="8:13" ht="12.75">
      <c r="H3453" s="5">
        <f t="shared" si="222"/>
        <v>0</v>
      </c>
      <c r="I3453" s="22">
        <f t="shared" si="223"/>
        <v>0</v>
      </c>
      <c r="M3453" s="2">
        <v>500</v>
      </c>
    </row>
    <row r="3454" spans="8:13" ht="12.75">
      <c r="H3454" s="5">
        <f t="shared" si="222"/>
        <v>0</v>
      </c>
      <c r="I3454" s="22">
        <f t="shared" si="223"/>
        <v>0</v>
      </c>
      <c r="M3454" s="2">
        <v>500</v>
      </c>
    </row>
    <row r="3455" spans="8:13" ht="12.75">
      <c r="H3455" s="5">
        <f t="shared" si="222"/>
        <v>0</v>
      </c>
      <c r="I3455" s="22">
        <f t="shared" si="223"/>
        <v>0</v>
      </c>
      <c r="M3455" s="2">
        <v>500</v>
      </c>
    </row>
    <row r="3456" spans="8:13" ht="12.75">
      <c r="H3456" s="5">
        <f t="shared" si="222"/>
        <v>0</v>
      </c>
      <c r="I3456" s="22">
        <f t="shared" si="223"/>
        <v>0</v>
      </c>
      <c r="M3456" s="2">
        <v>500</v>
      </c>
    </row>
    <row r="3457" spans="8:13" ht="12.75">
      <c r="H3457" s="5">
        <f t="shared" si="222"/>
        <v>0</v>
      </c>
      <c r="I3457" s="22">
        <f t="shared" si="223"/>
        <v>0</v>
      </c>
      <c r="M3457" s="2">
        <v>500</v>
      </c>
    </row>
    <row r="3458" spans="8:13" ht="12.75">
      <c r="H3458" s="5">
        <f t="shared" si="222"/>
        <v>0</v>
      </c>
      <c r="I3458" s="22">
        <f t="shared" si="223"/>
        <v>0</v>
      </c>
      <c r="M3458" s="2">
        <v>500</v>
      </c>
    </row>
    <row r="3459" spans="8:13" ht="12.75">
      <c r="H3459" s="5">
        <f t="shared" si="222"/>
        <v>0</v>
      </c>
      <c r="I3459" s="22">
        <f t="shared" si="223"/>
        <v>0</v>
      </c>
      <c r="M3459" s="2">
        <v>500</v>
      </c>
    </row>
    <row r="3460" spans="8:13" ht="12.75">
      <c r="H3460" s="5">
        <f t="shared" si="222"/>
        <v>0</v>
      </c>
      <c r="I3460" s="22">
        <f t="shared" si="223"/>
        <v>0</v>
      </c>
      <c r="M3460" s="2">
        <v>500</v>
      </c>
    </row>
    <row r="3461" spans="8:13" ht="12.75">
      <c r="H3461" s="5">
        <f t="shared" si="222"/>
        <v>0</v>
      </c>
      <c r="I3461" s="22">
        <f t="shared" si="223"/>
        <v>0</v>
      </c>
      <c r="M3461" s="2">
        <v>500</v>
      </c>
    </row>
    <row r="3462" spans="8:13" ht="12.75">
      <c r="H3462" s="5">
        <f t="shared" si="222"/>
        <v>0</v>
      </c>
      <c r="I3462" s="22">
        <f t="shared" si="223"/>
        <v>0</v>
      </c>
      <c r="M3462" s="2">
        <v>500</v>
      </c>
    </row>
    <row r="3463" spans="8:13" ht="12.75">
      <c r="H3463" s="5">
        <f t="shared" si="222"/>
        <v>0</v>
      </c>
      <c r="I3463" s="22">
        <f t="shared" si="223"/>
        <v>0</v>
      </c>
      <c r="M3463" s="2">
        <v>500</v>
      </c>
    </row>
    <row r="3464" spans="8:13" ht="12.75">
      <c r="H3464" s="5">
        <f t="shared" si="222"/>
        <v>0</v>
      </c>
      <c r="I3464" s="22">
        <f t="shared" si="223"/>
        <v>0</v>
      </c>
      <c r="M3464" s="2">
        <v>500</v>
      </c>
    </row>
    <row r="3465" spans="8:13" ht="12.75">
      <c r="H3465" s="5">
        <f t="shared" si="222"/>
        <v>0</v>
      </c>
      <c r="I3465" s="22">
        <f t="shared" si="223"/>
        <v>0</v>
      </c>
      <c r="M3465" s="2">
        <v>500</v>
      </c>
    </row>
    <row r="3466" spans="8:13" ht="12.75">
      <c r="H3466" s="5">
        <f t="shared" si="222"/>
        <v>0</v>
      </c>
      <c r="I3466" s="22">
        <f t="shared" si="223"/>
        <v>0</v>
      </c>
      <c r="M3466" s="2">
        <v>500</v>
      </c>
    </row>
    <row r="3467" spans="8:13" ht="12.75">
      <c r="H3467" s="5">
        <f t="shared" si="222"/>
        <v>0</v>
      </c>
      <c r="I3467" s="22">
        <f t="shared" si="223"/>
        <v>0</v>
      </c>
      <c r="M3467" s="2">
        <v>500</v>
      </c>
    </row>
    <row r="3468" spans="8:13" ht="12.75">
      <c r="H3468" s="5">
        <f t="shared" si="222"/>
        <v>0</v>
      </c>
      <c r="I3468" s="22">
        <f t="shared" si="223"/>
        <v>0</v>
      </c>
      <c r="M3468" s="2">
        <v>500</v>
      </c>
    </row>
    <row r="3469" spans="8:13" ht="12.75">
      <c r="H3469" s="5">
        <f t="shared" si="222"/>
        <v>0</v>
      </c>
      <c r="I3469" s="22">
        <f t="shared" si="223"/>
        <v>0</v>
      </c>
      <c r="M3469" s="2">
        <v>500</v>
      </c>
    </row>
    <row r="3470" spans="8:13" ht="12.75">
      <c r="H3470" s="5">
        <f t="shared" si="222"/>
        <v>0</v>
      </c>
      <c r="I3470" s="22">
        <f t="shared" si="223"/>
        <v>0</v>
      </c>
      <c r="M3470" s="2">
        <v>500</v>
      </c>
    </row>
    <row r="3471" spans="8:13" ht="12.75">
      <c r="H3471" s="5">
        <f t="shared" si="222"/>
        <v>0</v>
      </c>
      <c r="I3471" s="22">
        <f t="shared" si="223"/>
        <v>0</v>
      </c>
      <c r="M3471" s="2">
        <v>500</v>
      </c>
    </row>
    <row r="3472" spans="8:13" ht="12.75">
      <c r="H3472" s="5">
        <f t="shared" si="222"/>
        <v>0</v>
      </c>
      <c r="I3472" s="22">
        <f t="shared" si="223"/>
        <v>0</v>
      </c>
      <c r="M3472" s="2">
        <v>500</v>
      </c>
    </row>
    <row r="3473" spans="8:13" ht="12.75">
      <c r="H3473" s="5">
        <f t="shared" si="222"/>
        <v>0</v>
      </c>
      <c r="I3473" s="22">
        <f t="shared" si="223"/>
        <v>0</v>
      </c>
      <c r="M3473" s="2">
        <v>500</v>
      </c>
    </row>
    <row r="3474" spans="8:13" ht="12.75">
      <c r="H3474" s="5">
        <f t="shared" si="222"/>
        <v>0</v>
      </c>
      <c r="I3474" s="22">
        <f t="shared" si="223"/>
        <v>0</v>
      </c>
      <c r="M3474" s="2">
        <v>500</v>
      </c>
    </row>
    <row r="3475" spans="8:13" ht="12.75">
      <c r="H3475" s="5">
        <f t="shared" si="222"/>
        <v>0</v>
      </c>
      <c r="I3475" s="22">
        <f t="shared" si="223"/>
        <v>0</v>
      </c>
      <c r="M3475" s="2">
        <v>500</v>
      </c>
    </row>
    <row r="3476" spans="8:13" ht="12.75">
      <c r="H3476" s="5">
        <f t="shared" si="222"/>
        <v>0</v>
      </c>
      <c r="I3476" s="22">
        <f t="shared" si="223"/>
        <v>0</v>
      </c>
      <c r="M3476" s="2">
        <v>500</v>
      </c>
    </row>
    <row r="3477" spans="8:13" ht="12.75">
      <c r="H3477" s="5">
        <f t="shared" si="222"/>
        <v>0</v>
      </c>
      <c r="I3477" s="22">
        <f t="shared" si="223"/>
        <v>0</v>
      </c>
      <c r="M3477" s="2">
        <v>500</v>
      </c>
    </row>
    <row r="3478" spans="8:13" ht="12.75">
      <c r="H3478" s="5">
        <f t="shared" si="222"/>
        <v>0</v>
      </c>
      <c r="I3478" s="22">
        <f t="shared" si="223"/>
        <v>0</v>
      </c>
      <c r="M3478" s="2">
        <v>500</v>
      </c>
    </row>
    <row r="3479" spans="8:13" ht="12.75">
      <c r="H3479" s="5">
        <f t="shared" si="222"/>
        <v>0</v>
      </c>
      <c r="I3479" s="22">
        <f t="shared" si="223"/>
        <v>0</v>
      </c>
      <c r="M3479" s="2">
        <v>500</v>
      </c>
    </row>
    <row r="3480" spans="8:13" ht="12.75">
      <c r="H3480" s="5">
        <f t="shared" si="222"/>
        <v>0</v>
      </c>
      <c r="I3480" s="22">
        <f t="shared" si="223"/>
        <v>0</v>
      </c>
      <c r="M3480" s="2">
        <v>500</v>
      </c>
    </row>
    <row r="3481" spans="8:13" ht="12.75">
      <c r="H3481" s="5">
        <f t="shared" si="222"/>
        <v>0</v>
      </c>
      <c r="I3481" s="22">
        <f t="shared" si="223"/>
        <v>0</v>
      </c>
      <c r="M3481" s="2">
        <v>500</v>
      </c>
    </row>
    <row r="3482" spans="8:13" ht="12.75">
      <c r="H3482" s="5">
        <f t="shared" si="222"/>
        <v>0</v>
      </c>
      <c r="I3482" s="22">
        <f t="shared" si="223"/>
        <v>0</v>
      </c>
      <c r="M3482" s="2">
        <v>500</v>
      </c>
    </row>
    <row r="3483" spans="8:13" ht="12.75">
      <c r="H3483" s="5">
        <f t="shared" si="222"/>
        <v>0</v>
      </c>
      <c r="I3483" s="22">
        <f t="shared" si="223"/>
        <v>0</v>
      </c>
      <c r="M3483" s="2">
        <v>500</v>
      </c>
    </row>
    <row r="3484" spans="8:13" ht="12.75">
      <c r="H3484" s="5">
        <f t="shared" si="222"/>
        <v>0</v>
      </c>
      <c r="I3484" s="22">
        <f t="shared" si="223"/>
        <v>0</v>
      </c>
      <c r="M3484" s="2">
        <v>500</v>
      </c>
    </row>
    <row r="3485" spans="8:13" ht="12.75">
      <c r="H3485" s="5">
        <f t="shared" si="222"/>
        <v>0</v>
      </c>
      <c r="I3485" s="22">
        <f t="shared" si="223"/>
        <v>0</v>
      </c>
      <c r="M3485" s="2">
        <v>500</v>
      </c>
    </row>
    <row r="3486" spans="8:13" ht="12.75">
      <c r="H3486" s="5">
        <f t="shared" si="222"/>
        <v>0</v>
      </c>
      <c r="I3486" s="22">
        <f t="shared" si="223"/>
        <v>0</v>
      </c>
      <c r="M3486" s="2">
        <v>500</v>
      </c>
    </row>
    <row r="3487" spans="8:13" ht="12.75">
      <c r="H3487" s="5">
        <f t="shared" si="222"/>
        <v>0</v>
      </c>
      <c r="I3487" s="22">
        <f t="shared" si="223"/>
        <v>0</v>
      </c>
      <c r="M3487" s="2">
        <v>500</v>
      </c>
    </row>
    <row r="3488" spans="8:13" ht="12.75">
      <c r="H3488" s="5">
        <f t="shared" si="222"/>
        <v>0</v>
      </c>
      <c r="I3488" s="22">
        <f t="shared" si="223"/>
        <v>0</v>
      </c>
      <c r="M3488" s="2">
        <v>500</v>
      </c>
    </row>
    <row r="3489" spans="8:13" ht="12.75">
      <c r="H3489" s="5">
        <f t="shared" si="222"/>
        <v>0</v>
      </c>
      <c r="I3489" s="22">
        <f t="shared" si="223"/>
        <v>0</v>
      </c>
      <c r="M3489" s="2">
        <v>500</v>
      </c>
    </row>
    <row r="3490" spans="8:13" ht="12.75">
      <c r="H3490" s="5">
        <f t="shared" si="222"/>
        <v>0</v>
      </c>
      <c r="I3490" s="22">
        <f t="shared" si="223"/>
        <v>0</v>
      </c>
      <c r="M3490" s="2">
        <v>500</v>
      </c>
    </row>
    <row r="3491" spans="8:13" ht="12.75">
      <c r="H3491" s="5">
        <f aca="true" t="shared" si="224" ref="H3491:H3554">H3490-B3491</f>
        <v>0</v>
      </c>
      <c r="I3491" s="22">
        <f aca="true" t="shared" si="225" ref="I3491:I3554">+B3491/M3491</f>
        <v>0</v>
      </c>
      <c r="M3491" s="2">
        <v>500</v>
      </c>
    </row>
    <row r="3492" spans="8:13" ht="12.75">
      <c r="H3492" s="5">
        <f t="shared" si="224"/>
        <v>0</v>
      </c>
      <c r="I3492" s="22">
        <f t="shared" si="225"/>
        <v>0</v>
      </c>
      <c r="M3492" s="2">
        <v>500</v>
      </c>
    </row>
    <row r="3493" spans="8:13" ht="12.75">
      <c r="H3493" s="5">
        <f t="shared" si="224"/>
        <v>0</v>
      </c>
      <c r="I3493" s="22">
        <f t="shared" si="225"/>
        <v>0</v>
      </c>
      <c r="M3493" s="2">
        <v>500</v>
      </c>
    </row>
    <row r="3494" spans="8:13" ht="12.75">
      <c r="H3494" s="5">
        <f t="shared" si="224"/>
        <v>0</v>
      </c>
      <c r="I3494" s="22">
        <f t="shared" si="225"/>
        <v>0</v>
      </c>
      <c r="M3494" s="2">
        <v>500</v>
      </c>
    </row>
    <row r="3495" spans="8:13" ht="12.75">
      <c r="H3495" s="5">
        <f t="shared" si="224"/>
        <v>0</v>
      </c>
      <c r="I3495" s="22">
        <f t="shared" si="225"/>
        <v>0</v>
      </c>
      <c r="M3495" s="2">
        <v>500</v>
      </c>
    </row>
    <row r="3496" spans="8:13" ht="12.75">
      <c r="H3496" s="5">
        <f t="shared" si="224"/>
        <v>0</v>
      </c>
      <c r="I3496" s="22">
        <f t="shared" si="225"/>
        <v>0</v>
      </c>
      <c r="M3496" s="2">
        <v>500</v>
      </c>
    </row>
    <row r="3497" spans="8:13" ht="12.75">
      <c r="H3497" s="5">
        <f t="shared" si="224"/>
        <v>0</v>
      </c>
      <c r="I3497" s="22">
        <f t="shared" si="225"/>
        <v>0</v>
      </c>
      <c r="M3497" s="2">
        <v>500</v>
      </c>
    </row>
    <row r="3498" spans="8:13" ht="12.75">
      <c r="H3498" s="5">
        <f t="shared" si="224"/>
        <v>0</v>
      </c>
      <c r="I3498" s="22">
        <f t="shared" si="225"/>
        <v>0</v>
      </c>
      <c r="M3498" s="2">
        <v>500</v>
      </c>
    </row>
    <row r="3499" spans="8:13" ht="12.75">
      <c r="H3499" s="5">
        <f t="shared" si="224"/>
        <v>0</v>
      </c>
      <c r="I3499" s="22">
        <f t="shared" si="225"/>
        <v>0</v>
      </c>
      <c r="M3499" s="2">
        <v>500</v>
      </c>
    </row>
    <row r="3500" spans="8:13" ht="12.75">
      <c r="H3500" s="5">
        <f t="shared" si="224"/>
        <v>0</v>
      </c>
      <c r="I3500" s="22">
        <f t="shared" si="225"/>
        <v>0</v>
      </c>
      <c r="M3500" s="2">
        <v>500</v>
      </c>
    </row>
    <row r="3501" spans="8:13" ht="12.75">
      <c r="H3501" s="5">
        <f t="shared" si="224"/>
        <v>0</v>
      </c>
      <c r="I3501" s="22">
        <f t="shared" si="225"/>
        <v>0</v>
      </c>
      <c r="M3501" s="2">
        <v>500</v>
      </c>
    </row>
    <row r="3502" spans="8:13" ht="12.75">
      <c r="H3502" s="5">
        <f t="shared" si="224"/>
        <v>0</v>
      </c>
      <c r="I3502" s="22">
        <f t="shared" si="225"/>
        <v>0</v>
      </c>
      <c r="M3502" s="2">
        <v>500</v>
      </c>
    </row>
    <row r="3503" spans="8:13" ht="12.75">
      <c r="H3503" s="5">
        <f t="shared" si="224"/>
        <v>0</v>
      </c>
      <c r="I3503" s="22">
        <f t="shared" si="225"/>
        <v>0</v>
      </c>
      <c r="M3503" s="2">
        <v>500</v>
      </c>
    </row>
    <row r="3504" spans="8:13" ht="12.75">
      <c r="H3504" s="5">
        <f t="shared" si="224"/>
        <v>0</v>
      </c>
      <c r="I3504" s="22">
        <f t="shared" si="225"/>
        <v>0</v>
      </c>
      <c r="M3504" s="2">
        <v>500</v>
      </c>
    </row>
    <row r="3505" spans="8:13" ht="12.75">
      <c r="H3505" s="5">
        <f t="shared" si="224"/>
        <v>0</v>
      </c>
      <c r="I3505" s="22">
        <f t="shared" si="225"/>
        <v>0</v>
      </c>
      <c r="M3505" s="2">
        <v>500</v>
      </c>
    </row>
    <row r="3506" spans="8:13" ht="12.75">
      <c r="H3506" s="5">
        <f t="shared" si="224"/>
        <v>0</v>
      </c>
      <c r="I3506" s="22">
        <f t="shared" si="225"/>
        <v>0</v>
      </c>
      <c r="M3506" s="2">
        <v>500</v>
      </c>
    </row>
    <row r="3507" spans="8:13" ht="12.75">
      <c r="H3507" s="5">
        <f t="shared" si="224"/>
        <v>0</v>
      </c>
      <c r="I3507" s="22">
        <f t="shared" si="225"/>
        <v>0</v>
      </c>
      <c r="M3507" s="2">
        <v>500</v>
      </c>
    </row>
    <row r="3508" spans="8:13" ht="12.75">
      <c r="H3508" s="5">
        <f t="shared" si="224"/>
        <v>0</v>
      </c>
      <c r="I3508" s="22">
        <f t="shared" si="225"/>
        <v>0</v>
      </c>
      <c r="M3508" s="2">
        <v>500</v>
      </c>
    </row>
    <row r="3509" spans="8:13" ht="12.75">
      <c r="H3509" s="5">
        <f t="shared" si="224"/>
        <v>0</v>
      </c>
      <c r="I3509" s="22">
        <f t="shared" si="225"/>
        <v>0</v>
      </c>
      <c r="M3509" s="2">
        <v>500</v>
      </c>
    </row>
    <row r="3510" spans="8:13" ht="12.75">
      <c r="H3510" s="5">
        <f t="shared" si="224"/>
        <v>0</v>
      </c>
      <c r="I3510" s="22">
        <f t="shared" si="225"/>
        <v>0</v>
      </c>
      <c r="M3510" s="2">
        <v>500</v>
      </c>
    </row>
    <row r="3511" spans="8:13" ht="12.75">
      <c r="H3511" s="5">
        <f t="shared" si="224"/>
        <v>0</v>
      </c>
      <c r="I3511" s="22">
        <f t="shared" si="225"/>
        <v>0</v>
      </c>
      <c r="M3511" s="2">
        <v>500</v>
      </c>
    </row>
    <row r="3512" spans="8:13" ht="12.75">
      <c r="H3512" s="5">
        <f t="shared" si="224"/>
        <v>0</v>
      </c>
      <c r="I3512" s="22">
        <f t="shared" si="225"/>
        <v>0</v>
      </c>
      <c r="M3512" s="2">
        <v>500</v>
      </c>
    </row>
    <row r="3513" spans="8:13" ht="12.75">
      <c r="H3513" s="5">
        <f t="shared" si="224"/>
        <v>0</v>
      </c>
      <c r="I3513" s="22">
        <f t="shared" si="225"/>
        <v>0</v>
      </c>
      <c r="M3513" s="2">
        <v>500</v>
      </c>
    </row>
    <row r="3514" spans="8:13" ht="12.75">
      <c r="H3514" s="5">
        <f t="shared" si="224"/>
        <v>0</v>
      </c>
      <c r="I3514" s="22">
        <f t="shared" si="225"/>
        <v>0</v>
      </c>
      <c r="M3514" s="2">
        <v>500</v>
      </c>
    </row>
    <row r="3515" spans="8:13" ht="12.75">
      <c r="H3515" s="5">
        <f t="shared" si="224"/>
        <v>0</v>
      </c>
      <c r="I3515" s="22">
        <f t="shared" si="225"/>
        <v>0</v>
      </c>
      <c r="M3515" s="2">
        <v>500</v>
      </c>
    </row>
    <row r="3516" spans="8:13" ht="12.75">
      <c r="H3516" s="5">
        <f t="shared" si="224"/>
        <v>0</v>
      </c>
      <c r="I3516" s="22">
        <f t="shared" si="225"/>
        <v>0</v>
      </c>
      <c r="M3516" s="2">
        <v>500</v>
      </c>
    </row>
    <row r="3517" spans="8:13" ht="12.75">
      <c r="H3517" s="5">
        <f t="shared" si="224"/>
        <v>0</v>
      </c>
      <c r="I3517" s="22">
        <f t="shared" si="225"/>
        <v>0</v>
      </c>
      <c r="M3517" s="2">
        <v>500</v>
      </c>
    </row>
    <row r="3518" spans="8:13" ht="12.75">
      <c r="H3518" s="5">
        <f t="shared" si="224"/>
        <v>0</v>
      </c>
      <c r="I3518" s="22">
        <f t="shared" si="225"/>
        <v>0</v>
      </c>
      <c r="M3518" s="2">
        <v>500</v>
      </c>
    </row>
    <row r="3519" spans="8:13" ht="12.75">
      <c r="H3519" s="5">
        <f t="shared" si="224"/>
        <v>0</v>
      </c>
      <c r="I3519" s="22">
        <f t="shared" si="225"/>
        <v>0</v>
      </c>
      <c r="M3519" s="2">
        <v>500</v>
      </c>
    </row>
    <row r="3520" spans="8:13" ht="12.75">
      <c r="H3520" s="5">
        <f t="shared" si="224"/>
        <v>0</v>
      </c>
      <c r="I3520" s="22">
        <f t="shared" si="225"/>
        <v>0</v>
      </c>
      <c r="M3520" s="2">
        <v>500</v>
      </c>
    </row>
    <row r="3521" spans="8:13" ht="12.75">
      <c r="H3521" s="5">
        <f t="shared" si="224"/>
        <v>0</v>
      </c>
      <c r="I3521" s="22">
        <f t="shared" si="225"/>
        <v>0</v>
      </c>
      <c r="M3521" s="2">
        <v>500</v>
      </c>
    </row>
    <row r="3522" spans="8:13" ht="12.75">
      <c r="H3522" s="5">
        <f t="shared" si="224"/>
        <v>0</v>
      </c>
      <c r="I3522" s="22">
        <f t="shared" si="225"/>
        <v>0</v>
      </c>
      <c r="M3522" s="2">
        <v>500</v>
      </c>
    </row>
    <row r="3523" spans="8:13" ht="12.75">
      <c r="H3523" s="5">
        <f t="shared" si="224"/>
        <v>0</v>
      </c>
      <c r="I3523" s="22">
        <f t="shared" si="225"/>
        <v>0</v>
      </c>
      <c r="M3523" s="2">
        <v>500</v>
      </c>
    </row>
    <row r="3524" spans="8:13" ht="12.75">
      <c r="H3524" s="5">
        <f t="shared" si="224"/>
        <v>0</v>
      </c>
      <c r="I3524" s="22">
        <f t="shared" si="225"/>
        <v>0</v>
      </c>
      <c r="M3524" s="2">
        <v>500</v>
      </c>
    </row>
    <row r="3525" spans="8:13" ht="12.75">
      <c r="H3525" s="5">
        <f t="shared" si="224"/>
        <v>0</v>
      </c>
      <c r="I3525" s="22">
        <f t="shared" si="225"/>
        <v>0</v>
      </c>
      <c r="M3525" s="2">
        <v>500</v>
      </c>
    </row>
    <row r="3526" spans="8:13" ht="12.75">
      <c r="H3526" s="5">
        <f t="shared" si="224"/>
        <v>0</v>
      </c>
      <c r="I3526" s="22">
        <f t="shared" si="225"/>
        <v>0</v>
      </c>
      <c r="M3526" s="2">
        <v>500</v>
      </c>
    </row>
    <row r="3527" spans="8:13" ht="12.75">
      <c r="H3527" s="5">
        <f t="shared" si="224"/>
        <v>0</v>
      </c>
      <c r="I3527" s="22">
        <f t="shared" si="225"/>
        <v>0</v>
      </c>
      <c r="M3527" s="2">
        <v>500</v>
      </c>
    </row>
    <row r="3528" spans="8:13" ht="12.75">
      <c r="H3528" s="5">
        <f t="shared" si="224"/>
        <v>0</v>
      </c>
      <c r="I3528" s="22">
        <f t="shared" si="225"/>
        <v>0</v>
      </c>
      <c r="M3528" s="2">
        <v>500</v>
      </c>
    </row>
    <row r="3529" spans="8:13" ht="12.75">
      <c r="H3529" s="5">
        <f t="shared" si="224"/>
        <v>0</v>
      </c>
      <c r="I3529" s="22">
        <f t="shared" si="225"/>
        <v>0</v>
      </c>
      <c r="M3529" s="2">
        <v>500</v>
      </c>
    </row>
    <row r="3530" spans="8:13" ht="12.75">
      <c r="H3530" s="5">
        <f t="shared" si="224"/>
        <v>0</v>
      </c>
      <c r="I3530" s="22">
        <f t="shared" si="225"/>
        <v>0</v>
      </c>
      <c r="M3530" s="2">
        <v>500</v>
      </c>
    </row>
    <row r="3531" spans="8:13" ht="12.75">
      <c r="H3531" s="5">
        <f t="shared" si="224"/>
        <v>0</v>
      </c>
      <c r="I3531" s="22">
        <f t="shared" si="225"/>
        <v>0</v>
      </c>
      <c r="M3531" s="2">
        <v>500</v>
      </c>
    </row>
    <row r="3532" spans="8:13" ht="12.75">
      <c r="H3532" s="5">
        <f t="shared" si="224"/>
        <v>0</v>
      </c>
      <c r="I3532" s="22">
        <f t="shared" si="225"/>
        <v>0</v>
      </c>
      <c r="M3532" s="2">
        <v>500</v>
      </c>
    </row>
    <row r="3533" spans="8:13" ht="12.75">
      <c r="H3533" s="5">
        <f t="shared" si="224"/>
        <v>0</v>
      </c>
      <c r="I3533" s="22">
        <f t="shared" si="225"/>
        <v>0</v>
      </c>
      <c r="M3533" s="2">
        <v>500</v>
      </c>
    </row>
    <row r="3534" spans="8:13" ht="12.75">
      <c r="H3534" s="5">
        <f t="shared" si="224"/>
        <v>0</v>
      </c>
      <c r="I3534" s="22">
        <f t="shared" si="225"/>
        <v>0</v>
      </c>
      <c r="M3534" s="2">
        <v>500</v>
      </c>
    </row>
    <row r="3535" spans="8:13" ht="12.75">
      <c r="H3535" s="5">
        <f t="shared" si="224"/>
        <v>0</v>
      </c>
      <c r="I3535" s="22">
        <f t="shared" si="225"/>
        <v>0</v>
      </c>
      <c r="M3535" s="2">
        <v>500</v>
      </c>
    </row>
    <row r="3536" spans="8:13" ht="12.75">
      <c r="H3536" s="5">
        <f t="shared" si="224"/>
        <v>0</v>
      </c>
      <c r="I3536" s="22">
        <f t="shared" si="225"/>
        <v>0</v>
      </c>
      <c r="M3536" s="2">
        <v>500</v>
      </c>
    </row>
    <row r="3537" spans="8:13" ht="12.75">
      <c r="H3537" s="5">
        <f t="shared" si="224"/>
        <v>0</v>
      </c>
      <c r="I3537" s="22">
        <f t="shared" si="225"/>
        <v>0</v>
      </c>
      <c r="M3537" s="2">
        <v>500</v>
      </c>
    </row>
    <row r="3538" spans="8:13" ht="12.75">
      <c r="H3538" s="5">
        <f t="shared" si="224"/>
        <v>0</v>
      </c>
      <c r="I3538" s="22">
        <f t="shared" si="225"/>
        <v>0</v>
      </c>
      <c r="M3538" s="2">
        <v>500</v>
      </c>
    </row>
    <row r="3539" spans="8:13" ht="12.75">
      <c r="H3539" s="5">
        <f t="shared" si="224"/>
        <v>0</v>
      </c>
      <c r="I3539" s="22">
        <f t="shared" si="225"/>
        <v>0</v>
      </c>
      <c r="M3539" s="2">
        <v>500</v>
      </c>
    </row>
    <row r="3540" spans="8:13" ht="12.75">
      <c r="H3540" s="5">
        <f t="shared" si="224"/>
        <v>0</v>
      </c>
      <c r="I3540" s="22">
        <f t="shared" si="225"/>
        <v>0</v>
      </c>
      <c r="M3540" s="2">
        <v>500</v>
      </c>
    </row>
    <row r="3541" spans="8:13" ht="12.75">
      <c r="H3541" s="5">
        <f t="shared" si="224"/>
        <v>0</v>
      </c>
      <c r="I3541" s="22">
        <f t="shared" si="225"/>
        <v>0</v>
      </c>
      <c r="M3541" s="2">
        <v>500</v>
      </c>
    </row>
    <row r="3542" spans="8:13" ht="12.75">
      <c r="H3542" s="5">
        <f t="shared" si="224"/>
        <v>0</v>
      </c>
      <c r="I3542" s="22">
        <f t="shared" si="225"/>
        <v>0</v>
      </c>
      <c r="M3542" s="2">
        <v>500</v>
      </c>
    </row>
    <row r="3543" spans="8:13" ht="12.75">
      <c r="H3543" s="5">
        <f t="shared" si="224"/>
        <v>0</v>
      </c>
      <c r="I3543" s="22">
        <f t="shared" si="225"/>
        <v>0</v>
      </c>
      <c r="M3543" s="2">
        <v>500</v>
      </c>
    </row>
    <row r="3544" spans="8:13" ht="12.75">
      <c r="H3544" s="5">
        <f t="shared" si="224"/>
        <v>0</v>
      </c>
      <c r="I3544" s="22">
        <f t="shared" si="225"/>
        <v>0</v>
      </c>
      <c r="M3544" s="2">
        <v>500</v>
      </c>
    </row>
    <row r="3545" spans="8:13" ht="12.75">
      <c r="H3545" s="5">
        <f t="shared" si="224"/>
        <v>0</v>
      </c>
      <c r="I3545" s="22">
        <f t="shared" si="225"/>
        <v>0</v>
      </c>
      <c r="M3545" s="2">
        <v>500</v>
      </c>
    </row>
    <row r="3546" spans="8:13" ht="12.75">
      <c r="H3546" s="5">
        <f t="shared" si="224"/>
        <v>0</v>
      </c>
      <c r="I3546" s="22">
        <f t="shared" si="225"/>
        <v>0</v>
      </c>
      <c r="M3546" s="2">
        <v>500</v>
      </c>
    </row>
    <row r="3547" spans="8:13" ht="12.75">
      <c r="H3547" s="5">
        <f t="shared" si="224"/>
        <v>0</v>
      </c>
      <c r="I3547" s="22">
        <f t="shared" si="225"/>
        <v>0</v>
      </c>
      <c r="M3547" s="2">
        <v>500</v>
      </c>
    </row>
    <row r="3548" spans="8:13" ht="12.75">
      <c r="H3548" s="5">
        <f t="shared" si="224"/>
        <v>0</v>
      </c>
      <c r="I3548" s="22">
        <f t="shared" si="225"/>
        <v>0</v>
      </c>
      <c r="M3548" s="2">
        <v>500</v>
      </c>
    </row>
    <row r="3549" spans="8:13" ht="12.75">
      <c r="H3549" s="5">
        <f t="shared" si="224"/>
        <v>0</v>
      </c>
      <c r="I3549" s="22">
        <f t="shared" si="225"/>
        <v>0</v>
      </c>
      <c r="M3549" s="2">
        <v>500</v>
      </c>
    </row>
    <row r="3550" spans="8:13" ht="12.75">
      <c r="H3550" s="5">
        <f t="shared" si="224"/>
        <v>0</v>
      </c>
      <c r="I3550" s="22">
        <f t="shared" si="225"/>
        <v>0</v>
      </c>
      <c r="M3550" s="2">
        <v>500</v>
      </c>
    </row>
    <row r="3551" spans="8:13" ht="12.75">
      <c r="H3551" s="5">
        <f t="shared" si="224"/>
        <v>0</v>
      </c>
      <c r="I3551" s="22">
        <f t="shared" si="225"/>
        <v>0</v>
      </c>
      <c r="M3551" s="2">
        <v>500</v>
      </c>
    </row>
    <row r="3552" spans="8:13" ht="12.75">
      <c r="H3552" s="5">
        <f t="shared" si="224"/>
        <v>0</v>
      </c>
      <c r="I3552" s="22">
        <f t="shared" si="225"/>
        <v>0</v>
      </c>
      <c r="M3552" s="2">
        <v>500</v>
      </c>
    </row>
    <row r="3553" spans="8:13" ht="12.75">
      <c r="H3553" s="5">
        <f t="shared" si="224"/>
        <v>0</v>
      </c>
      <c r="I3553" s="22">
        <f t="shared" si="225"/>
        <v>0</v>
      </c>
      <c r="M3553" s="2">
        <v>500</v>
      </c>
    </row>
    <row r="3554" spans="8:13" ht="12.75">
      <c r="H3554" s="5">
        <f t="shared" si="224"/>
        <v>0</v>
      </c>
      <c r="I3554" s="22">
        <f t="shared" si="225"/>
        <v>0</v>
      </c>
      <c r="M3554" s="2">
        <v>500</v>
      </c>
    </row>
    <row r="3555" spans="8:13" ht="12.75">
      <c r="H3555" s="5">
        <f aca="true" t="shared" si="226" ref="H3555:H3609">H3554-B3555</f>
        <v>0</v>
      </c>
      <c r="I3555" s="22">
        <f aca="true" t="shared" si="227" ref="I3555:I3609">+B3555/M3555</f>
        <v>0</v>
      </c>
      <c r="M3555" s="2">
        <v>500</v>
      </c>
    </row>
    <row r="3556" spans="8:13" ht="12.75">
      <c r="H3556" s="5">
        <f t="shared" si="226"/>
        <v>0</v>
      </c>
      <c r="I3556" s="22">
        <f t="shared" si="227"/>
        <v>0</v>
      </c>
      <c r="M3556" s="2">
        <v>500</v>
      </c>
    </row>
    <row r="3557" spans="8:13" ht="12.75">
      <c r="H3557" s="5">
        <f t="shared" si="226"/>
        <v>0</v>
      </c>
      <c r="I3557" s="22">
        <f t="shared" si="227"/>
        <v>0</v>
      </c>
      <c r="M3557" s="2">
        <v>500</v>
      </c>
    </row>
    <row r="3558" spans="8:13" ht="12.75">
      <c r="H3558" s="5">
        <f t="shared" si="226"/>
        <v>0</v>
      </c>
      <c r="I3558" s="22">
        <f t="shared" si="227"/>
        <v>0</v>
      </c>
      <c r="M3558" s="2">
        <v>500</v>
      </c>
    </row>
    <row r="3559" spans="8:13" ht="12.75">
      <c r="H3559" s="5">
        <f t="shared" si="226"/>
        <v>0</v>
      </c>
      <c r="I3559" s="22">
        <f t="shared" si="227"/>
        <v>0</v>
      </c>
      <c r="M3559" s="2">
        <v>500</v>
      </c>
    </row>
    <row r="3560" spans="8:13" ht="12.75">
      <c r="H3560" s="5">
        <f t="shared" si="226"/>
        <v>0</v>
      </c>
      <c r="I3560" s="22">
        <f t="shared" si="227"/>
        <v>0</v>
      </c>
      <c r="M3560" s="2">
        <v>500</v>
      </c>
    </row>
    <row r="3561" spans="8:13" ht="12.75">
      <c r="H3561" s="5">
        <f t="shared" si="226"/>
        <v>0</v>
      </c>
      <c r="I3561" s="22">
        <f t="shared" si="227"/>
        <v>0</v>
      </c>
      <c r="M3561" s="2">
        <v>500</v>
      </c>
    </row>
    <row r="3562" spans="8:13" ht="12.75">
      <c r="H3562" s="5">
        <f t="shared" si="226"/>
        <v>0</v>
      </c>
      <c r="I3562" s="22">
        <f t="shared" si="227"/>
        <v>0</v>
      </c>
      <c r="M3562" s="2">
        <v>500</v>
      </c>
    </row>
    <row r="3563" spans="8:13" ht="12.75">
      <c r="H3563" s="5">
        <f t="shared" si="226"/>
        <v>0</v>
      </c>
      <c r="I3563" s="22">
        <f t="shared" si="227"/>
        <v>0</v>
      </c>
      <c r="M3563" s="2">
        <v>500</v>
      </c>
    </row>
    <row r="3564" spans="8:13" ht="12.75">
      <c r="H3564" s="5">
        <f t="shared" si="226"/>
        <v>0</v>
      </c>
      <c r="I3564" s="22">
        <f t="shared" si="227"/>
        <v>0</v>
      </c>
      <c r="M3564" s="2">
        <v>500</v>
      </c>
    </row>
    <row r="3565" spans="8:13" ht="12.75">
      <c r="H3565" s="5">
        <f t="shared" si="226"/>
        <v>0</v>
      </c>
      <c r="I3565" s="22">
        <f t="shared" si="227"/>
        <v>0</v>
      </c>
      <c r="M3565" s="2">
        <v>500</v>
      </c>
    </row>
    <row r="3566" spans="8:13" ht="12.75">
      <c r="H3566" s="5">
        <f t="shared" si="226"/>
        <v>0</v>
      </c>
      <c r="I3566" s="22">
        <f t="shared" si="227"/>
        <v>0</v>
      </c>
      <c r="M3566" s="2">
        <v>500</v>
      </c>
    </row>
    <row r="3567" spans="8:13" ht="12.75">
      <c r="H3567" s="5">
        <f t="shared" si="226"/>
        <v>0</v>
      </c>
      <c r="I3567" s="22">
        <f t="shared" si="227"/>
        <v>0</v>
      </c>
      <c r="M3567" s="2">
        <v>500</v>
      </c>
    </row>
    <row r="3568" spans="8:13" ht="12.75">
      <c r="H3568" s="5">
        <f t="shared" si="226"/>
        <v>0</v>
      </c>
      <c r="I3568" s="22">
        <f t="shared" si="227"/>
        <v>0</v>
      </c>
      <c r="M3568" s="2">
        <v>500</v>
      </c>
    </row>
    <row r="3569" spans="8:13" ht="12.75">
      <c r="H3569" s="5">
        <f t="shared" si="226"/>
        <v>0</v>
      </c>
      <c r="I3569" s="22">
        <f t="shared" si="227"/>
        <v>0</v>
      </c>
      <c r="M3569" s="2">
        <v>500</v>
      </c>
    </row>
    <row r="3570" spans="8:13" ht="12.75">
      <c r="H3570" s="5">
        <f t="shared" si="226"/>
        <v>0</v>
      </c>
      <c r="I3570" s="22">
        <f t="shared" si="227"/>
        <v>0</v>
      </c>
      <c r="M3570" s="2">
        <v>500</v>
      </c>
    </row>
    <row r="3571" spans="8:13" ht="12.75">
      <c r="H3571" s="5">
        <f t="shared" si="226"/>
        <v>0</v>
      </c>
      <c r="I3571" s="22">
        <f t="shared" si="227"/>
        <v>0</v>
      </c>
      <c r="M3571" s="2">
        <v>500</v>
      </c>
    </row>
    <row r="3572" spans="8:13" ht="12.75">
      <c r="H3572" s="5">
        <f t="shared" si="226"/>
        <v>0</v>
      </c>
      <c r="I3572" s="22">
        <f t="shared" si="227"/>
        <v>0</v>
      </c>
      <c r="M3572" s="2">
        <v>500</v>
      </c>
    </row>
    <row r="3573" spans="8:13" ht="12.75">
      <c r="H3573" s="5">
        <f t="shared" si="226"/>
        <v>0</v>
      </c>
      <c r="I3573" s="22">
        <f t="shared" si="227"/>
        <v>0</v>
      </c>
      <c r="M3573" s="2">
        <v>500</v>
      </c>
    </row>
    <row r="3574" spans="8:13" ht="12.75">
      <c r="H3574" s="5">
        <f t="shared" si="226"/>
        <v>0</v>
      </c>
      <c r="I3574" s="22">
        <f t="shared" si="227"/>
        <v>0</v>
      </c>
      <c r="M3574" s="2">
        <v>500</v>
      </c>
    </row>
    <row r="3575" spans="8:13" ht="12.75">
      <c r="H3575" s="5">
        <f t="shared" si="226"/>
        <v>0</v>
      </c>
      <c r="I3575" s="22">
        <f t="shared" si="227"/>
        <v>0</v>
      </c>
      <c r="M3575" s="2">
        <v>500</v>
      </c>
    </row>
    <row r="3576" spans="8:13" ht="12.75">
      <c r="H3576" s="5">
        <f t="shared" si="226"/>
        <v>0</v>
      </c>
      <c r="I3576" s="22">
        <f t="shared" si="227"/>
        <v>0</v>
      </c>
      <c r="M3576" s="2">
        <v>500</v>
      </c>
    </row>
    <row r="3577" spans="8:13" ht="12.75">
      <c r="H3577" s="5">
        <f t="shared" si="226"/>
        <v>0</v>
      </c>
      <c r="I3577" s="22">
        <f t="shared" si="227"/>
        <v>0</v>
      </c>
      <c r="M3577" s="2">
        <v>500</v>
      </c>
    </row>
    <row r="3578" spans="8:13" ht="12.75">
      <c r="H3578" s="5">
        <f t="shared" si="226"/>
        <v>0</v>
      </c>
      <c r="I3578" s="22">
        <f t="shared" si="227"/>
        <v>0</v>
      </c>
      <c r="M3578" s="2">
        <v>500</v>
      </c>
    </row>
    <row r="3579" spans="8:13" ht="12.75">
      <c r="H3579" s="5">
        <f t="shared" si="226"/>
        <v>0</v>
      </c>
      <c r="I3579" s="22">
        <f t="shared" si="227"/>
        <v>0</v>
      </c>
      <c r="M3579" s="2">
        <v>500</v>
      </c>
    </row>
    <row r="3580" spans="8:13" ht="12.75">
      <c r="H3580" s="5">
        <f t="shared" si="226"/>
        <v>0</v>
      </c>
      <c r="I3580" s="22">
        <f t="shared" si="227"/>
        <v>0</v>
      </c>
      <c r="M3580" s="2">
        <v>500</v>
      </c>
    </row>
    <row r="3581" spans="8:13" ht="12.75">
      <c r="H3581" s="5">
        <f t="shared" si="226"/>
        <v>0</v>
      </c>
      <c r="I3581" s="22">
        <f t="shared" si="227"/>
        <v>0</v>
      </c>
      <c r="M3581" s="2">
        <v>500</v>
      </c>
    </row>
    <row r="3582" spans="8:13" ht="12.75">
      <c r="H3582" s="5">
        <f t="shared" si="226"/>
        <v>0</v>
      </c>
      <c r="I3582" s="22">
        <f t="shared" si="227"/>
        <v>0</v>
      </c>
      <c r="M3582" s="2">
        <v>500</v>
      </c>
    </row>
    <row r="3583" spans="8:13" ht="12.75">
      <c r="H3583" s="5">
        <f t="shared" si="226"/>
        <v>0</v>
      </c>
      <c r="I3583" s="22">
        <f t="shared" si="227"/>
        <v>0</v>
      </c>
      <c r="M3583" s="2">
        <v>500</v>
      </c>
    </row>
    <row r="3584" spans="8:13" ht="12.75">
      <c r="H3584" s="5">
        <f t="shared" si="226"/>
        <v>0</v>
      </c>
      <c r="I3584" s="22">
        <f t="shared" si="227"/>
        <v>0</v>
      </c>
      <c r="M3584" s="2">
        <v>500</v>
      </c>
    </row>
    <row r="3585" spans="8:13" ht="12.75">
      <c r="H3585" s="5">
        <f t="shared" si="226"/>
        <v>0</v>
      </c>
      <c r="I3585" s="22">
        <f t="shared" si="227"/>
        <v>0</v>
      </c>
      <c r="M3585" s="2">
        <v>500</v>
      </c>
    </row>
    <row r="3586" spans="8:13" ht="12.75">
      <c r="H3586" s="5">
        <f t="shared" si="226"/>
        <v>0</v>
      </c>
      <c r="I3586" s="22">
        <f t="shared" si="227"/>
        <v>0</v>
      </c>
      <c r="M3586" s="2">
        <v>500</v>
      </c>
    </row>
    <row r="3587" spans="8:13" ht="12.75">
      <c r="H3587" s="5">
        <f t="shared" si="226"/>
        <v>0</v>
      </c>
      <c r="I3587" s="22">
        <f t="shared" si="227"/>
        <v>0</v>
      </c>
      <c r="M3587" s="2">
        <v>500</v>
      </c>
    </row>
    <row r="3588" spans="8:13" ht="12.75">
      <c r="H3588" s="5">
        <f t="shared" si="226"/>
        <v>0</v>
      </c>
      <c r="I3588" s="22">
        <f t="shared" si="227"/>
        <v>0</v>
      </c>
      <c r="M3588" s="2">
        <v>500</v>
      </c>
    </row>
    <row r="3589" spans="8:13" ht="12.75">
      <c r="H3589" s="5">
        <f t="shared" si="226"/>
        <v>0</v>
      </c>
      <c r="I3589" s="22">
        <f t="shared" si="227"/>
        <v>0</v>
      </c>
      <c r="M3589" s="2">
        <v>500</v>
      </c>
    </row>
    <row r="3590" spans="8:13" ht="12.75">
      <c r="H3590" s="5">
        <f t="shared" si="226"/>
        <v>0</v>
      </c>
      <c r="I3590" s="22">
        <f t="shared" si="227"/>
        <v>0</v>
      </c>
      <c r="M3590" s="2">
        <v>500</v>
      </c>
    </row>
    <row r="3591" spans="8:13" ht="12.75">
      <c r="H3591" s="5">
        <f t="shared" si="226"/>
        <v>0</v>
      </c>
      <c r="I3591" s="22">
        <f t="shared" si="227"/>
        <v>0</v>
      </c>
      <c r="M3591" s="2">
        <v>500</v>
      </c>
    </row>
    <row r="3592" spans="8:13" ht="12.75">
      <c r="H3592" s="5">
        <f t="shared" si="226"/>
        <v>0</v>
      </c>
      <c r="I3592" s="22">
        <f t="shared" si="227"/>
        <v>0</v>
      </c>
      <c r="M3592" s="2">
        <v>500</v>
      </c>
    </row>
    <row r="3593" spans="8:13" ht="12.75">
      <c r="H3593" s="5">
        <f t="shared" si="226"/>
        <v>0</v>
      </c>
      <c r="I3593" s="22">
        <f t="shared" si="227"/>
        <v>0</v>
      </c>
      <c r="M3593" s="2">
        <v>500</v>
      </c>
    </row>
    <row r="3594" spans="8:13" ht="12.75">
      <c r="H3594" s="5">
        <f t="shared" si="226"/>
        <v>0</v>
      </c>
      <c r="I3594" s="22">
        <f t="shared" si="227"/>
        <v>0</v>
      </c>
      <c r="M3594" s="2">
        <v>500</v>
      </c>
    </row>
    <row r="3595" spans="8:13" ht="12.75">
      <c r="H3595" s="5">
        <f t="shared" si="226"/>
        <v>0</v>
      </c>
      <c r="I3595" s="22">
        <f t="shared" si="227"/>
        <v>0</v>
      </c>
      <c r="M3595" s="2">
        <v>500</v>
      </c>
    </row>
    <row r="3596" spans="8:13" ht="12.75">
      <c r="H3596" s="5">
        <f t="shared" si="226"/>
        <v>0</v>
      </c>
      <c r="I3596" s="22">
        <f t="shared" si="227"/>
        <v>0</v>
      </c>
      <c r="M3596" s="2">
        <v>500</v>
      </c>
    </row>
    <row r="3597" spans="8:13" ht="12.75">
      <c r="H3597" s="5">
        <f t="shared" si="226"/>
        <v>0</v>
      </c>
      <c r="I3597" s="22">
        <f t="shared" si="227"/>
        <v>0</v>
      </c>
      <c r="M3597" s="2">
        <v>500</v>
      </c>
    </row>
    <row r="3598" spans="8:13" ht="12.75">
      <c r="H3598" s="5">
        <f t="shared" si="226"/>
        <v>0</v>
      </c>
      <c r="I3598" s="22">
        <f t="shared" si="227"/>
        <v>0</v>
      </c>
      <c r="M3598" s="2">
        <v>500</v>
      </c>
    </row>
    <row r="3599" spans="8:13" ht="12.75">
      <c r="H3599" s="5">
        <f t="shared" si="226"/>
        <v>0</v>
      </c>
      <c r="I3599" s="22">
        <f t="shared" si="227"/>
        <v>0</v>
      </c>
      <c r="M3599" s="2">
        <v>500</v>
      </c>
    </row>
    <row r="3600" spans="8:13" ht="12.75">
      <c r="H3600" s="5">
        <f t="shared" si="226"/>
        <v>0</v>
      </c>
      <c r="I3600" s="22">
        <f t="shared" si="227"/>
        <v>0</v>
      </c>
      <c r="M3600" s="2">
        <v>500</v>
      </c>
    </row>
    <row r="3601" spans="8:13" ht="12.75">
      <c r="H3601" s="5">
        <f t="shared" si="226"/>
        <v>0</v>
      </c>
      <c r="I3601" s="22">
        <f t="shared" si="227"/>
        <v>0</v>
      </c>
      <c r="M3601" s="2">
        <v>500</v>
      </c>
    </row>
    <row r="3602" spans="8:13" ht="12.75">
      <c r="H3602" s="5">
        <f t="shared" si="226"/>
        <v>0</v>
      </c>
      <c r="I3602" s="22">
        <f t="shared" si="227"/>
        <v>0</v>
      </c>
      <c r="M3602" s="2">
        <v>500</v>
      </c>
    </row>
    <row r="3603" spans="8:13" ht="12.75">
      <c r="H3603" s="5">
        <f t="shared" si="226"/>
        <v>0</v>
      </c>
      <c r="I3603" s="22">
        <f t="shared" si="227"/>
        <v>0</v>
      </c>
      <c r="M3603" s="2">
        <v>500</v>
      </c>
    </row>
    <row r="3604" spans="8:13" ht="12.75">
      <c r="H3604" s="5">
        <f t="shared" si="226"/>
        <v>0</v>
      </c>
      <c r="I3604" s="22">
        <f t="shared" si="227"/>
        <v>0</v>
      </c>
      <c r="M3604" s="2">
        <v>500</v>
      </c>
    </row>
    <row r="3605" spans="8:13" ht="12.75" hidden="1">
      <c r="H3605" s="5">
        <f t="shared" si="226"/>
        <v>0</v>
      </c>
      <c r="I3605" s="22">
        <f t="shared" si="227"/>
        <v>0</v>
      </c>
      <c r="M3605" s="2">
        <v>500</v>
      </c>
    </row>
    <row r="3606" spans="8:13" ht="12.75">
      <c r="H3606" s="5">
        <f t="shared" si="226"/>
        <v>0</v>
      </c>
      <c r="I3606" s="22">
        <f t="shared" si="227"/>
        <v>0</v>
      </c>
      <c r="M3606" s="2">
        <v>500</v>
      </c>
    </row>
    <row r="3607" spans="8:13" ht="12.75">
      <c r="H3607" s="5">
        <f t="shared" si="226"/>
        <v>0</v>
      </c>
      <c r="I3607" s="22">
        <f t="shared" si="227"/>
        <v>0</v>
      </c>
      <c r="M3607" s="2">
        <v>500</v>
      </c>
    </row>
    <row r="3608" spans="8:13" ht="12.75">
      <c r="H3608" s="5">
        <f t="shared" si="226"/>
        <v>0</v>
      </c>
      <c r="I3608" s="22">
        <f t="shared" si="227"/>
        <v>0</v>
      </c>
      <c r="M3608" s="2">
        <v>500</v>
      </c>
    </row>
    <row r="3609" spans="8:13" ht="12.75" hidden="1">
      <c r="H3609" s="5">
        <f t="shared" si="226"/>
        <v>0</v>
      </c>
      <c r="I3609" s="22">
        <f t="shared" si="227"/>
        <v>0</v>
      </c>
      <c r="M3609" s="2">
        <v>500</v>
      </c>
    </row>
    <row r="3610" ht="12.75" hidden="1"/>
    <row r="3611" ht="12.75" hidden="1"/>
    <row r="3612" ht="12.75" hidden="1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2014-01-10T10:13:00Z</dcterms:modified>
  <cp:category/>
  <cp:version/>
  <cp:contentType/>
  <cp:contentStatus/>
</cp:coreProperties>
</file>