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1100" windowHeight="6045" activeTab="1"/>
  </bookViews>
  <sheets>
    <sheet name="February 2014-Summarys" sheetId="1" r:id="rId1"/>
    <sheet name="February 2014-Detailed" sheetId="2" r:id="rId2"/>
  </sheets>
  <definedNames>
    <definedName name="_xlnm.Print_Titles" localSheetId="1">'February 2014-Detailed'!$1:$4</definedName>
    <definedName name="_xlnm.Print_Titles" localSheetId="0">'February 2014-Summarys'!$1:$4</definedName>
  </definedNames>
  <calcPr fullCalcOnLoad="1"/>
</workbook>
</file>

<file path=xl/comments2.xml><?xml version="1.0" encoding="utf-8"?>
<comments xmlns="http://schemas.openxmlformats.org/spreadsheetml/2006/main">
  <authors>
    <author>LAGA</author>
    <author>Sone</author>
    <author>AIME</author>
    <author>LAGA LEGAL</author>
    <author>user</author>
    <author>SIRRI</author>
    <author>KKD Windows7 V.7_x64</author>
  </authors>
  <commentList>
    <comment ref="F301" authorId="0">
      <text>
        <r>
          <rPr>
            <b/>
            <sz val="8"/>
            <rFont val="Tahoma"/>
            <family val="2"/>
          </rPr>
          <t>LAGA:</t>
        </r>
        <r>
          <rPr>
            <sz val="8"/>
            <rFont val="Tahoma"/>
            <family val="2"/>
          </rPr>
          <t xml:space="preserve">
credit was transferred from a call box</t>
        </r>
      </text>
    </comment>
    <comment ref="F930" authorId="0">
      <text>
        <r>
          <rPr>
            <b/>
            <sz val="8"/>
            <rFont val="Tahoma"/>
            <family val="2"/>
          </rPr>
          <t>LAGA:</t>
        </r>
        <r>
          <rPr>
            <sz val="8"/>
            <rFont val="Tahoma"/>
            <family val="2"/>
          </rPr>
          <t xml:space="preserve">
credit was transferred from acall box.</t>
        </r>
      </text>
    </comment>
    <comment ref="F931" authorId="0">
      <text>
        <r>
          <rPr>
            <b/>
            <sz val="8"/>
            <rFont val="Tahoma"/>
            <family val="2"/>
          </rPr>
          <t>LAGA:</t>
        </r>
        <r>
          <rPr>
            <sz val="8"/>
            <rFont val="Tahoma"/>
            <family val="2"/>
          </rPr>
          <t xml:space="preserve">
part was transferred from call box.</t>
        </r>
      </text>
    </comment>
    <comment ref="F1029" authorId="0">
      <text>
        <r>
          <rPr>
            <b/>
            <sz val="8"/>
            <rFont val="Tahoma"/>
            <family val="2"/>
          </rPr>
          <t>LAGA: 2000 was transferred from a call box</t>
        </r>
        <r>
          <rPr>
            <sz val="8"/>
            <rFont val="Tahoma"/>
            <family val="2"/>
          </rPr>
          <t xml:space="preserve">
</t>
        </r>
      </text>
    </comment>
    <comment ref="F1030" authorId="0">
      <text>
        <r>
          <rPr>
            <b/>
            <sz val="8"/>
            <rFont val="Tahoma"/>
            <family val="2"/>
          </rPr>
          <t>LAGA: 2000 was transferred from a call box</t>
        </r>
        <r>
          <rPr>
            <sz val="8"/>
            <rFont val="Tahoma"/>
            <family val="2"/>
          </rPr>
          <t xml:space="preserve">
</t>
        </r>
      </text>
    </comment>
    <comment ref="C1048" authorId="0">
      <text>
        <r>
          <rPr>
            <b/>
            <sz val="9"/>
            <rFont val="Tahoma"/>
            <family val="2"/>
          </rPr>
          <t>i77: paid 10000 bonus to Martin for External assistance in  Bafang operation</t>
        </r>
        <r>
          <rPr>
            <sz val="9"/>
            <rFont val="Tahoma"/>
            <family val="2"/>
          </rPr>
          <t xml:space="preserve">
</t>
        </r>
      </text>
    </comment>
    <comment ref="C1049" authorId="0">
      <text>
        <r>
          <rPr>
            <b/>
            <sz val="9"/>
            <rFont val="Tahoma"/>
            <family val="2"/>
          </rPr>
          <t>i77: paid bonus to Herre in Bafang operation</t>
        </r>
        <r>
          <rPr>
            <sz val="9"/>
            <rFont val="Tahoma"/>
            <family val="2"/>
          </rPr>
          <t xml:space="preserve">
</t>
        </r>
      </text>
    </comment>
    <comment ref="C1050" authorId="0">
      <text>
        <r>
          <rPr>
            <b/>
            <sz val="9"/>
            <rFont val="Tahoma"/>
            <family val="2"/>
          </rPr>
          <t>i77: paid bonus to Misse in Bafang operation</t>
        </r>
        <r>
          <rPr>
            <sz val="9"/>
            <rFont val="Tahoma"/>
            <family val="2"/>
          </rPr>
          <t xml:space="preserve">
</t>
        </r>
      </text>
    </comment>
    <comment ref="C1051" authorId="0">
      <text>
        <r>
          <rPr>
            <b/>
            <sz val="9"/>
            <rFont val="Tahoma"/>
            <family val="2"/>
          </rPr>
          <t>i77: paid bonus to Kayo in Bafang operation</t>
        </r>
        <r>
          <rPr>
            <sz val="9"/>
            <rFont val="Tahoma"/>
            <family val="2"/>
          </rPr>
          <t xml:space="preserve">
</t>
        </r>
      </text>
    </comment>
    <comment ref="C1052" authorId="0">
      <text>
        <r>
          <rPr>
            <b/>
            <sz val="9"/>
            <rFont val="Tahoma"/>
            <family val="2"/>
          </rPr>
          <t>i77: paid bonus to Joppa in Bafang operation</t>
        </r>
        <r>
          <rPr>
            <sz val="9"/>
            <rFont val="Tahoma"/>
            <family val="2"/>
          </rPr>
          <t xml:space="preserve">
</t>
        </r>
      </text>
    </comment>
    <comment ref="C1849" authorId="1">
      <text>
        <r>
          <rPr>
            <b/>
            <sz val="9"/>
            <rFont val="Tahoma"/>
            <family val="2"/>
          </rPr>
          <t>Printing  and binding of another Annual Report for the customs + 200 copies of field reports</t>
        </r>
      </text>
    </comment>
    <comment ref="C1850" authorId="1">
      <text>
        <r>
          <rPr>
            <b/>
            <sz val="9"/>
            <rFont val="Tahoma"/>
            <family val="2"/>
          </rPr>
          <t>Photocopy and binding of second semester report for customs</t>
        </r>
        <r>
          <rPr>
            <sz val="9"/>
            <rFont val="Tahoma"/>
            <family val="2"/>
          </rPr>
          <t xml:space="preserve">
</t>
        </r>
      </text>
    </comment>
    <comment ref="C1016" authorId="1">
      <text>
        <r>
          <rPr>
            <b/>
            <sz val="9"/>
            <rFont val="Tahoma"/>
            <family val="2"/>
          </rPr>
          <t>To GPX Nchangu for arrest operation in Yaounde - arresting 1 dealer with 19 full elephant jaws</t>
        </r>
        <r>
          <rPr>
            <sz val="9"/>
            <rFont val="Tahoma"/>
            <family val="2"/>
          </rPr>
          <t xml:space="preserve">
</t>
        </r>
      </text>
    </comment>
    <comment ref="C1017" authorId="1">
      <text>
        <r>
          <rPr>
            <b/>
            <sz val="9"/>
            <rFont val="Tahoma"/>
            <family val="2"/>
          </rPr>
          <t>To OP Otambella for arrest operation in Yaounde - arresting 1 dealer with 19 full elephant jaws</t>
        </r>
        <r>
          <rPr>
            <sz val="9"/>
            <rFont val="Tahoma"/>
            <family val="2"/>
          </rPr>
          <t xml:space="preserve">
</t>
        </r>
      </text>
    </comment>
    <comment ref="C1018" authorId="1">
      <text>
        <r>
          <rPr>
            <b/>
            <sz val="9"/>
            <rFont val="Tahoma"/>
            <family val="2"/>
          </rPr>
          <t>To IP Atango for arrest operation in Yaounde - arresting 1 dealer with 19 full elephant jaws</t>
        </r>
        <r>
          <rPr>
            <sz val="9"/>
            <rFont val="Tahoma"/>
            <family val="2"/>
          </rPr>
          <t xml:space="preserve">
</t>
        </r>
      </text>
    </comment>
    <comment ref="C1019" authorId="1">
      <text>
        <r>
          <rPr>
            <b/>
            <sz val="9"/>
            <rFont val="Tahoma"/>
            <family val="2"/>
          </rPr>
          <t>To IP Nomo Albert for arrest operation in Yaounde - arresting 1 dealer with 19 full elephant jaws</t>
        </r>
        <r>
          <rPr>
            <sz val="9"/>
            <rFont val="Tahoma"/>
            <family val="2"/>
          </rPr>
          <t xml:space="preserve">
</t>
        </r>
      </text>
    </comment>
    <comment ref="C1020" authorId="1">
      <text>
        <r>
          <rPr>
            <b/>
            <sz val="9"/>
            <rFont val="Tahoma"/>
            <family val="2"/>
          </rPr>
          <t>To Mr. Abena for arrest operation in Yaounde - arresting 1 dealer with 19 full elephant jaws</t>
        </r>
        <r>
          <rPr>
            <sz val="9"/>
            <rFont val="Tahoma"/>
            <family val="2"/>
          </rPr>
          <t xml:space="preserve">
</t>
        </r>
      </text>
    </comment>
    <comment ref="C1021" authorId="1">
      <text>
        <r>
          <rPr>
            <b/>
            <sz val="9"/>
            <rFont val="Tahoma"/>
            <family val="2"/>
          </rPr>
          <t>To Mr. Ekwalla for arrest operation in Yaounde - arresting 1 dealer with 19 full elephant jaws</t>
        </r>
        <r>
          <rPr>
            <sz val="9"/>
            <rFont val="Tahoma"/>
            <family val="2"/>
          </rPr>
          <t xml:space="preserve">
</t>
        </r>
      </text>
    </comment>
    <comment ref="C1053" authorId="2">
      <text>
        <r>
          <rPr>
            <b/>
            <sz val="9"/>
            <rFont val="Tahoma"/>
            <family val="2"/>
          </rPr>
          <t>Ania:delegue sakoue issak bonus for participating in  leopard skin operation  in bandja</t>
        </r>
        <r>
          <rPr>
            <sz val="9"/>
            <rFont val="Tahoma"/>
            <family val="2"/>
          </rPr>
          <t xml:space="preserve">
</t>
        </r>
      </text>
    </comment>
    <comment ref="C1054" authorId="2">
      <text>
        <r>
          <rPr>
            <b/>
            <sz val="9"/>
            <rFont val="Tahoma"/>
            <family val="2"/>
          </rPr>
          <t>Ania:chef faune fomekong bonus for participating in leopard skin operation  in bandja</t>
        </r>
        <r>
          <rPr>
            <sz val="9"/>
            <rFont val="Tahoma"/>
            <family val="2"/>
          </rPr>
          <t xml:space="preserve">
</t>
        </r>
      </text>
    </comment>
    <comment ref="C1122" authorId="0">
      <text>
        <r>
          <rPr>
            <b/>
            <sz val="8"/>
            <rFont val="Tahoma"/>
            <family val="2"/>
          </rPr>
          <t>serge: Baham operations</t>
        </r>
        <r>
          <rPr>
            <sz val="8"/>
            <rFont val="Tahoma"/>
            <family val="2"/>
          </rPr>
          <t xml:space="preserve">
</t>
        </r>
      </text>
    </comment>
    <comment ref="F1122" authorId="0">
      <text>
        <r>
          <rPr>
            <b/>
            <sz val="8"/>
            <rFont val="Tahoma"/>
            <family val="2"/>
          </rPr>
          <t>LAGA:</t>
        </r>
        <r>
          <rPr>
            <sz val="8"/>
            <rFont val="Tahoma"/>
            <family val="2"/>
          </rPr>
          <t xml:space="preserve">
2500 was transferred from a call box</t>
        </r>
      </text>
    </comment>
    <comment ref="C1127" authorId="0">
      <text>
        <r>
          <rPr>
            <b/>
            <sz val="8"/>
            <rFont val="Tahoma"/>
            <family val="2"/>
          </rPr>
          <t>serge: Banja operations</t>
        </r>
        <r>
          <rPr>
            <sz val="8"/>
            <rFont val="Tahoma"/>
            <family val="2"/>
          </rPr>
          <t xml:space="preserve">
</t>
        </r>
      </text>
    </comment>
    <comment ref="C1162" authorId="3">
      <text>
        <r>
          <rPr>
            <b/>
            <sz val="9"/>
            <rFont val="Tahoma"/>
            <family val="2"/>
          </rPr>
          <t>Aimé: took clando informed Arrey</t>
        </r>
        <r>
          <rPr>
            <sz val="9"/>
            <rFont val="Tahoma"/>
            <family val="2"/>
          </rPr>
          <t xml:space="preserve">
</t>
        </r>
      </text>
    </comment>
    <comment ref="C1166" authorId="2">
      <text>
        <r>
          <rPr>
            <b/>
            <sz val="9"/>
            <rFont val="Tahoma"/>
            <family val="2"/>
          </rPr>
          <t>Ania:fuelling the car of minfof lomie to abong mbang bak lomie for the case of ngao and others; atangana and others</t>
        </r>
        <r>
          <rPr>
            <sz val="9"/>
            <rFont val="Tahoma"/>
            <family val="2"/>
          </rPr>
          <t xml:space="preserve">
</t>
        </r>
      </text>
    </comment>
    <comment ref="C1169" authorId="2">
      <text>
        <r>
          <rPr>
            <b/>
            <sz val="9"/>
            <rFont val="Tahoma"/>
            <family val="2"/>
          </rPr>
          <t>Ania:took clando inform arrey</t>
        </r>
        <r>
          <rPr>
            <sz val="9"/>
            <rFont val="Tahoma"/>
            <family val="2"/>
          </rPr>
          <t xml:space="preserve">
</t>
        </r>
      </text>
    </comment>
    <comment ref="C1170" authorId="2">
      <text>
        <r>
          <rPr>
            <b/>
            <sz val="9"/>
            <rFont val="Tahoma"/>
            <family val="2"/>
          </rPr>
          <t>Ania:took clando inform arrey</t>
        </r>
        <r>
          <rPr>
            <sz val="9"/>
            <rFont val="Tahoma"/>
            <family val="2"/>
          </rPr>
          <t xml:space="preserve">
</t>
        </r>
      </text>
    </comment>
    <comment ref="C1171" authorId="2">
      <text>
        <r>
          <rPr>
            <b/>
            <sz val="9"/>
            <rFont val="Tahoma"/>
            <family val="2"/>
          </rPr>
          <t>Ania:took clando inform arrey</t>
        </r>
        <r>
          <rPr>
            <sz val="9"/>
            <rFont val="Tahoma"/>
            <family val="2"/>
          </rPr>
          <t xml:space="preserve">
</t>
        </r>
      </text>
    </comment>
    <comment ref="C1201" authorId="3">
      <text>
        <r>
          <rPr>
            <b/>
            <sz val="9"/>
            <rFont val="Tahoma"/>
            <family val="2"/>
          </rPr>
          <t>Aimé: Local transport during the operation</t>
        </r>
        <r>
          <rPr>
            <sz val="9"/>
            <rFont val="Tahoma"/>
            <family val="2"/>
          </rPr>
          <t xml:space="preserve">
</t>
        </r>
      </text>
    </comment>
    <comment ref="C1207" authorId="2">
      <text>
        <r>
          <rPr>
            <b/>
            <sz val="9"/>
            <rFont val="Tahoma"/>
            <family val="2"/>
          </rPr>
          <t>Ania:hired taxi for deferement gendarmerie to court abong mbang</t>
        </r>
        <r>
          <rPr>
            <sz val="9"/>
            <rFont val="Tahoma"/>
            <family val="2"/>
          </rPr>
          <t xml:space="preserve">
</t>
        </r>
      </text>
    </comment>
    <comment ref="C1224" authorId="2">
      <text>
        <r>
          <rPr>
            <b/>
            <sz val="9"/>
            <rFont val="Tahoma"/>
            <family val="2"/>
          </rPr>
          <t>Ania:hired car to deferement baham to bandjoun court for the op 2 leopard skin</t>
        </r>
        <r>
          <rPr>
            <sz val="9"/>
            <rFont val="Tahoma"/>
            <family val="2"/>
          </rPr>
          <t xml:space="preserve">
</t>
        </r>
      </text>
    </comment>
    <comment ref="C1228" authorId="2">
      <text>
        <r>
          <rPr>
            <b/>
            <sz val="9"/>
            <rFont val="Tahoma"/>
            <family val="2"/>
          </rPr>
          <t>Ania:special taxi for deferement police station to court</t>
        </r>
        <r>
          <rPr>
            <sz val="9"/>
            <rFont val="Tahoma"/>
            <family val="2"/>
          </rPr>
          <t xml:space="preserve">
</t>
        </r>
      </text>
    </comment>
    <comment ref="C1266" authorId="2">
      <text>
        <r>
          <rPr>
            <b/>
            <sz val="9"/>
            <rFont val="Tahoma"/>
            <family val="2"/>
          </rPr>
          <t>LOVELINE: HIRED CAR TO FORWARDING THE DEALER BEFORE THE STATE COUNSEL</t>
        </r>
        <r>
          <rPr>
            <sz val="9"/>
            <rFont val="Tahoma"/>
            <family val="2"/>
          </rPr>
          <t xml:space="preserve">
</t>
        </r>
      </text>
    </comment>
    <comment ref="C1345" authorId="2">
      <text>
        <r>
          <rPr>
            <b/>
            <sz val="9"/>
            <rFont val="Tahoma"/>
            <family val="2"/>
          </rPr>
          <t>AIME: Photocopy of 1994 law and 1995 decree to give to the new commissionaire of 10e</t>
        </r>
      </text>
    </comment>
    <comment ref="C1346" authorId="3">
      <text>
        <r>
          <rPr>
            <b/>
            <sz val="9"/>
            <rFont val="Tahoma"/>
            <family val="2"/>
          </rPr>
          <t>AIME: Photocopy of 1994 law and 1995 decree to give to the new commissionaire of 10e</t>
        </r>
        <r>
          <rPr>
            <sz val="9"/>
            <rFont val="Tahoma"/>
            <family val="2"/>
          </rPr>
          <t xml:space="preserve">
</t>
        </r>
      </text>
    </comment>
    <comment ref="C1347" authorId="3">
      <text>
        <r>
          <rPr>
            <b/>
            <sz val="9"/>
            <rFont val="Tahoma"/>
            <family val="2"/>
          </rPr>
          <t>ANIA:X 12 PRINT FOR THE CASE FILE OPERATION IN BAHAM</t>
        </r>
        <r>
          <rPr>
            <sz val="9"/>
            <rFont val="Tahoma"/>
            <family val="2"/>
          </rPr>
          <t xml:space="preserve">
</t>
        </r>
      </text>
    </comment>
    <comment ref="C1348" authorId="3">
      <text>
        <r>
          <rPr>
            <b/>
            <sz val="9"/>
            <rFont val="Tahoma"/>
            <family val="2"/>
          </rPr>
          <t>ANIA:X 60 PHOTOCOPY FOR THE OPERATION 2 SKIN LEOPARD IN BAHAM</t>
        </r>
        <r>
          <rPr>
            <sz val="9"/>
            <rFont val="Tahoma"/>
            <family val="2"/>
          </rPr>
          <t xml:space="preserve">
</t>
        </r>
      </text>
    </comment>
    <comment ref="C1349" authorId="3">
      <text>
        <r>
          <rPr>
            <b/>
            <sz val="9"/>
            <rFont val="Tahoma"/>
            <family val="2"/>
          </rPr>
          <t>ANIA:X 12 PRINT FOR THE CASE FILE IN OPERATION IN BANDJA</t>
        </r>
        <r>
          <rPr>
            <sz val="9"/>
            <rFont val="Tahoma"/>
            <family val="2"/>
          </rPr>
          <t xml:space="preserve">
</t>
        </r>
      </text>
    </comment>
    <comment ref="C1350" authorId="3">
      <text>
        <r>
          <rPr>
            <b/>
            <sz val="9"/>
            <rFont val="Tahoma"/>
            <family val="2"/>
          </rPr>
          <t>ANIA:X 60 PHOTOCOPY FOR THE CASE FILE OPERATION IN BANDJA</t>
        </r>
        <r>
          <rPr>
            <sz val="9"/>
            <rFont val="Tahoma"/>
            <family val="2"/>
          </rPr>
          <t xml:space="preserve">
</t>
        </r>
      </text>
    </comment>
    <comment ref="C1351" authorId="2">
      <text>
        <r>
          <rPr>
            <b/>
            <sz val="9"/>
            <rFont val="Tahoma"/>
            <family val="2"/>
          </rPr>
          <t>LOVELINE: PHOTOCOPIES OF  SAM EKOH CASE FILE FOR MAITRE TCHEUGUEU</t>
        </r>
        <r>
          <rPr>
            <sz val="9"/>
            <rFont val="Tahoma"/>
            <family val="2"/>
          </rPr>
          <t xml:space="preserve">
</t>
        </r>
      </text>
    </comment>
    <comment ref="C1352" authorId="2">
      <text>
        <r>
          <rPr>
            <b/>
            <sz val="9"/>
            <rFont val="Tahoma"/>
            <family val="2"/>
          </rPr>
          <t xml:space="preserve">LOVELINE:5 COPIES OF THE </t>
        </r>
        <r>
          <rPr>
            <sz val="9"/>
            <rFont val="Tahoma"/>
            <family val="2"/>
          </rPr>
          <t xml:space="preserve">
</t>
        </r>
        <r>
          <rPr>
            <b/>
            <sz val="9"/>
            <rFont val="Tahoma"/>
            <family val="2"/>
          </rPr>
          <t>CASE OF ELEPHANT TEETH IN YAOUNDE FOR THE FORWARDING BEFORE THE STATE COUNSEL</t>
        </r>
      </text>
    </comment>
    <comment ref="C1851" authorId="3">
      <text>
        <r>
          <rPr>
            <b/>
            <sz val="9"/>
            <rFont val="Tahoma"/>
            <family val="2"/>
          </rPr>
          <t>Nancy:</t>
        </r>
        <r>
          <rPr>
            <sz val="9"/>
            <rFont val="Tahoma"/>
            <family val="2"/>
          </rPr>
          <t xml:space="preserve">
print pictures for the elephant teeth operation to give to the state counsel</t>
        </r>
      </text>
    </comment>
    <comment ref="F1359" authorId="2">
      <text>
        <r>
          <rPr>
            <b/>
            <sz val="9"/>
            <rFont val="Tahoma"/>
            <family val="2"/>
          </rPr>
          <t>Nancy: Transport and logistics from Douala to yaounde and back for the follow up of the case of Tagni Ibrahim and others at S.C.C</t>
        </r>
        <r>
          <rPr>
            <sz val="9"/>
            <rFont val="Tahoma"/>
            <family val="2"/>
          </rPr>
          <t xml:space="preserve">
</t>
        </r>
      </text>
    </comment>
    <comment ref="F1360" authorId="2">
      <text>
        <r>
          <rPr>
            <b/>
            <sz val="9"/>
            <rFont val="Tahoma"/>
            <family val="2"/>
          </rPr>
          <t>Nancy: Transport and logistics from Douala to yaounde and back for the follow up of the case of Tagni Ibrahim and others at S.C.C</t>
        </r>
        <r>
          <rPr>
            <sz val="9"/>
            <rFont val="Tahoma"/>
            <family val="2"/>
          </rPr>
          <t xml:space="preserve">
</t>
        </r>
      </text>
    </comment>
    <comment ref="F1361" authorId="2">
      <text>
        <r>
          <rPr>
            <b/>
            <sz val="9"/>
            <rFont val="Tahoma"/>
            <family val="2"/>
          </rPr>
          <t>Nancy: Transport and logistics from Douala to Kribi for the case of Bekono</t>
        </r>
        <r>
          <rPr>
            <sz val="9"/>
            <rFont val="Tahoma"/>
            <family val="2"/>
          </rPr>
          <t xml:space="preserve">
</t>
        </r>
      </text>
    </comment>
    <comment ref="F1362" authorId="2">
      <text>
        <r>
          <rPr>
            <b/>
            <sz val="9"/>
            <rFont val="Tahoma"/>
            <family val="2"/>
          </rPr>
          <t>Nancy: Transport and logistics from Douala to Kribi for the case of Bekono</t>
        </r>
        <r>
          <rPr>
            <sz val="9"/>
            <rFont val="Tahoma"/>
            <family val="2"/>
          </rPr>
          <t xml:space="preserve">
</t>
        </r>
      </text>
    </comment>
    <comment ref="F1363" authorId="2">
      <text>
        <r>
          <rPr>
            <b/>
            <sz val="9"/>
            <rFont val="Tahoma"/>
            <family val="2"/>
          </rPr>
          <t>Ania:transport and logistic  yaounde to abong mbang for the case of ngao and others ; atangana and others</t>
        </r>
        <r>
          <rPr>
            <sz val="9"/>
            <rFont val="Tahoma"/>
            <family val="2"/>
          </rPr>
          <t xml:space="preserve">
</t>
        </r>
      </text>
    </comment>
    <comment ref="F1364" authorId="2">
      <text>
        <r>
          <rPr>
            <b/>
            <sz val="9"/>
            <rFont val="Tahoma"/>
            <family val="2"/>
          </rPr>
          <t>Ania:transport and logistic  yaounde to abong mbang for the case of ngao and others ; atangana and others</t>
        </r>
        <r>
          <rPr>
            <sz val="9"/>
            <rFont val="Tahoma"/>
            <family val="2"/>
          </rPr>
          <t xml:space="preserve">
</t>
        </r>
      </text>
    </comment>
    <comment ref="F1365" authorId="2">
      <text>
        <r>
          <rPr>
            <b/>
            <sz val="9"/>
            <rFont val="Tahoma"/>
            <family val="2"/>
          </rPr>
          <t>Loveline:transport and logistic for the collaborator of Me Ebot from yaounde to djoum for the case of Abah and others</t>
        </r>
      </text>
    </comment>
    <comment ref="F1366" authorId="2">
      <text>
        <r>
          <rPr>
            <b/>
            <sz val="9"/>
            <rFont val="Tahoma"/>
            <family val="2"/>
          </rPr>
          <t>Loveline:transport and logistic for the collaborator of Me Ebot from yaounde to djoum for the case of Abah and others</t>
        </r>
      </text>
    </comment>
    <comment ref="F1367" authorId="2">
      <text>
        <r>
          <rPr>
            <b/>
            <sz val="9"/>
            <rFont val="Tahoma"/>
            <family val="2"/>
          </rPr>
          <t>Loveline:transport and logistic for the collaborator of Me Ebot from yaounde to djoum for the case of Abah and others</t>
        </r>
      </text>
    </comment>
    <comment ref="F1368" authorId="2">
      <text>
        <r>
          <rPr>
            <b/>
            <sz val="9"/>
            <rFont val="Tahoma"/>
            <family val="2"/>
          </rPr>
          <t>Loveline:transport and logistic for the collaborator of Me Ebot from yaounde to djoum for the case of Abah and others</t>
        </r>
      </text>
    </comment>
    <comment ref="F1372" authorId="2">
      <text>
        <r>
          <rPr>
            <b/>
            <sz val="9"/>
            <rFont val="Tahoma"/>
            <family val="2"/>
          </rPr>
          <t>Nancy: Transport and logistics from Douala to yaounde and back for the follow up of the case of Tagni Ibrahim and others at S.C.C</t>
        </r>
        <r>
          <rPr>
            <sz val="9"/>
            <rFont val="Tahoma"/>
            <family val="2"/>
          </rPr>
          <t xml:space="preserve">
</t>
        </r>
      </text>
    </comment>
    <comment ref="F1373" authorId="2">
      <text>
        <r>
          <rPr>
            <b/>
            <sz val="9"/>
            <rFont val="Tahoma"/>
            <family val="2"/>
          </rPr>
          <t>Nancy: Transport and logistics from Douala to yaounde and back for the follow up of the case of Tagni Ibrahim and others at S.C.C</t>
        </r>
        <r>
          <rPr>
            <sz val="9"/>
            <rFont val="Tahoma"/>
            <family val="2"/>
          </rPr>
          <t xml:space="preserve">
</t>
        </r>
      </text>
    </comment>
    <comment ref="F1374" authorId="2">
      <text>
        <r>
          <rPr>
            <b/>
            <sz val="9"/>
            <rFont val="Tahoma"/>
            <family val="2"/>
          </rPr>
          <t>Nancy: Transport and logistics from Douala to Kribi for the case of Bekono</t>
        </r>
        <r>
          <rPr>
            <sz val="9"/>
            <rFont val="Tahoma"/>
            <family val="2"/>
          </rPr>
          <t xml:space="preserve">
</t>
        </r>
      </text>
    </comment>
    <comment ref="F1375" authorId="2">
      <text>
        <r>
          <rPr>
            <b/>
            <sz val="9"/>
            <rFont val="Tahoma"/>
            <family val="2"/>
          </rPr>
          <t>Nancy: Transport and logistics from Douala to Kribi for the case of Bekono</t>
        </r>
        <r>
          <rPr>
            <sz val="9"/>
            <rFont val="Tahoma"/>
            <family val="2"/>
          </rPr>
          <t xml:space="preserve">
</t>
        </r>
      </text>
    </comment>
    <comment ref="F1376" authorId="2">
      <text>
        <r>
          <rPr>
            <b/>
            <sz val="9"/>
            <rFont val="Tahoma"/>
            <family val="2"/>
          </rPr>
          <t>Ania:transport and logistic  yaounde to abong mbang for the case of ngao and others ; atangana and others</t>
        </r>
        <r>
          <rPr>
            <sz val="9"/>
            <rFont val="Tahoma"/>
            <family val="2"/>
          </rPr>
          <t xml:space="preserve">
</t>
        </r>
      </text>
    </comment>
    <comment ref="F1377" authorId="2">
      <text>
        <r>
          <rPr>
            <b/>
            <sz val="9"/>
            <rFont val="Tahoma"/>
            <family val="2"/>
          </rPr>
          <t>Ania:transport and logistic  yaounde to abong mbang for the case of ngao and others ; atangana and others</t>
        </r>
        <r>
          <rPr>
            <sz val="9"/>
            <rFont val="Tahoma"/>
            <family val="2"/>
          </rPr>
          <t xml:space="preserve">
</t>
        </r>
      </text>
    </comment>
    <comment ref="F1378" authorId="2">
      <text>
        <r>
          <rPr>
            <b/>
            <sz val="9"/>
            <rFont val="Tahoma"/>
            <family val="2"/>
          </rPr>
          <t>Loveline:transport and logistic for the collaborator of Me Ebot from yaounde to djoum for the case of Abah and others</t>
        </r>
      </text>
    </comment>
    <comment ref="F1379" authorId="2">
      <text>
        <r>
          <rPr>
            <b/>
            <sz val="9"/>
            <rFont val="Tahoma"/>
            <family val="2"/>
          </rPr>
          <t>Loveline:transport and logistic for the collaborator of Me Ebot from yaounde to djoum for the case of Abah and others</t>
        </r>
      </text>
    </comment>
    <comment ref="F1380" authorId="2">
      <text>
        <r>
          <rPr>
            <b/>
            <sz val="9"/>
            <rFont val="Tahoma"/>
            <family val="2"/>
          </rPr>
          <t>Loveline:transport and logistic for the collaborator of Me Ebot from yaounde to djoum for the case of Abah and others</t>
        </r>
      </text>
    </comment>
    <comment ref="F1384" authorId="2">
      <text>
        <r>
          <rPr>
            <b/>
            <sz val="9"/>
            <rFont val="Tahoma"/>
            <family val="2"/>
          </rPr>
          <t>Nancy: Transport and logistics from Douala to yaounde and back for the follow up of the case of Tagni Ibrahim and others at S.C.C</t>
        </r>
        <r>
          <rPr>
            <sz val="9"/>
            <rFont val="Tahoma"/>
            <family val="2"/>
          </rPr>
          <t xml:space="preserve">
</t>
        </r>
      </text>
    </comment>
    <comment ref="F1385" authorId="2">
      <text>
        <r>
          <rPr>
            <b/>
            <sz val="9"/>
            <rFont val="Tahoma"/>
            <family val="2"/>
          </rPr>
          <t>Nancy: Transport and logistics from Douala to Kribi for the case of Bekono</t>
        </r>
        <r>
          <rPr>
            <sz val="9"/>
            <rFont val="Tahoma"/>
            <family val="2"/>
          </rPr>
          <t xml:space="preserve">
</t>
        </r>
      </text>
    </comment>
    <comment ref="F1386" authorId="2">
      <text>
        <r>
          <rPr>
            <b/>
            <sz val="9"/>
            <rFont val="Tahoma"/>
            <family val="2"/>
          </rPr>
          <t>Ania:transport and logistic  yaounde to abong mbang for the case of ngao and others ; atangana and others</t>
        </r>
        <r>
          <rPr>
            <sz val="9"/>
            <rFont val="Tahoma"/>
            <family val="2"/>
          </rPr>
          <t xml:space="preserve">
</t>
        </r>
      </text>
    </comment>
    <comment ref="F1387" authorId="2">
      <text>
        <r>
          <rPr>
            <b/>
            <sz val="9"/>
            <rFont val="Tahoma"/>
            <family val="2"/>
          </rPr>
          <t>Loveline:transport and logistic for the collaborator of Me Ebot from yaounde to djoum for the case of Abah and others</t>
        </r>
      </text>
    </comment>
    <comment ref="F1388" authorId="2">
      <text>
        <r>
          <rPr>
            <b/>
            <sz val="9"/>
            <rFont val="Tahoma"/>
            <family val="2"/>
          </rPr>
          <t>Loveline:transport and logistic for the collaborator of Me Ebot from yaounde to djoum for the case of Abah and others</t>
        </r>
      </text>
    </comment>
    <comment ref="F1392" authorId="2">
      <text>
        <r>
          <rPr>
            <b/>
            <sz val="9"/>
            <rFont val="Tahoma"/>
            <family val="2"/>
          </rPr>
          <t>Nancy: Transport and logistics from Douala to yaounde and back for the follow up of the case of Tagni Ibrahim and others at S.C.C</t>
        </r>
        <r>
          <rPr>
            <sz val="9"/>
            <rFont val="Tahoma"/>
            <family val="2"/>
          </rPr>
          <t xml:space="preserve">
</t>
        </r>
      </text>
    </comment>
    <comment ref="F1393" authorId="2">
      <text>
        <r>
          <rPr>
            <b/>
            <sz val="9"/>
            <rFont val="Tahoma"/>
            <family val="2"/>
          </rPr>
          <t>Nancy: Transport and logistics from Douala to yaounde and back for the follow up of the case of Tagni Ibrahim and others at S.C.C</t>
        </r>
        <r>
          <rPr>
            <sz val="9"/>
            <rFont val="Tahoma"/>
            <family val="2"/>
          </rPr>
          <t xml:space="preserve">
</t>
        </r>
      </text>
    </comment>
    <comment ref="F1394" authorId="2">
      <text>
        <r>
          <rPr>
            <b/>
            <sz val="9"/>
            <rFont val="Tahoma"/>
            <family val="2"/>
          </rPr>
          <t>Nancy: Transport and logistics from Douala to Kribi for the case of Bekono</t>
        </r>
        <r>
          <rPr>
            <sz val="9"/>
            <rFont val="Tahoma"/>
            <family val="2"/>
          </rPr>
          <t xml:space="preserve">
</t>
        </r>
      </text>
    </comment>
    <comment ref="F1395" authorId="2">
      <text>
        <r>
          <rPr>
            <b/>
            <sz val="9"/>
            <rFont val="Tahoma"/>
            <family val="2"/>
          </rPr>
          <t>Nancy: Transport and logistics from Douala to Kribi for the case of Bekono</t>
        </r>
        <r>
          <rPr>
            <sz val="9"/>
            <rFont val="Tahoma"/>
            <family val="2"/>
          </rPr>
          <t xml:space="preserve">
</t>
        </r>
      </text>
    </comment>
    <comment ref="F1396" authorId="2">
      <text>
        <r>
          <rPr>
            <b/>
            <sz val="9"/>
            <rFont val="Tahoma"/>
            <family val="2"/>
          </rPr>
          <t>Ania:transport and logistic  yaounde to abong mbang for the case of ngao and others ; atangana and others</t>
        </r>
        <r>
          <rPr>
            <sz val="9"/>
            <rFont val="Tahoma"/>
            <family val="2"/>
          </rPr>
          <t xml:space="preserve">
</t>
        </r>
      </text>
    </comment>
    <comment ref="F1397" authorId="2">
      <text>
        <r>
          <rPr>
            <b/>
            <sz val="9"/>
            <rFont val="Tahoma"/>
            <family val="2"/>
          </rPr>
          <t>Ania:transport and logistic  yaounde to abong mbang for the case of ngao and others ; atangana and others</t>
        </r>
        <r>
          <rPr>
            <sz val="9"/>
            <rFont val="Tahoma"/>
            <family val="2"/>
          </rPr>
          <t xml:space="preserve">
</t>
        </r>
      </text>
    </comment>
    <comment ref="F1398" authorId="2">
      <text>
        <r>
          <rPr>
            <b/>
            <sz val="9"/>
            <rFont val="Tahoma"/>
            <family val="2"/>
          </rPr>
          <t>Loveline:transport and logistic for the collaborator of Me Ebot from yaounde to djoum for the case of Abah and others</t>
        </r>
      </text>
    </comment>
    <comment ref="C1399" authorId="2">
      <text>
        <r>
          <rPr>
            <b/>
            <sz val="9"/>
            <rFont val="Tahoma"/>
            <family val="2"/>
          </rPr>
          <t>LOVELINE:MINERAL WATER AT djoum</t>
        </r>
      </text>
    </comment>
    <comment ref="F1399" authorId="2">
      <text>
        <r>
          <rPr>
            <b/>
            <sz val="9"/>
            <rFont val="Tahoma"/>
            <family val="2"/>
          </rPr>
          <t>Loveline:transport and logistic for the collaborator of Me Ebot from yaounde to djoum for the case of Abah and others</t>
        </r>
      </text>
    </comment>
    <comment ref="F1400" authorId="2">
      <text>
        <r>
          <rPr>
            <b/>
            <sz val="9"/>
            <rFont val="Tahoma"/>
            <family val="2"/>
          </rPr>
          <t>Loveline:transport and logistic for the collaborator of Me Ebot from yaounde to djoum for the case of Abah and others</t>
        </r>
      </text>
    </comment>
    <comment ref="C1401" authorId="2">
      <text>
        <r>
          <rPr>
            <b/>
            <sz val="9"/>
            <rFont val="Tahoma"/>
            <family val="2"/>
          </rPr>
          <t>LOVELINE:MINERAL WATER AT djoum</t>
        </r>
      </text>
    </comment>
    <comment ref="F1401" authorId="2">
      <text>
        <r>
          <rPr>
            <b/>
            <sz val="9"/>
            <rFont val="Tahoma"/>
            <family val="2"/>
          </rPr>
          <t>Loveline:transport and logistic for the collaborator of Me Ebot from yaounde to djoum for the case of Abah and others</t>
        </r>
      </text>
    </comment>
    <comment ref="F1402" authorId="2">
      <text>
        <r>
          <rPr>
            <b/>
            <sz val="9"/>
            <rFont val="Tahoma"/>
            <family val="2"/>
          </rPr>
          <t>Loveline:transport and logistic for the collaborator of Me Ebot from yaounde to djoum for the case of Abah and others</t>
        </r>
      </text>
    </comment>
    <comment ref="C1403" authorId="2">
      <text>
        <r>
          <rPr>
            <b/>
            <sz val="9"/>
            <rFont val="Tahoma"/>
            <family val="2"/>
          </rPr>
          <t>LOVELINE:MINERAL WATER AT SANG</t>
        </r>
        <r>
          <rPr>
            <sz val="9"/>
            <rFont val="Tahoma"/>
            <family val="2"/>
          </rPr>
          <t xml:space="preserve">
</t>
        </r>
      </text>
    </comment>
    <comment ref="F1403" authorId="2">
      <text>
        <r>
          <rPr>
            <b/>
            <sz val="9"/>
            <rFont val="Tahoma"/>
            <family val="2"/>
          </rPr>
          <t>Loveline:transport and logistic for the collaborator of Me Ebot from yaounde to djoum for the case of Abah and others</t>
        </r>
      </text>
    </comment>
    <comment ref="C1574" authorId="4">
      <text>
        <r>
          <rPr>
            <b/>
            <sz val="8"/>
            <rFont val="Tahoma"/>
            <family val="2"/>
          </rPr>
          <t>user: caricature</t>
        </r>
        <r>
          <rPr>
            <sz val="8"/>
            <rFont val="Tahoma"/>
            <family val="2"/>
          </rPr>
          <t xml:space="preserve">
</t>
        </r>
      </text>
    </comment>
    <comment ref="C1575" authorId="4">
      <text>
        <r>
          <rPr>
            <b/>
            <sz val="8"/>
            <rFont val="Tahoma"/>
            <family val="2"/>
          </rPr>
          <t>user:</t>
        </r>
        <r>
          <rPr>
            <sz val="8"/>
            <rFont val="Tahoma"/>
            <family val="2"/>
          </rPr>
          <t xml:space="preserve">
just text (5000frs paid because of short length)</t>
        </r>
      </text>
    </comment>
    <comment ref="C1621" authorId="0">
      <text>
        <r>
          <rPr>
            <b/>
            <sz val="8"/>
            <rFont val="Tahoma"/>
            <family val="2"/>
          </rPr>
          <t>Talf: sim card for investigations</t>
        </r>
        <r>
          <rPr>
            <sz val="8"/>
            <rFont val="Tahoma"/>
            <family val="2"/>
          </rPr>
          <t xml:space="preserve">
</t>
        </r>
      </text>
    </comment>
    <comment ref="C1623" authorId="0">
      <text>
        <r>
          <rPr>
            <b/>
            <sz val="8"/>
            <rFont val="Tahoma"/>
            <family val="2"/>
          </rPr>
          <t>TALF: sim card</t>
        </r>
        <r>
          <rPr>
            <sz val="8"/>
            <rFont val="Tahoma"/>
            <family val="2"/>
          </rPr>
          <t xml:space="preserve">
</t>
        </r>
      </text>
    </comment>
    <comment ref="C1640" authorId="0">
      <text>
        <r>
          <rPr>
            <b/>
            <sz val="8"/>
            <rFont val="Tahoma"/>
            <family val="2"/>
          </rPr>
          <t>TALF: internet bill for the month of November</t>
        </r>
        <r>
          <rPr>
            <sz val="8"/>
            <rFont val="Tahoma"/>
            <family val="2"/>
          </rPr>
          <t xml:space="preserve">
</t>
        </r>
      </text>
    </comment>
    <comment ref="C1641" authorId="0">
      <text>
        <r>
          <rPr>
            <b/>
            <sz val="8"/>
            <rFont val="Tahoma"/>
            <family val="2"/>
          </rPr>
          <t>TALF:  office rent for the month of November</t>
        </r>
        <r>
          <rPr>
            <sz val="8"/>
            <rFont val="Tahoma"/>
            <family val="2"/>
          </rPr>
          <t xml:space="preserve">
</t>
        </r>
      </text>
    </comment>
    <comment ref="C1655" authorId="0">
      <text>
        <r>
          <rPr>
            <b/>
            <sz val="8"/>
            <rFont val="Tahoma"/>
            <family val="2"/>
          </rPr>
          <t>Talf: bonus compensation for bakenou for the month of February</t>
        </r>
        <r>
          <rPr>
            <sz val="8"/>
            <rFont val="Tahoma"/>
            <family val="2"/>
          </rPr>
          <t xml:space="preserve">
</t>
        </r>
      </text>
    </comment>
    <comment ref="C1656" authorId="0">
      <text>
        <r>
          <rPr>
            <b/>
            <sz val="8"/>
            <rFont val="Tahoma"/>
            <family val="2"/>
          </rPr>
          <t>Talf: bonus compensation for BELEÏ for the month of February</t>
        </r>
        <r>
          <rPr>
            <sz val="8"/>
            <rFont val="Tahoma"/>
            <family val="2"/>
          </rPr>
          <t xml:space="preserve">
</t>
        </r>
      </text>
    </comment>
    <comment ref="C1657" authorId="0">
      <text>
        <r>
          <rPr>
            <b/>
            <sz val="8"/>
            <rFont val="Tahoma"/>
            <family val="2"/>
          </rPr>
          <t>Talf: bonus compensation for Sonia  for the month of February</t>
        </r>
        <r>
          <rPr>
            <sz val="8"/>
            <rFont val="Tahoma"/>
            <family val="2"/>
          </rPr>
          <t xml:space="preserve">
</t>
        </r>
      </text>
    </comment>
    <comment ref="C1658" authorId="0">
      <text>
        <r>
          <rPr>
            <b/>
            <sz val="8"/>
            <rFont val="Tahoma"/>
            <family val="2"/>
          </rPr>
          <t>Talf: bonus compensation for VIAGBO  for the month of February</t>
        </r>
        <r>
          <rPr>
            <sz val="8"/>
            <rFont val="Tahoma"/>
            <family val="2"/>
          </rPr>
          <t xml:space="preserve">
</t>
        </r>
      </text>
    </comment>
    <comment ref="C1659" authorId="0">
      <text>
        <r>
          <rPr>
            <b/>
            <sz val="8"/>
            <rFont val="Tahoma"/>
            <family val="2"/>
          </rPr>
          <t>Talf: bonus compensation for AKOMEDI  for the month of February</t>
        </r>
        <r>
          <rPr>
            <sz val="8"/>
            <rFont val="Tahoma"/>
            <family val="2"/>
          </rPr>
          <t xml:space="preserve">
</t>
        </r>
      </text>
    </comment>
    <comment ref="C1660" authorId="0">
      <text>
        <r>
          <rPr>
            <b/>
            <sz val="8"/>
            <rFont val="Tahoma"/>
            <family val="2"/>
          </rPr>
          <t>Talf: bonus compensation for EBEH  for the month of February</t>
        </r>
        <r>
          <rPr>
            <sz val="8"/>
            <rFont val="Tahoma"/>
            <family val="2"/>
          </rPr>
          <t xml:space="preserve">
</t>
        </r>
      </text>
    </comment>
    <comment ref="C1759" authorId="0">
      <text>
        <r>
          <rPr>
            <b/>
            <sz val="8"/>
            <rFont val="Tahoma"/>
            <family val="2"/>
          </rPr>
          <t>Arrey: hired taxi from office to western union and back for financial transactions.</t>
        </r>
        <r>
          <rPr>
            <sz val="8"/>
            <rFont val="Tahoma"/>
            <family val="2"/>
          </rPr>
          <t xml:space="preserve">
</t>
        </r>
      </text>
    </comment>
    <comment ref="C1770" authorId="0">
      <text>
        <r>
          <rPr>
            <b/>
            <sz val="8"/>
            <rFont val="Tahoma"/>
            <family val="2"/>
          </rPr>
          <t>Arrey: hired taxi from office to western union and back for financial transactions.</t>
        </r>
        <r>
          <rPr>
            <sz val="8"/>
            <rFont val="Tahoma"/>
            <family val="2"/>
          </rPr>
          <t xml:space="preserve">
</t>
        </r>
      </text>
    </comment>
    <comment ref="C1799" authorId="0">
      <text>
        <r>
          <rPr>
            <b/>
            <sz val="9"/>
            <rFont val="Tahoma"/>
            <family val="2"/>
          </rPr>
          <t>Unice: house to nvan=500 nvan to office=400 office-Express union 3 times and back =600 office-Binam voyage and back =400 office- house=300</t>
        </r>
        <r>
          <rPr>
            <sz val="9"/>
            <rFont val="Tahoma"/>
            <family val="2"/>
          </rPr>
          <t xml:space="preserve">
</t>
        </r>
      </text>
    </comment>
    <comment ref="C1800" authorId="0">
      <text>
        <r>
          <rPr>
            <b/>
            <sz val="9"/>
            <rFont val="Tahoma"/>
            <family val="2"/>
          </rPr>
          <t>Unice: house to nvan=500 nvan to office=400 office-Express union 3 times and back =600 office-tongulo and back =200 office- house=300</t>
        </r>
        <r>
          <rPr>
            <sz val="9"/>
            <rFont val="Tahoma"/>
            <family val="2"/>
          </rPr>
          <t xml:space="preserve">
</t>
        </r>
      </text>
    </comment>
    <comment ref="C1811" authorId="0">
      <text>
        <r>
          <rPr>
            <b/>
            <sz val="9"/>
            <rFont val="Tahoma"/>
            <family val="2"/>
          </rPr>
          <t>Unice: house to nvan=500 office=400 office-Express union 3 times and back =600 office-Binam voyage and back =400 office- house=300</t>
        </r>
        <r>
          <rPr>
            <sz val="9"/>
            <rFont val="Tahoma"/>
            <family val="2"/>
          </rPr>
          <t xml:space="preserve">
</t>
        </r>
      </text>
    </comment>
    <comment ref="C1835" authorId="0">
      <text>
        <r>
          <rPr>
            <b/>
            <sz val="9"/>
            <rFont val="Tahoma"/>
            <family val="2"/>
          </rPr>
          <t>Unice: Certify an invitation letter for Perrine from France</t>
        </r>
        <r>
          <rPr>
            <sz val="9"/>
            <rFont val="Tahoma"/>
            <family val="2"/>
          </rPr>
          <t xml:space="preserve">
</t>
        </r>
      </text>
    </comment>
    <comment ref="C1905" authorId="5">
      <text>
        <r>
          <rPr>
            <b/>
            <sz val="8"/>
            <rFont val="Tahoma"/>
            <family val="2"/>
          </rPr>
          <t>SIRRI:</t>
        </r>
        <r>
          <rPr>
            <sz val="8"/>
            <rFont val="Tahoma"/>
            <family val="2"/>
          </rPr>
          <t xml:space="preserve">
rent for the period of 24/2/2014-24/3/2014 paid on the 26/02/2014</t>
        </r>
      </text>
    </comment>
    <comment ref="C1933" authorId="5">
      <text>
        <r>
          <rPr>
            <b/>
            <sz val="8"/>
            <rFont val="Tahoma"/>
            <family val="2"/>
          </rPr>
          <t>SIRRI:</t>
        </r>
        <r>
          <rPr>
            <sz val="8"/>
            <rFont val="Tahoma"/>
            <family val="2"/>
          </rPr>
          <t xml:space="preserve">
sewing of women's fabric</t>
        </r>
      </text>
    </comment>
    <comment ref="C1847" authorId="0">
      <text>
        <r>
          <rPr>
            <b/>
            <sz val="8"/>
            <rFont val="Tahoma"/>
            <family val="2"/>
          </rPr>
          <t>Eric:</t>
        </r>
        <r>
          <rPr>
            <sz val="8"/>
            <rFont val="Tahoma"/>
            <family val="2"/>
          </rPr>
          <t xml:space="preserve">
Printing of 2 wildlife conservation</t>
        </r>
      </text>
    </comment>
    <comment ref="C1470" authorId="6">
      <text>
        <r>
          <rPr>
            <b/>
            <sz val="9"/>
            <rFont val="Tahoma"/>
            <family val="2"/>
          </rPr>
          <t>Anna: work on the website in the cyber café at high debit due to no internet connection in the office.</t>
        </r>
        <r>
          <rPr>
            <sz val="9"/>
            <rFont val="Tahoma"/>
            <family val="2"/>
          </rPr>
          <t xml:space="preserve">
</t>
        </r>
      </text>
    </comment>
    <comment ref="C1471" authorId="6">
      <text>
        <r>
          <rPr>
            <b/>
            <sz val="9"/>
            <rFont val="Tahoma"/>
            <family val="2"/>
          </rPr>
          <t>Anna: worked out of office in the cyber café at higher debit  due to electricity shortage.</t>
        </r>
        <r>
          <rPr>
            <sz val="9"/>
            <rFont val="Tahoma"/>
            <family val="2"/>
          </rPr>
          <t xml:space="preserve">
</t>
        </r>
      </text>
    </comment>
    <comment ref="C1472" authorId="6">
      <text>
        <r>
          <rPr>
            <b/>
            <sz val="9"/>
            <rFont val="Tahoma"/>
            <family val="2"/>
          </rPr>
          <t>Anna: work in the cyber on website at low debit.</t>
        </r>
        <r>
          <rPr>
            <sz val="9"/>
            <rFont val="Tahoma"/>
            <family val="2"/>
          </rPr>
          <t xml:space="preserve">
</t>
        </r>
      </text>
    </comment>
    <comment ref="C1473" authorId="6">
      <text>
        <r>
          <rPr>
            <b/>
            <sz val="9"/>
            <rFont val="Tahoma"/>
            <family val="2"/>
          </rPr>
          <t>Anna: internet used in the month of January to upload activity report on website in the cyber café due to no internet connection in the office. (haut debit connection)</t>
        </r>
        <r>
          <rPr>
            <sz val="9"/>
            <rFont val="Tahoma"/>
            <family val="2"/>
          </rPr>
          <t xml:space="preserve">
</t>
        </r>
      </text>
    </comment>
    <comment ref="C1474" authorId="6">
      <text>
        <r>
          <rPr>
            <b/>
            <sz val="9"/>
            <rFont val="Tahoma"/>
            <family val="2"/>
          </rPr>
          <t>Anna: internet used in the month of January to update website, upload Oct, Nov and Dec financial reports of 2013 on the website in  cyber café due to no internet connection in the office. (haut debit connection)</t>
        </r>
        <r>
          <rPr>
            <sz val="9"/>
            <rFont val="Tahoma"/>
            <family val="2"/>
          </rPr>
          <t xml:space="preserve">
</t>
        </r>
      </text>
    </comment>
    <comment ref="C1925" authorId="6">
      <text>
        <r>
          <rPr>
            <b/>
            <sz val="9"/>
            <rFont val="Tahoma"/>
            <family val="2"/>
          </rPr>
          <t>Anna: purchase of 14 women's day fabric at 6750 each for the following:
Tah Adeline
Sone Beatrice
Arrey Carole
Emeline
Nebaneh Queenta
Anna
Unice
Aime's wife
Serge's wife
Nancy
Loveline
Julius' wife
Jp's wife
Elvira
= 14x 6750
= 94 500frs</t>
        </r>
        <r>
          <rPr>
            <sz val="9"/>
            <rFont val="Tahoma"/>
            <family val="2"/>
          </rPr>
          <t xml:space="preserve">
</t>
        </r>
      </text>
    </comment>
    <comment ref="C1926" authorId="6">
      <text>
        <r>
          <rPr>
            <b/>
            <sz val="9"/>
            <rFont val="Tahoma"/>
            <family val="2"/>
          </rPr>
          <t>Anna: Additional women's day fabric for Brenda.</t>
        </r>
        <r>
          <rPr>
            <sz val="9"/>
            <rFont val="Tahoma"/>
            <family val="2"/>
          </rPr>
          <t xml:space="preserve">
</t>
        </r>
      </text>
    </comment>
    <comment ref="C1927" authorId="6">
      <text>
        <r>
          <rPr>
            <b/>
            <sz val="9"/>
            <rFont val="Tahoma"/>
            <family val="2"/>
          </rPr>
          <t>Anna: Additional women's day fabric for Nadine.</t>
        </r>
        <r>
          <rPr>
            <sz val="9"/>
            <rFont val="Tahoma"/>
            <family val="2"/>
          </rPr>
          <t xml:space="preserve">
</t>
        </r>
      </text>
    </comment>
    <comment ref="C1928" authorId="6">
      <text>
        <r>
          <rPr>
            <b/>
            <sz val="9"/>
            <rFont val="Tahoma"/>
            <family val="2"/>
          </rPr>
          <t>Anna: sewing of women's day fabric - Anna.</t>
        </r>
        <r>
          <rPr>
            <sz val="9"/>
            <rFont val="Tahoma"/>
            <family val="2"/>
          </rPr>
          <t xml:space="preserve">
</t>
        </r>
      </text>
    </comment>
    <comment ref="C1929" authorId="6">
      <text>
        <r>
          <rPr>
            <b/>
            <sz val="9"/>
            <rFont val="Tahoma"/>
            <family val="2"/>
          </rPr>
          <t>Anna: sewing of women's day fabric - Brenda.</t>
        </r>
        <r>
          <rPr>
            <sz val="9"/>
            <rFont val="Tahoma"/>
            <family val="2"/>
          </rPr>
          <t xml:space="preserve">
</t>
        </r>
      </text>
    </comment>
    <comment ref="D1929" authorId="6">
      <text>
        <r>
          <rPr>
            <b/>
            <sz val="9"/>
            <rFont val="Tahoma"/>
            <family val="2"/>
          </rPr>
          <t>anna:</t>
        </r>
        <r>
          <rPr>
            <sz val="9"/>
            <rFont val="Tahoma"/>
            <family val="2"/>
          </rPr>
          <t xml:space="preserve">
Brenda's sewing</t>
        </r>
      </text>
    </comment>
    <comment ref="C1930" authorId="6">
      <text>
        <r>
          <rPr>
            <b/>
            <sz val="9"/>
            <rFont val="Tahoma"/>
            <family val="2"/>
          </rPr>
          <t>Anna: sewing of women's day fabric - Elvira.</t>
        </r>
        <r>
          <rPr>
            <sz val="9"/>
            <rFont val="Tahoma"/>
            <family val="2"/>
          </rPr>
          <t xml:space="preserve">
</t>
        </r>
      </text>
    </comment>
    <comment ref="D1930" authorId="6">
      <text>
        <r>
          <rPr>
            <b/>
            <sz val="9"/>
            <rFont val="Tahoma"/>
            <family val="2"/>
          </rPr>
          <t>anna:</t>
        </r>
        <r>
          <rPr>
            <sz val="9"/>
            <rFont val="Tahoma"/>
            <family val="2"/>
          </rPr>
          <t xml:space="preserve">
Elvira's sewing</t>
        </r>
      </text>
    </comment>
    <comment ref="C1931" authorId="6">
      <text>
        <r>
          <rPr>
            <b/>
            <sz val="9"/>
            <rFont val="Tahoma"/>
            <family val="2"/>
          </rPr>
          <t>Anna: sewing of women's day fabric - Nadine.</t>
        </r>
        <r>
          <rPr>
            <sz val="9"/>
            <rFont val="Tahoma"/>
            <family val="2"/>
          </rPr>
          <t xml:space="preserve">
</t>
        </r>
      </text>
    </comment>
    <comment ref="D1931" authorId="6">
      <text>
        <r>
          <rPr>
            <b/>
            <sz val="9"/>
            <rFont val="Tahoma"/>
            <family val="2"/>
          </rPr>
          <t>anna:</t>
        </r>
        <r>
          <rPr>
            <sz val="9"/>
            <rFont val="Tahoma"/>
            <family val="2"/>
          </rPr>
          <t xml:space="preserve">
Nadine's sewing</t>
        </r>
      </text>
    </comment>
    <comment ref="C1595" authorId="6">
      <text>
        <r>
          <rPr>
            <b/>
            <sz val="9"/>
            <rFont val="Tahoma"/>
            <family val="2"/>
          </rPr>
          <t xml:space="preserve">anna: weekly review of newspaper in the office:
x5 Cameroon tribune= 5x400 =2000
x5Le jour= 5x400 =2000
x5 mutations =5 x 400=2000
x2 the post = 2x 400 =800
total=6800frs
</t>
        </r>
        <r>
          <rPr>
            <sz val="9"/>
            <rFont val="Tahoma"/>
            <family val="2"/>
          </rPr>
          <t xml:space="preserve">
</t>
        </r>
      </text>
    </comment>
    <comment ref="C1596" authorId="6">
      <text>
        <r>
          <rPr>
            <b/>
            <sz val="9"/>
            <rFont val="Tahoma"/>
            <family val="2"/>
          </rPr>
          <t xml:space="preserve">anna: weekly review of newspaper in the office:
x5 Cameroon tribune= 5x400 =2000
x5Le jour= 5x400 =2000
x5 mutations =5 x 400=2000
x2 the post = 2x 400 =800
total=6800frs
</t>
        </r>
        <r>
          <rPr>
            <sz val="9"/>
            <rFont val="Tahoma"/>
            <family val="2"/>
          </rPr>
          <t xml:space="preserve">
</t>
        </r>
      </text>
    </comment>
    <comment ref="C1597" authorId="6">
      <text>
        <r>
          <rPr>
            <b/>
            <sz val="9"/>
            <rFont val="Tahoma"/>
            <family val="2"/>
          </rPr>
          <t xml:space="preserve">anna: weekly review of newspaper in the office:
x5 Cameroon tribune= 5x400 =2000
x5Le jour= 5x400 =2000
x5 mutations =5 x 400=2000
x2 the post = 2x 400 =800
total=6800frs
</t>
        </r>
        <r>
          <rPr>
            <sz val="9"/>
            <rFont val="Tahoma"/>
            <family val="2"/>
          </rPr>
          <t xml:space="preserve">
</t>
        </r>
      </text>
    </comment>
    <comment ref="C1598" authorId="6">
      <text>
        <r>
          <rPr>
            <b/>
            <sz val="9"/>
            <rFont val="Tahoma"/>
            <family val="2"/>
          </rPr>
          <t xml:space="preserve">anna: weekly review of newspaper in the office:
x5 Cameroon tribune= 5x400 =2000
x5Le jour= 5x400 =2000
x5 mutations =5 x 400=2000
x2 the post = 2x 400 =800
total=6800frs
</t>
        </r>
        <r>
          <rPr>
            <sz val="9"/>
            <rFont val="Tahoma"/>
            <family val="2"/>
          </rPr>
          <t xml:space="preserve">
</t>
        </r>
      </text>
    </comment>
  </commentList>
</comments>
</file>

<file path=xl/sharedStrings.xml><?xml version="1.0" encoding="utf-8"?>
<sst xmlns="http://schemas.openxmlformats.org/spreadsheetml/2006/main" count="8175" uniqueCount="978">
  <si>
    <t>Exp.CFA</t>
  </si>
  <si>
    <t xml:space="preserve"> Category</t>
  </si>
  <si>
    <t>Receipt no.</t>
  </si>
  <si>
    <t xml:space="preserve">  Balance</t>
  </si>
  <si>
    <t>Date</t>
  </si>
  <si>
    <t xml:space="preserve">Value $ </t>
  </si>
  <si>
    <t>Use</t>
  </si>
  <si>
    <t>Detail</t>
  </si>
  <si>
    <t>Name</t>
  </si>
  <si>
    <t>Mission number</t>
  </si>
  <si>
    <t>Investigations</t>
  </si>
  <si>
    <t>Mission 1</t>
  </si>
  <si>
    <t>4-6/2/2014</t>
  </si>
  <si>
    <t xml:space="preserve">South </t>
  </si>
  <si>
    <t>Sangmelima</t>
  </si>
  <si>
    <t>Ivory</t>
  </si>
  <si>
    <t>Phone</t>
  </si>
  <si>
    <t>i53</t>
  </si>
  <si>
    <t>1-Phone-27</t>
  </si>
  <si>
    <t>4/2</t>
  </si>
  <si>
    <t>1-Phone-44</t>
  </si>
  <si>
    <t>5/2</t>
  </si>
  <si>
    <t>1-Phone-51</t>
  </si>
  <si>
    <t>6/2</t>
  </si>
  <si>
    <t>Yaounde-Sangmelima</t>
  </si>
  <si>
    <t>1-i53-1</t>
  </si>
  <si>
    <t>Sangmelima-Limaolounou</t>
  </si>
  <si>
    <t>1-i53-r</t>
  </si>
  <si>
    <t>Limaolounou-Sangmelima</t>
  </si>
  <si>
    <t>Sangmelima-Yaounde</t>
  </si>
  <si>
    <t>1-i53-2</t>
  </si>
  <si>
    <t>Inter-City Transport</t>
  </si>
  <si>
    <t>Transport</t>
  </si>
  <si>
    <t>Lodging</t>
  </si>
  <si>
    <t>1-i53-3</t>
  </si>
  <si>
    <t>Feeding</t>
  </si>
  <si>
    <t>Mission 2</t>
  </si>
  <si>
    <t>Center</t>
  </si>
  <si>
    <t>Nanga-Eboko</t>
  </si>
  <si>
    <t>Chimp</t>
  </si>
  <si>
    <t>i50</t>
  </si>
  <si>
    <t>2-Phone-32</t>
  </si>
  <si>
    <t>2-Phone-47</t>
  </si>
  <si>
    <t>2-Phone-59</t>
  </si>
  <si>
    <t>Yaounde-Nanga-Eboko</t>
  </si>
  <si>
    <t>2-i50-1</t>
  </si>
  <si>
    <t>Nanga-Eboko-Vill ayslague</t>
  </si>
  <si>
    <t>2-i50-r</t>
  </si>
  <si>
    <t>Vill ayslague-Nanga-Eboko</t>
  </si>
  <si>
    <t>Nanga-Eboko-Nkonbonb</t>
  </si>
  <si>
    <t>Nkonbonb-Nanga-Eboko</t>
  </si>
  <si>
    <t>Nanga-Eboko- Yaounde</t>
  </si>
  <si>
    <t>2-i50-2</t>
  </si>
  <si>
    <t>i50-r</t>
  </si>
  <si>
    <t>2-i50-3</t>
  </si>
  <si>
    <t>Mission 3</t>
  </si>
  <si>
    <t>East</t>
  </si>
  <si>
    <t>Abong-Mbang</t>
  </si>
  <si>
    <t>Elephant Jaws</t>
  </si>
  <si>
    <t>i8</t>
  </si>
  <si>
    <t>3-Phone-18</t>
  </si>
  <si>
    <t>3/2</t>
  </si>
  <si>
    <t>3-Phone-28</t>
  </si>
  <si>
    <t>3-Phone-43</t>
  </si>
  <si>
    <t>3-Phone-58</t>
  </si>
  <si>
    <t>3-Phone-73</t>
  </si>
  <si>
    <t>7/2</t>
  </si>
  <si>
    <t>3-Phone-85</t>
  </si>
  <si>
    <t>12/2</t>
  </si>
  <si>
    <t>3-Phone-102</t>
  </si>
  <si>
    <t>13/2</t>
  </si>
  <si>
    <t>3-Phone-107</t>
  </si>
  <si>
    <t>3-Phone-113</t>
  </si>
  <si>
    <t>14/2</t>
  </si>
  <si>
    <t>3-Phone-130</t>
  </si>
  <si>
    <t>15/2</t>
  </si>
  <si>
    <t>3-Phone-145</t>
  </si>
  <si>
    <t>17/2</t>
  </si>
  <si>
    <t>3-i8-1</t>
  </si>
  <si>
    <t>Abong.M- Abul</t>
  </si>
  <si>
    <t>3-i8-r</t>
  </si>
  <si>
    <t>Abul-Abong.M</t>
  </si>
  <si>
    <t>Abong.M- Ntimbe</t>
  </si>
  <si>
    <t>Ntimbe-Abong-M</t>
  </si>
  <si>
    <t>Abong.M-Ojang</t>
  </si>
  <si>
    <t>8/2</t>
  </si>
  <si>
    <t>Ojang-Abong.M</t>
  </si>
  <si>
    <t>3-i8-2</t>
  </si>
  <si>
    <t>1/2</t>
  </si>
  <si>
    <t>3-i8-3</t>
  </si>
  <si>
    <t>Mission 4</t>
  </si>
  <si>
    <t>6-8/2/2014</t>
  </si>
  <si>
    <t xml:space="preserve">West/Littoral </t>
  </si>
  <si>
    <t>Tiko/Douala</t>
  </si>
  <si>
    <t>i25</t>
  </si>
  <si>
    <t>4-Phone-63</t>
  </si>
  <si>
    <t>4-Phone-71</t>
  </si>
  <si>
    <t>Douala-Tiko</t>
  </si>
  <si>
    <t>4-i25-r</t>
  </si>
  <si>
    <t>Tiko -Douala</t>
  </si>
  <si>
    <t>Douala-Manoko</t>
  </si>
  <si>
    <t>Manoko-Douala</t>
  </si>
  <si>
    <t>Douala-Bonapoupa</t>
  </si>
  <si>
    <t>Bonapoupa-Douala</t>
  </si>
  <si>
    <t>Local Transport</t>
  </si>
  <si>
    <t>Mission 5</t>
  </si>
  <si>
    <t>Mission 6</t>
  </si>
  <si>
    <t>12-16/2/2014</t>
  </si>
  <si>
    <t xml:space="preserve">Littoral </t>
  </si>
  <si>
    <t>Douala</t>
  </si>
  <si>
    <t>6-Phone-92</t>
  </si>
  <si>
    <t>6-Phone-111</t>
  </si>
  <si>
    <t>6-Phone-132</t>
  </si>
  <si>
    <t>Douala-Kappoc</t>
  </si>
  <si>
    <t>6-i25-r</t>
  </si>
  <si>
    <t>Kappoc-Banga</t>
  </si>
  <si>
    <t>Banga-Ngoumbe</t>
  </si>
  <si>
    <t>Ngoumbe-Banga</t>
  </si>
  <si>
    <t>Banga-Njoungo</t>
  </si>
  <si>
    <t>Njoungo-Banga</t>
  </si>
  <si>
    <t>Banga-Douala</t>
  </si>
  <si>
    <t>16/2</t>
  </si>
  <si>
    <t>Mission 7</t>
  </si>
  <si>
    <t>West</t>
  </si>
  <si>
    <t>Bamedjou</t>
  </si>
  <si>
    <t>Leopard Skins</t>
  </si>
  <si>
    <t>i33</t>
  </si>
  <si>
    <t>7-Phone-118a</t>
  </si>
  <si>
    <t>7-Phone-129</t>
  </si>
  <si>
    <t>7-Phone-133</t>
  </si>
  <si>
    <t>Batie-Bamendjou</t>
  </si>
  <si>
    <t>7-i33-r</t>
  </si>
  <si>
    <t>Bamendjou-Batie</t>
  </si>
  <si>
    <t>Mission 8</t>
  </si>
  <si>
    <t>17-18 /2/2014</t>
  </si>
  <si>
    <t>Baham</t>
  </si>
  <si>
    <t>8-Phone-r</t>
  </si>
  <si>
    <t>8-Phone-161</t>
  </si>
  <si>
    <t>18/2</t>
  </si>
  <si>
    <t>Batie-Bahoan</t>
  </si>
  <si>
    <t>8-i33-r</t>
  </si>
  <si>
    <t>Bahoan-Batie</t>
  </si>
  <si>
    <t>Batie-Bafoussam</t>
  </si>
  <si>
    <t>Bafoussam-Bansoa</t>
  </si>
  <si>
    <t>Bansoa-Bafoussam</t>
  </si>
  <si>
    <t>Bafoussam-Batie</t>
  </si>
  <si>
    <t>Mission 9</t>
  </si>
  <si>
    <t>18-21/2/2014</t>
  </si>
  <si>
    <t>South</t>
  </si>
  <si>
    <t>Djoum</t>
  </si>
  <si>
    <t>9-Phone-161</t>
  </si>
  <si>
    <t>9-Phone-164</t>
  </si>
  <si>
    <t>19/2</t>
  </si>
  <si>
    <t>9-i50-4</t>
  </si>
  <si>
    <t>Sangmelima-Djoum</t>
  </si>
  <si>
    <t>9-i50-5</t>
  </si>
  <si>
    <t>Djoum-Nveng</t>
  </si>
  <si>
    <t>9-i50-r</t>
  </si>
  <si>
    <t>Nveng-Djoum</t>
  </si>
  <si>
    <t>Djoum-Sangmelima</t>
  </si>
  <si>
    <t>9-i50-6</t>
  </si>
  <si>
    <t>21/2</t>
  </si>
  <si>
    <t>20/2</t>
  </si>
  <si>
    <t>9-i50-7</t>
  </si>
  <si>
    <t>Mission 10</t>
  </si>
  <si>
    <t>18-24/2/2014</t>
  </si>
  <si>
    <t>10-Phone-157</t>
  </si>
  <si>
    <t>10-Phone-174</t>
  </si>
  <si>
    <t>10-Phone-181</t>
  </si>
  <si>
    <t>10-Phone-195</t>
  </si>
  <si>
    <t>10-i8-4</t>
  </si>
  <si>
    <t>10-i8-r</t>
  </si>
  <si>
    <t>10-i8-5</t>
  </si>
  <si>
    <t>24/2</t>
  </si>
  <si>
    <t xml:space="preserve"> </t>
  </si>
  <si>
    <t>10-i8-6</t>
  </si>
  <si>
    <t>Mission 11</t>
  </si>
  <si>
    <t>Bertoua</t>
  </si>
  <si>
    <t>11-Phone-153</t>
  </si>
  <si>
    <t>11-Phone-178</t>
  </si>
  <si>
    <t>11-Phone-180</t>
  </si>
  <si>
    <t>11-Phone-203</t>
  </si>
  <si>
    <t>Yaounde - Bertoua</t>
  </si>
  <si>
    <t>11-i53-4</t>
  </si>
  <si>
    <t>Bertoua - Belabo</t>
  </si>
  <si>
    <t>11-i53-5</t>
  </si>
  <si>
    <t>Belabo - Bertoua</t>
  </si>
  <si>
    <t>11-i53-6</t>
  </si>
  <si>
    <t>Bertoua - Ndoumbi</t>
  </si>
  <si>
    <t>11-i53-r</t>
  </si>
  <si>
    <t>Ndoumbi - Bertoua</t>
  </si>
  <si>
    <t>Bertoua - Yaounde</t>
  </si>
  <si>
    <t>11-i53-7</t>
  </si>
  <si>
    <t>Mission 12</t>
  </si>
  <si>
    <t>Diboumbari</t>
  </si>
  <si>
    <t>12-Phone-152</t>
  </si>
  <si>
    <t>12-Phone-173</t>
  </si>
  <si>
    <t>12-Phone-183</t>
  </si>
  <si>
    <t>12-Phone-189</t>
  </si>
  <si>
    <t>Douala-Diboumbari</t>
  </si>
  <si>
    <t>12-i25-r</t>
  </si>
  <si>
    <t>Diboumbari-Kembe</t>
  </si>
  <si>
    <t>Kembe-Diboumbari</t>
  </si>
  <si>
    <t>Diboumbari-Douala</t>
  </si>
  <si>
    <t>21/0</t>
  </si>
  <si>
    <t>Mission 13</t>
  </si>
  <si>
    <t>19-20 /2/2014</t>
  </si>
  <si>
    <t>Bameka</t>
  </si>
  <si>
    <t>Batie-Bameka</t>
  </si>
  <si>
    <t>13-i33-r</t>
  </si>
  <si>
    <t>Bameka-Batie</t>
  </si>
  <si>
    <t>Batie-BajieBaham</t>
  </si>
  <si>
    <t>BajieBaham-Batie</t>
  </si>
  <si>
    <t>Mission 14</t>
  </si>
  <si>
    <t>21-23 /2/2014</t>
  </si>
  <si>
    <t>Fongemakuet</t>
  </si>
  <si>
    <t>14-Phone-202</t>
  </si>
  <si>
    <t>14-Phone-204</t>
  </si>
  <si>
    <t>22/2</t>
  </si>
  <si>
    <t>14-Phone-213-213a</t>
  </si>
  <si>
    <t>23/2</t>
  </si>
  <si>
    <t>Batie-Bandja</t>
  </si>
  <si>
    <t>14-i33-r</t>
  </si>
  <si>
    <t>Bandja-Fongemakuet</t>
  </si>
  <si>
    <t>Fongemakuet-Bandja</t>
  </si>
  <si>
    <t>Bandja-Batie</t>
  </si>
  <si>
    <t>Batie-Banja</t>
  </si>
  <si>
    <t>Bandja-Fotouni</t>
  </si>
  <si>
    <t>Fotouni-Bandja</t>
  </si>
  <si>
    <t>Bandja-Manga</t>
  </si>
  <si>
    <t>Manga-Bandja</t>
  </si>
  <si>
    <t>Mission 15</t>
  </si>
  <si>
    <t>Yaounde</t>
  </si>
  <si>
    <t>15-Phone-209</t>
  </si>
  <si>
    <t>15-Phone-220</t>
  </si>
  <si>
    <t>15-i8-r</t>
  </si>
  <si>
    <t>15-i8-7</t>
  </si>
  <si>
    <t>Mission 16</t>
  </si>
  <si>
    <t>24-26 /2/2014</t>
  </si>
  <si>
    <t>Bandja</t>
  </si>
  <si>
    <t>16-Phone-225</t>
  </si>
  <si>
    <t>16-Phone-240</t>
  </si>
  <si>
    <t>25/2</t>
  </si>
  <si>
    <t>16-i33-r</t>
  </si>
  <si>
    <t>Bandja-Fombele</t>
  </si>
  <si>
    <t>Fombele-Bandja</t>
  </si>
  <si>
    <t>26/2</t>
  </si>
  <si>
    <t>Hired bike</t>
  </si>
  <si>
    <t>Mission 17</t>
  </si>
  <si>
    <t>25-28/2/2014</t>
  </si>
  <si>
    <t>South West</t>
  </si>
  <si>
    <t>Buea</t>
  </si>
  <si>
    <t>17-Phone-234</t>
  </si>
  <si>
    <t>17-Phone-243</t>
  </si>
  <si>
    <t>17-Phone-273</t>
  </si>
  <si>
    <t>28/2</t>
  </si>
  <si>
    <t>Yaounde-Buea</t>
  </si>
  <si>
    <t>17-i53-8</t>
  </si>
  <si>
    <t>Buea-Ekuan</t>
  </si>
  <si>
    <t>17-i53-r</t>
  </si>
  <si>
    <t>Ekuan-Buea</t>
  </si>
  <si>
    <t>Buea-limbe</t>
  </si>
  <si>
    <t>27/2</t>
  </si>
  <si>
    <t>limbe-Buea</t>
  </si>
  <si>
    <t>Buea-Yaounde</t>
  </si>
  <si>
    <t>17-i53-9</t>
  </si>
  <si>
    <t>17-i53-10</t>
  </si>
  <si>
    <t>Mission 18</t>
  </si>
  <si>
    <t>Mamfe</t>
  </si>
  <si>
    <t>18-Phone-236</t>
  </si>
  <si>
    <t>i77</t>
  </si>
  <si>
    <t>18-Phone-241</t>
  </si>
  <si>
    <t>18-Phone-249</t>
  </si>
  <si>
    <t>18-Phone-268</t>
  </si>
  <si>
    <t>18-Phone-281</t>
  </si>
  <si>
    <t>18-i8-8</t>
  </si>
  <si>
    <t>Kumba-Mamfe</t>
  </si>
  <si>
    <t>18-i8-9</t>
  </si>
  <si>
    <t>Mamfe-Kembong</t>
  </si>
  <si>
    <t>18-i8-r</t>
  </si>
  <si>
    <t>Kembong-Mamfe</t>
  </si>
  <si>
    <t>Mamfe-Kumba</t>
  </si>
  <si>
    <t>18-i8-10</t>
  </si>
  <si>
    <t>18-i8-11</t>
  </si>
  <si>
    <t>18-i8-12</t>
  </si>
  <si>
    <t>Mission 19</t>
  </si>
  <si>
    <t>Mintom</t>
  </si>
  <si>
    <t>19-Phone-231</t>
  </si>
  <si>
    <t>19-Phone-258</t>
  </si>
  <si>
    <t>19-Phone-288</t>
  </si>
  <si>
    <t>19-i50-8</t>
  </si>
  <si>
    <t>19-i50-9</t>
  </si>
  <si>
    <t>Djoum-Mintoum</t>
  </si>
  <si>
    <t>19-i50-r</t>
  </si>
  <si>
    <t>Mintoum-Kougoulou</t>
  </si>
  <si>
    <t>Kougoulou-Mintoum ll</t>
  </si>
  <si>
    <t>Mintoum ll-Boule'or</t>
  </si>
  <si>
    <t>Boule'or-Mintoum ll</t>
  </si>
  <si>
    <t>Mintoum ll-Djoum</t>
  </si>
  <si>
    <t>19-i50-10</t>
  </si>
  <si>
    <t>19-i50-11</t>
  </si>
  <si>
    <t>19-i50-12</t>
  </si>
  <si>
    <t>Mission 21</t>
  </si>
  <si>
    <t>27/2/2014</t>
  </si>
  <si>
    <t>Manoka</t>
  </si>
  <si>
    <t>21-Phone-259</t>
  </si>
  <si>
    <t>21-Phone-271</t>
  </si>
  <si>
    <t>21-Phone-280</t>
  </si>
  <si>
    <t>Douala-Manoka</t>
  </si>
  <si>
    <t>21-i25-r</t>
  </si>
  <si>
    <t>Manoka-Douala</t>
  </si>
  <si>
    <t>Mission 22</t>
  </si>
  <si>
    <t>27-28/2/2014</t>
  </si>
  <si>
    <t>Littoral</t>
  </si>
  <si>
    <t>22-Phone-270</t>
  </si>
  <si>
    <t>22-Phone-287</t>
  </si>
  <si>
    <t>Batie-Douala</t>
  </si>
  <si>
    <t>22-i33-1</t>
  </si>
  <si>
    <t>22-i33-r</t>
  </si>
  <si>
    <t>22-i33-2</t>
  </si>
  <si>
    <t>1/3</t>
  </si>
  <si>
    <t>Operations</t>
  </si>
  <si>
    <t>19-21/2/2014</t>
  </si>
  <si>
    <t>8-Phone-162-162a</t>
  </si>
  <si>
    <t>8-Phone-165</t>
  </si>
  <si>
    <t>8-Phone-179</t>
  </si>
  <si>
    <t>8-Phone-185</t>
  </si>
  <si>
    <t>8-Phone-186</t>
  </si>
  <si>
    <t>8-Phone-186a</t>
  </si>
  <si>
    <t>i26</t>
  </si>
  <si>
    <t>8-Phone-187-187a</t>
  </si>
  <si>
    <t>8-Phone-201</t>
  </si>
  <si>
    <t>Bafoussam-Baham</t>
  </si>
  <si>
    <t>8-i77-r</t>
  </si>
  <si>
    <t>Baham-Bafoussam</t>
  </si>
  <si>
    <t>Hired Car</t>
  </si>
  <si>
    <t>8-i77-1</t>
  </si>
  <si>
    <t>8-i77-2</t>
  </si>
  <si>
    <t>Bonus</t>
  </si>
  <si>
    <t>8-i77-3</t>
  </si>
  <si>
    <t>8-i77-4</t>
  </si>
  <si>
    <t>8-i77-5</t>
  </si>
  <si>
    <t>8-i77-6</t>
  </si>
  <si>
    <t>8-i77-7</t>
  </si>
  <si>
    <t>8-i77-8</t>
  </si>
  <si>
    <t>8-i77-9</t>
  </si>
  <si>
    <t>16-Phone-208</t>
  </si>
  <si>
    <t>16-Phone-212</t>
  </si>
  <si>
    <t>16-Phone-223</t>
  </si>
  <si>
    <t>16-Phone-256</t>
  </si>
  <si>
    <t>16-Phone-257</t>
  </si>
  <si>
    <t>Bafoussam-Bafang</t>
  </si>
  <si>
    <t>16-i77-r</t>
  </si>
  <si>
    <t>Bafang-Bafoussam</t>
  </si>
  <si>
    <t>16-i77-10</t>
  </si>
  <si>
    <t>16-i77-11</t>
  </si>
  <si>
    <t>16-i77-12</t>
  </si>
  <si>
    <t>16-i77-13</t>
  </si>
  <si>
    <t>16-i77-14</t>
  </si>
  <si>
    <t>16-i77-15</t>
  </si>
  <si>
    <t>22-24/2/2014</t>
  </si>
  <si>
    <t>3-17/2/2014</t>
  </si>
  <si>
    <t>8-9/2/14</t>
  </si>
  <si>
    <t>Nsimalen</t>
  </si>
  <si>
    <t>Airport</t>
  </si>
  <si>
    <t>Yaounde-Nsimalen</t>
  </si>
  <si>
    <t>5-i26-r</t>
  </si>
  <si>
    <t>Nsimalen-Yaounde</t>
  </si>
  <si>
    <t>9/2</t>
  </si>
  <si>
    <t>Drink with Informant</t>
  </si>
  <si>
    <t>Trust Building</t>
  </si>
  <si>
    <t>Drink with Collaborator</t>
  </si>
  <si>
    <t>20-Phone-253</t>
  </si>
  <si>
    <t>20-Phone-263</t>
  </si>
  <si>
    <t>Mission 20</t>
  </si>
  <si>
    <t>26-28/2/14</t>
  </si>
  <si>
    <t>Airport/Seaport</t>
  </si>
  <si>
    <t>Yaounde-Douala</t>
  </si>
  <si>
    <t>20-i26-1</t>
  </si>
  <si>
    <t>Douala-Nkapa</t>
  </si>
  <si>
    <t>20-i26-r</t>
  </si>
  <si>
    <t>Nkapa-Douala</t>
  </si>
  <si>
    <t>Douala-Yaounde</t>
  </si>
  <si>
    <t>20-i26-2</t>
  </si>
  <si>
    <t>20-i26-3</t>
  </si>
  <si>
    <t>23-Phone-2</t>
  </si>
  <si>
    <t>23-Phone-22</t>
  </si>
  <si>
    <t>23-Phone-36</t>
  </si>
  <si>
    <t>23-Phone-46</t>
  </si>
  <si>
    <t>23-Phone-62</t>
  </si>
  <si>
    <t>23-Phone-65</t>
  </si>
  <si>
    <t>23-Phone-90</t>
  </si>
  <si>
    <t>23-Phone-103</t>
  </si>
  <si>
    <t>23-Phone-109-109a</t>
  </si>
  <si>
    <t>23-Phone-124</t>
  </si>
  <si>
    <t>23-Phone-135</t>
  </si>
  <si>
    <t>23-Phone-159</t>
  </si>
  <si>
    <t>23-Phone-177</t>
  </si>
  <si>
    <t>23-Phone-199</t>
  </si>
  <si>
    <t>23-Phone-206</t>
  </si>
  <si>
    <t>23-Phone-228</t>
  </si>
  <si>
    <t>23-Phone-274</t>
  </si>
  <si>
    <t>23-Phone-284</t>
  </si>
  <si>
    <t>Mission 23</t>
  </si>
  <si>
    <t>1-28/2/14</t>
  </si>
  <si>
    <t>Office</t>
  </si>
  <si>
    <t>23-i26-r</t>
  </si>
  <si>
    <t>Printing and Photocopy</t>
  </si>
  <si>
    <t>23-i26-6</t>
  </si>
  <si>
    <t>23-i26-7</t>
  </si>
  <si>
    <t>23-i26-8</t>
  </si>
  <si>
    <t>23-i26-9</t>
  </si>
  <si>
    <t>23-i26-10</t>
  </si>
  <si>
    <t>23-i26-11</t>
  </si>
  <si>
    <t>Drinks with informer</t>
  </si>
  <si>
    <t>Traveling Expenses</t>
  </si>
  <si>
    <t>Sea Turtles</t>
  </si>
  <si>
    <t>Police</t>
  </si>
  <si>
    <t>15-i26-r</t>
  </si>
  <si>
    <t>bank file</t>
  </si>
  <si>
    <t>CNPS</t>
  </si>
  <si>
    <t>Tax</t>
  </si>
  <si>
    <t>Personnel</t>
  </si>
  <si>
    <t>personnel</t>
  </si>
  <si>
    <t>Abong.M-Yaounde</t>
  </si>
  <si>
    <t>Kumba-Yaounde</t>
  </si>
  <si>
    <t>Yaounde-Abong.M</t>
  </si>
  <si>
    <t>Yaounde-Kumba</t>
  </si>
  <si>
    <t>Abong-Mbang-Yaounde</t>
  </si>
  <si>
    <t>Legal</t>
  </si>
  <si>
    <t>Media</t>
  </si>
  <si>
    <t>Policy &amp; External Relations</t>
  </si>
  <si>
    <t>Management</t>
  </si>
  <si>
    <t>Coordination</t>
  </si>
  <si>
    <t xml:space="preserve">     </t>
  </si>
  <si>
    <t>total exp</t>
  </si>
  <si>
    <t>ania-10</t>
  </si>
  <si>
    <t>ania</t>
  </si>
  <si>
    <t>ania-11</t>
  </si>
  <si>
    <t>ania-12</t>
  </si>
  <si>
    <t>MINFOF</t>
  </si>
  <si>
    <t>ania-20</t>
  </si>
  <si>
    <t>ania-21</t>
  </si>
  <si>
    <t>ania-3</t>
  </si>
  <si>
    <t>ania-4</t>
  </si>
  <si>
    <t>ania15</t>
  </si>
  <si>
    <t>ania-16</t>
  </si>
  <si>
    <t>ania-22</t>
  </si>
  <si>
    <t>love-9</t>
  </si>
  <si>
    <t>loveline</t>
  </si>
  <si>
    <t>External Assistance</t>
  </si>
  <si>
    <t>Aime</t>
  </si>
  <si>
    <t>Phone-6</t>
  </si>
  <si>
    <t>Phone-12</t>
  </si>
  <si>
    <t>Phone-37-37a</t>
  </si>
  <si>
    <t>Phone-42</t>
  </si>
  <si>
    <t>Phone-57</t>
  </si>
  <si>
    <t>Phone-76</t>
  </si>
  <si>
    <t>Phone-80</t>
  </si>
  <si>
    <t>Phone-98</t>
  </si>
  <si>
    <t>Phone-112</t>
  </si>
  <si>
    <t>Phone-121</t>
  </si>
  <si>
    <t>Phone-138</t>
  </si>
  <si>
    <t>Phone-148</t>
  </si>
  <si>
    <t>Phone-171</t>
  </si>
  <si>
    <t>Phone-182</t>
  </si>
  <si>
    <t>Phone-191</t>
  </si>
  <si>
    <t>Phone-210</t>
  </si>
  <si>
    <t>Phone-221</t>
  </si>
  <si>
    <t>Phone-239</t>
  </si>
  <si>
    <t>Phone-250</t>
  </si>
  <si>
    <t>Phone-266</t>
  </si>
  <si>
    <t>Phone-289</t>
  </si>
  <si>
    <t>Ekane</t>
  </si>
  <si>
    <t>Phone-3</t>
  </si>
  <si>
    <t>Phone-14</t>
  </si>
  <si>
    <t>Phone-31</t>
  </si>
  <si>
    <t>Phone-40</t>
  </si>
  <si>
    <t>Phone-56</t>
  </si>
  <si>
    <t>Phone-68</t>
  </si>
  <si>
    <t>Phone-83</t>
  </si>
  <si>
    <t>Phone-96</t>
  </si>
  <si>
    <t>Phone-115</t>
  </si>
  <si>
    <t>Phone-119</t>
  </si>
  <si>
    <t>Phone-140</t>
  </si>
  <si>
    <t>Phone-149</t>
  </si>
  <si>
    <t>Phone-172</t>
  </si>
  <si>
    <t>Phone-192</t>
  </si>
  <si>
    <t>Phone-216</t>
  </si>
  <si>
    <t>Phone-237</t>
  </si>
  <si>
    <t>Phone-244</t>
  </si>
  <si>
    <t>Phone-265</t>
  </si>
  <si>
    <t>Phone-277</t>
  </si>
  <si>
    <t>Serge</t>
  </si>
  <si>
    <t>Phone-1</t>
  </si>
  <si>
    <t>Phone-9</t>
  </si>
  <si>
    <t>2/2</t>
  </si>
  <si>
    <t>Phone-13</t>
  </si>
  <si>
    <t>Phone-24</t>
  </si>
  <si>
    <t>Phone-41</t>
  </si>
  <si>
    <t>Phone-55</t>
  </si>
  <si>
    <t>Phone-75</t>
  </si>
  <si>
    <t>Phone-84</t>
  </si>
  <si>
    <t>Phone-97</t>
  </si>
  <si>
    <t>Phone-110</t>
  </si>
  <si>
    <t>Phone-123</t>
  </si>
  <si>
    <t>Phone-137</t>
  </si>
  <si>
    <t>Phone-150</t>
  </si>
  <si>
    <t>Phone-175</t>
  </si>
  <si>
    <t>Phone-184</t>
  </si>
  <si>
    <t>Phone-190</t>
  </si>
  <si>
    <t>Phone-205</t>
  </si>
  <si>
    <t>Phone-215</t>
  </si>
  <si>
    <t>Phone-238</t>
  </si>
  <si>
    <t>Phone-248-248a</t>
  </si>
  <si>
    <t>Phone-269</t>
  </si>
  <si>
    <t>Phone-275</t>
  </si>
  <si>
    <t>Loveline</t>
  </si>
  <si>
    <t>Phone-19</t>
  </si>
  <si>
    <t>Phone-26</t>
  </si>
  <si>
    <t>Phone-77</t>
  </si>
  <si>
    <t>Phone-81</t>
  </si>
  <si>
    <t>Phone-94</t>
  </si>
  <si>
    <t>Phone-122</t>
  </si>
  <si>
    <t>Phone-141</t>
  </si>
  <si>
    <t>Phone-151</t>
  </si>
  <si>
    <t>Phone-170</t>
  </si>
  <si>
    <t>Phone-194</t>
  </si>
  <si>
    <t>Phone-222</t>
  </si>
  <si>
    <t>Phone-229</t>
  </si>
  <si>
    <t>Phone-278</t>
  </si>
  <si>
    <t>Nancy</t>
  </si>
  <si>
    <t>Phone-11</t>
  </si>
  <si>
    <t>Phone-25</t>
  </si>
  <si>
    <t>Phone-74</t>
  </si>
  <si>
    <t>Phone-82</t>
  </si>
  <si>
    <t>Phone-95</t>
  </si>
  <si>
    <t>Phone-120</t>
  </si>
  <si>
    <t>Phone-139</t>
  </si>
  <si>
    <t>Phone-147</t>
  </si>
  <si>
    <t>Phone-166</t>
  </si>
  <si>
    <t>Phone-193</t>
  </si>
  <si>
    <t>Phone-214</t>
  </si>
  <si>
    <t>Phone-230</t>
  </si>
  <si>
    <t>Phone-251</t>
  </si>
  <si>
    <t>Phone-252</t>
  </si>
  <si>
    <t>Phone-279</t>
  </si>
  <si>
    <t xml:space="preserve">LAGA  -  FINANCIAL REPORT      -   FEBRUARY  -      2014    </t>
  </si>
  <si>
    <t>aim-r</t>
  </si>
  <si>
    <t>aimé</t>
  </si>
  <si>
    <t>Kribi-Douala</t>
  </si>
  <si>
    <t>aim-4</t>
  </si>
  <si>
    <t>aim-6</t>
  </si>
  <si>
    <t>ania-1</t>
  </si>
  <si>
    <t>lomie-abong mbang-lomie</t>
  </si>
  <si>
    <t>ania-6</t>
  </si>
  <si>
    <t>ania-7</t>
  </si>
  <si>
    <t>ania-8</t>
  </si>
  <si>
    <t>ania-r</t>
  </si>
  <si>
    <t>ania-24</t>
  </si>
  <si>
    <t>love-1</t>
  </si>
  <si>
    <t>Sang-Djoum</t>
  </si>
  <si>
    <t>love-2</t>
  </si>
  <si>
    <t>Djoum- sang</t>
  </si>
  <si>
    <t>love-4</t>
  </si>
  <si>
    <t>love-6</t>
  </si>
  <si>
    <t>nan-1</t>
  </si>
  <si>
    <t>nan-3</t>
  </si>
  <si>
    <t>nan-r</t>
  </si>
  <si>
    <t>10/2</t>
  </si>
  <si>
    <t>11/2</t>
  </si>
  <si>
    <t>eka-r</t>
  </si>
  <si>
    <t>ekane</t>
  </si>
  <si>
    <t>love-r</t>
  </si>
  <si>
    <t>aim-3</t>
  </si>
  <si>
    <t>aim-5</t>
  </si>
  <si>
    <t>ania-2</t>
  </si>
  <si>
    <t>ania-9</t>
  </si>
  <si>
    <t>ania-17</t>
  </si>
  <si>
    <t>ania-18</t>
  </si>
  <si>
    <t>26/3</t>
  </si>
  <si>
    <t>ania-23</t>
  </si>
  <si>
    <t>love-3</t>
  </si>
  <si>
    <t>love-5</t>
  </si>
  <si>
    <t>nan-2</t>
  </si>
  <si>
    <t>X 84 photocopies</t>
  </si>
  <si>
    <t>aim-1</t>
  </si>
  <si>
    <t>aim-7</t>
  </si>
  <si>
    <t>x12 print</t>
  </si>
  <si>
    <t>ania-13</t>
  </si>
  <si>
    <t>x60photocopy</t>
  </si>
  <si>
    <t>ania-19</t>
  </si>
  <si>
    <t>x 43 photocopies</t>
  </si>
  <si>
    <t>love-7</t>
  </si>
  <si>
    <t>x 110 photocopies</t>
  </si>
  <si>
    <t>love-8</t>
  </si>
  <si>
    <t>love-10</t>
  </si>
  <si>
    <t>x 6 pictures</t>
  </si>
  <si>
    <t>nan-5</t>
  </si>
  <si>
    <t>nan-6</t>
  </si>
  <si>
    <t xml:space="preserve">Lawyers Transport and logistics </t>
  </si>
  <si>
    <t>Tcheu-1</t>
  </si>
  <si>
    <t>Douala-Kribi</t>
  </si>
  <si>
    <t>Tcheu-2</t>
  </si>
  <si>
    <t>ebot-1</t>
  </si>
  <si>
    <t>ebot-2</t>
  </si>
  <si>
    <t>Sang- Djoum</t>
  </si>
  <si>
    <t>Djoum- Sang</t>
  </si>
  <si>
    <t>Sang- Yaoundé</t>
  </si>
  <si>
    <t>Nya Aime</t>
  </si>
  <si>
    <t>Ania Serge</t>
  </si>
  <si>
    <t>Eric</t>
  </si>
  <si>
    <t>Phone-7</t>
  </si>
  <si>
    <t>Phone-21</t>
  </si>
  <si>
    <t>Phone-35</t>
  </si>
  <si>
    <t>Phone-45</t>
  </si>
  <si>
    <t>Phone-61</t>
  </si>
  <si>
    <t>Phone-66</t>
  </si>
  <si>
    <t>Phone-89</t>
  </si>
  <si>
    <t>Phone-105</t>
  </si>
  <si>
    <t>Phone-108</t>
  </si>
  <si>
    <t>Phone-128</t>
  </si>
  <si>
    <t>Phone-136</t>
  </si>
  <si>
    <t>Phone-158</t>
  </si>
  <si>
    <t>Phone-176</t>
  </si>
  <si>
    <t>Phone-200</t>
  </si>
  <si>
    <t>Phone-224</t>
  </si>
  <si>
    <t>Phone-227</t>
  </si>
  <si>
    <t>Phone-254</t>
  </si>
  <si>
    <t>Phone-262</t>
  </si>
  <si>
    <t>Phone-285</t>
  </si>
  <si>
    <t>Anna</t>
  </si>
  <si>
    <t>Phone-5</t>
  </si>
  <si>
    <t>Phone-16</t>
  </si>
  <si>
    <t>Phone-33</t>
  </si>
  <si>
    <t>Phone-49</t>
  </si>
  <si>
    <t>Phone-52</t>
  </si>
  <si>
    <t>Phone-72</t>
  </si>
  <si>
    <t>Phone-88</t>
  </si>
  <si>
    <t>Phone-99</t>
  </si>
  <si>
    <t>Phone-125</t>
  </si>
  <si>
    <t>Phone-142</t>
  </si>
  <si>
    <t>Phone-154</t>
  </si>
  <si>
    <t>Phone-169</t>
  </si>
  <si>
    <t>Phone-196</t>
  </si>
  <si>
    <t>Phone-219</t>
  </si>
  <si>
    <t>Phone-232</t>
  </si>
  <si>
    <t>Phone-245</t>
  </si>
  <si>
    <t>Phone-264</t>
  </si>
  <si>
    <t>Phone-276</t>
  </si>
  <si>
    <t>Phone-116</t>
  </si>
  <si>
    <t>30mins internet</t>
  </si>
  <si>
    <t>internet</t>
  </si>
  <si>
    <t xml:space="preserve">ann-r </t>
  </si>
  <si>
    <t>1 hr internet</t>
  </si>
  <si>
    <t>29/1</t>
  </si>
  <si>
    <t>30/1</t>
  </si>
  <si>
    <t>eri-r</t>
  </si>
  <si>
    <t>Bonuses scaled to results</t>
  </si>
  <si>
    <t>radio talkshow E</t>
  </si>
  <si>
    <t>2 tons of ivory seizure and arrest in Togo</t>
  </si>
  <si>
    <t>hotnews newspaper E</t>
  </si>
  <si>
    <t>the horizon newspaper E</t>
  </si>
  <si>
    <t>the timescape newspaper E</t>
  </si>
  <si>
    <t>radio talk show E</t>
  </si>
  <si>
    <t>the spokesman E</t>
  </si>
  <si>
    <t>Baham arrest of 2 dealers with fresh leopard skin</t>
  </si>
  <si>
    <t>radio news flash E</t>
  </si>
  <si>
    <t>mutations newspaper F</t>
  </si>
  <si>
    <t>hotnews newspaper F</t>
  </si>
  <si>
    <t>reperes newspaper F</t>
  </si>
  <si>
    <t>the spokesman F</t>
  </si>
  <si>
    <t>lomie arrest of 4 ivory dealers</t>
  </si>
  <si>
    <t>popoli newspaper F</t>
  </si>
  <si>
    <t>7//2</t>
  </si>
  <si>
    <t>nouvelle expression newspaper F</t>
  </si>
  <si>
    <t>investigation newspaper F</t>
  </si>
  <si>
    <t>eden newspaper E</t>
  </si>
  <si>
    <t>February  recordings</t>
  </si>
  <si>
    <t>eri-2</t>
  </si>
  <si>
    <t>14 pieces of fabric</t>
  </si>
  <si>
    <t>fabric</t>
  </si>
  <si>
    <t>eri-1</t>
  </si>
  <si>
    <t>x17 newspaper</t>
  </si>
  <si>
    <t>professional literature</t>
  </si>
  <si>
    <t>Salary of Media Officer is supplemented by Bonuses scaled to the results he provides</t>
  </si>
  <si>
    <t>Policy and External Relations</t>
  </si>
  <si>
    <t xml:space="preserve"> LAGA Replication</t>
  </si>
  <si>
    <t>TOGO</t>
  </si>
  <si>
    <t>Coordination /Support</t>
  </si>
  <si>
    <t>Detailed Financial Report with TALF</t>
  </si>
  <si>
    <t>LAGA Family</t>
  </si>
  <si>
    <t>Yaounde-Kribi</t>
  </si>
  <si>
    <t>abong mbang-Yaounde</t>
  </si>
  <si>
    <t>Yaounde-bafousam</t>
  </si>
  <si>
    <t>Yaounde-bertoua</t>
  </si>
  <si>
    <t>Yaounde-mfou</t>
  </si>
  <si>
    <t>mfou-Yaounde</t>
  </si>
  <si>
    <t>Yaounde-abong mbang</t>
  </si>
  <si>
    <t>Yaounde-Sang</t>
  </si>
  <si>
    <t xml:space="preserve"> Yaounde arrest of dealer in elephant teeth</t>
  </si>
  <si>
    <t>Phone investigations</t>
  </si>
  <si>
    <t>Policy and external relations</t>
  </si>
  <si>
    <t>Togo</t>
  </si>
  <si>
    <t>E1-r</t>
  </si>
  <si>
    <t>TALF</t>
  </si>
  <si>
    <t>E2-r</t>
  </si>
  <si>
    <t>E3-r</t>
  </si>
  <si>
    <t>Phone International</t>
  </si>
  <si>
    <t>Transport coordinator</t>
  </si>
  <si>
    <t>bak-r</t>
  </si>
  <si>
    <t>Transport Investigations</t>
  </si>
  <si>
    <t>Transport Jurist</t>
  </si>
  <si>
    <t>Ak-r</t>
  </si>
  <si>
    <t>Transport Media</t>
  </si>
  <si>
    <t>Ba-r</t>
  </si>
  <si>
    <t>DVD</t>
  </si>
  <si>
    <t>talf-r</t>
  </si>
  <si>
    <t>Internet</t>
  </si>
  <si>
    <t>Rent</t>
  </si>
  <si>
    <t>Electric bill</t>
  </si>
  <si>
    <t xml:space="preserve">Operations </t>
  </si>
  <si>
    <t>24/1</t>
  </si>
  <si>
    <t>staff coordinator</t>
  </si>
  <si>
    <t>30/2</t>
  </si>
  <si>
    <t>staff Investigations</t>
  </si>
  <si>
    <t>Be-r</t>
  </si>
  <si>
    <t>staff Jurist</t>
  </si>
  <si>
    <t>so-r</t>
  </si>
  <si>
    <t>staff secretary</t>
  </si>
  <si>
    <t>Vi-r</t>
  </si>
  <si>
    <t>Eb-r</t>
  </si>
  <si>
    <t>Staff  coordinator/secretary/investigator</t>
  </si>
  <si>
    <t>Arrey</t>
  </si>
  <si>
    <t>Internet February</t>
  </si>
  <si>
    <t>Hr-Internet 2014.2</t>
  </si>
  <si>
    <t>Ofir</t>
  </si>
  <si>
    <t>the Median newspaper E</t>
  </si>
  <si>
    <t>Drinks with Informer</t>
  </si>
  <si>
    <t>Drinks with Dealer</t>
  </si>
  <si>
    <t xml:space="preserve">      TOTAL EXPENDITURE FEBRUARY</t>
  </si>
  <si>
    <t>Phone-8</t>
  </si>
  <si>
    <t>Phone-10</t>
  </si>
  <si>
    <t>Phone-20</t>
  </si>
  <si>
    <t>Phone-34</t>
  </si>
  <si>
    <t>Phone-48</t>
  </si>
  <si>
    <t>Phone-60</t>
  </si>
  <si>
    <t>Phone-67-67a</t>
  </si>
  <si>
    <t>Phone-78-78a</t>
  </si>
  <si>
    <t>Phone-79</t>
  </si>
  <si>
    <t>Phone-91-91a</t>
  </si>
  <si>
    <t>Phone-104-104a</t>
  </si>
  <si>
    <t>Phone-118</t>
  </si>
  <si>
    <t>Phone-131-131a</t>
  </si>
  <si>
    <t>Phone-134</t>
  </si>
  <si>
    <t>Phone-143-143b</t>
  </si>
  <si>
    <t>Phone-160</t>
  </si>
  <si>
    <t>Phone-163</t>
  </si>
  <si>
    <t>Phone-188</t>
  </si>
  <si>
    <t>Phone-188a</t>
  </si>
  <si>
    <t>Phone-207</t>
  </si>
  <si>
    <t>Phone-211</t>
  </si>
  <si>
    <t>Phone-226</t>
  </si>
  <si>
    <t>Phone-255</t>
  </si>
  <si>
    <t>Phone-261</t>
  </si>
  <si>
    <t>Phone-286</t>
  </si>
  <si>
    <t>Emeline</t>
  </si>
  <si>
    <t>Phone-4</t>
  </si>
  <si>
    <t>Phone-17</t>
  </si>
  <si>
    <t>Phone-30</t>
  </si>
  <si>
    <t>Phone-38</t>
  </si>
  <si>
    <t>Phone-54</t>
  </si>
  <si>
    <t>Phone-69</t>
  </si>
  <si>
    <t>Phone-87</t>
  </si>
  <si>
    <t>Phone-101</t>
  </si>
  <si>
    <t>Phone-117</t>
  </si>
  <si>
    <t>Phone-127</t>
  </si>
  <si>
    <t>Phone-144</t>
  </si>
  <si>
    <t>Phone-155</t>
  </si>
  <si>
    <t>Phone-167</t>
  </si>
  <si>
    <t>Phone-198</t>
  </si>
  <si>
    <t>Phone-217</t>
  </si>
  <si>
    <t>Phone-235</t>
  </si>
  <si>
    <t>Phone-247</t>
  </si>
  <si>
    <t>Phone-267</t>
  </si>
  <si>
    <t>Phone-282</t>
  </si>
  <si>
    <t>Unice</t>
  </si>
  <si>
    <t>Phone-15</t>
  </si>
  <si>
    <t>Phone-29</t>
  </si>
  <si>
    <t>Phone-39</t>
  </si>
  <si>
    <t>Phone-53</t>
  </si>
  <si>
    <t>Phone-70</t>
  </si>
  <si>
    <t>Phone-86</t>
  </si>
  <si>
    <t>Phone-100</t>
  </si>
  <si>
    <t>Phone-114</t>
  </si>
  <si>
    <t>Phone-126</t>
  </si>
  <si>
    <t>Phone-146</t>
  </si>
  <si>
    <t>Phone-156</t>
  </si>
  <si>
    <t>Phone-168</t>
  </si>
  <si>
    <t>Phone-197</t>
  </si>
  <si>
    <t>Phone-218</t>
  </si>
  <si>
    <t>Phone-233</t>
  </si>
  <si>
    <t>Phone-246</t>
  </si>
  <si>
    <t>Phone-272</t>
  </si>
  <si>
    <t>Phone-283</t>
  </si>
  <si>
    <t>arrey-r</t>
  </si>
  <si>
    <t>Hired taxi</t>
  </si>
  <si>
    <t>Eme-r</t>
  </si>
  <si>
    <t xml:space="preserve">Transport </t>
  </si>
  <si>
    <t>Uni-r</t>
  </si>
  <si>
    <t>Certification</t>
  </si>
  <si>
    <t>Uni-16</t>
  </si>
  <si>
    <t>x 100 A6 envelops</t>
  </si>
  <si>
    <t>Uni-17</t>
  </si>
  <si>
    <t>x 100 A5 envelops</t>
  </si>
  <si>
    <t>x 100 A4 envelops</t>
  </si>
  <si>
    <t>x 12 Folders</t>
  </si>
  <si>
    <t>x 100 Plastic file Jackets</t>
  </si>
  <si>
    <t>Uni-33</t>
  </si>
  <si>
    <t>Uni-34</t>
  </si>
  <si>
    <t>Uni-44</t>
  </si>
  <si>
    <t>SNEC-Water</t>
  </si>
  <si>
    <t>Rent + Bills</t>
  </si>
  <si>
    <t>Hr-snec 2014 .2</t>
  </si>
  <si>
    <t>Sonel-Electricity</t>
  </si>
  <si>
    <t>Hr-sonel 2014 .2</t>
  </si>
  <si>
    <t>Transfer fees</t>
  </si>
  <si>
    <t>Express union</t>
  </si>
  <si>
    <t>Uni-1</t>
  </si>
  <si>
    <t>Uni-2</t>
  </si>
  <si>
    <t>Uni-3</t>
  </si>
  <si>
    <t>Uni-4</t>
  </si>
  <si>
    <t>Uni-5</t>
  </si>
  <si>
    <t>Uni-6</t>
  </si>
  <si>
    <t>Uni-7</t>
  </si>
  <si>
    <t>Uni-8</t>
  </si>
  <si>
    <t>Uni-9</t>
  </si>
  <si>
    <t>Uni-10</t>
  </si>
  <si>
    <t>Uni-11</t>
  </si>
  <si>
    <t>Uni-12</t>
  </si>
  <si>
    <t>Uni-13</t>
  </si>
  <si>
    <t>Uni-14</t>
  </si>
  <si>
    <t>Uni-15</t>
  </si>
  <si>
    <t>Uni-18</t>
  </si>
  <si>
    <t>Uni-19</t>
  </si>
  <si>
    <t>Uni-20</t>
  </si>
  <si>
    <t>Uni-21</t>
  </si>
  <si>
    <t>Uni-22</t>
  </si>
  <si>
    <t>Uni-23</t>
  </si>
  <si>
    <t>Uni-24</t>
  </si>
  <si>
    <t>Uni-25</t>
  </si>
  <si>
    <t>Uni-26</t>
  </si>
  <si>
    <t>Uni-27</t>
  </si>
  <si>
    <t>Uni-28</t>
  </si>
  <si>
    <t>Uni-29</t>
  </si>
  <si>
    <t>Uni-30</t>
  </si>
  <si>
    <t>Uni-31</t>
  </si>
  <si>
    <t>Uni-32</t>
  </si>
  <si>
    <t>Uni-35</t>
  </si>
  <si>
    <t>Uni-36</t>
  </si>
  <si>
    <t>Uni-37</t>
  </si>
  <si>
    <t>Uni-38</t>
  </si>
  <si>
    <t>Uni-39</t>
  </si>
  <si>
    <t>Uni-40</t>
  </si>
  <si>
    <t>Uni-41</t>
  </si>
  <si>
    <t>Uni-42</t>
  </si>
  <si>
    <t>Uni-43</t>
  </si>
  <si>
    <t>Bank charges</t>
  </si>
  <si>
    <t>UNICS</t>
  </si>
  <si>
    <t>31/1</t>
  </si>
  <si>
    <t>Hr-rent 2014. 3</t>
  </si>
  <si>
    <t>Office cleaner</t>
  </si>
  <si>
    <t>arrey-1</t>
  </si>
  <si>
    <t>Women day Celebrations</t>
  </si>
  <si>
    <t>Eme-1</t>
  </si>
  <si>
    <t>Eme-2</t>
  </si>
  <si>
    <t>Eme-3</t>
  </si>
  <si>
    <t>Eme-4</t>
  </si>
  <si>
    <t>arrey-2</t>
  </si>
  <si>
    <t>x2 Printing</t>
  </si>
  <si>
    <t>Hermine</t>
  </si>
  <si>
    <t>Herm-r</t>
  </si>
  <si>
    <t xml:space="preserve">ann-1 </t>
  </si>
  <si>
    <t>ann-6</t>
  </si>
  <si>
    <t>ann-8</t>
  </si>
  <si>
    <t>ann-15</t>
  </si>
  <si>
    <t>ann-16</t>
  </si>
  <si>
    <t xml:space="preserve">ann-5 </t>
  </si>
  <si>
    <t>ann-7</t>
  </si>
  <si>
    <t xml:space="preserve">ann-10 </t>
  </si>
  <si>
    <t xml:space="preserve">ann-11 </t>
  </si>
  <si>
    <t xml:space="preserve">ann-12 </t>
  </si>
  <si>
    <t xml:space="preserve">ann-13 </t>
  </si>
  <si>
    <t>ann-14</t>
  </si>
  <si>
    <t>Women day celebrations</t>
  </si>
  <si>
    <t>eri-3</t>
  </si>
  <si>
    <t>x3 usb stick</t>
  </si>
  <si>
    <t>eri-1a</t>
  </si>
  <si>
    <t xml:space="preserve">ann-2 </t>
  </si>
  <si>
    <t>ann-3</t>
  </si>
  <si>
    <t>ann-4</t>
  </si>
  <si>
    <t>ann-9</t>
  </si>
  <si>
    <t>29/2</t>
  </si>
  <si>
    <t>Women Day Celebrations</t>
  </si>
  <si>
    <t>i26-4</t>
  </si>
  <si>
    <t>i26-5</t>
  </si>
  <si>
    <t>Binding</t>
  </si>
  <si>
    <t>recording of talk shows</t>
  </si>
  <si>
    <t>x10 toilet tissues</t>
  </si>
  <si>
    <t>x 1 canton of papers</t>
  </si>
  <si>
    <t>editing cost</t>
  </si>
  <si>
    <t>11-i53-11</t>
  </si>
  <si>
    <t>23 inv, 6 Regions</t>
  </si>
  <si>
    <t>3 Operations against 4 subjects</t>
  </si>
  <si>
    <t>follow up 26 cases 30 locked subjects</t>
  </si>
  <si>
    <t xml:space="preserve">43 Media pieces </t>
  </si>
  <si>
    <t>Togo/Gabon/Congo/Ethiopia/UK/Israel</t>
  </si>
  <si>
    <t>26-27/2/2014</t>
  </si>
  <si>
    <t>14-16 /2/2014</t>
  </si>
  <si>
    <t>sang-Yaounde</t>
  </si>
  <si>
    <t>Yaoundé-abong mbang</t>
  </si>
  <si>
    <t>Abong mbang-Yaounde</t>
  </si>
  <si>
    <t>Bafoussam-bafang</t>
  </si>
  <si>
    <t>Bafang-bafoussam</t>
  </si>
  <si>
    <t>Bafoussam-Yaounde</t>
  </si>
  <si>
    <t>Bafoussam-baham</t>
  </si>
  <si>
    <t>Bertoua-Yaounde</t>
  </si>
  <si>
    <t>Sewing</t>
  </si>
  <si>
    <t>court sentence dealer of 24 ivory tusks  arrested in Yaounde</t>
  </si>
  <si>
    <t>Baham arrest of 2 dealers with fresh leopard skins</t>
  </si>
  <si>
    <t xml:space="preserve">      TOTAL EXPENDITURE </t>
  </si>
  <si>
    <t>AmountCFA</t>
  </si>
  <si>
    <t>Donor</t>
  </si>
  <si>
    <t>Amount USD</t>
  </si>
  <si>
    <t>FWS</t>
  </si>
  <si>
    <t>Used</t>
  </si>
  <si>
    <t>January</t>
  </si>
  <si>
    <t>FWS-Replication</t>
  </si>
  <si>
    <t>BornFree UK</t>
  </si>
  <si>
    <t>Rufford</t>
  </si>
  <si>
    <t>IFAW</t>
  </si>
  <si>
    <t>NEU Foundation</t>
  </si>
  <si>
    <t>TOTAL</t>
  </si>
  <si>
    <t>US FWS</t>
  </si>
  <si>
    <t>Used June</t>
  </si>
  <si>
    <t>Used July</t>
  </si>
  <si>
    <t>Donated August</t>
  </si>
  <si>
    <t>Used August</t>
  </si>
  <si>
    <t>Used September</t>
  </si>
  <si>
    <t>Used October</t>
  </si>
  <si>
    <t>Used November</t>
  </si>
  <si>
    <t>Used December</t>
  </si>
  <si>
    <t>Used January 2014</t>
  </si>
  <si>
    <t>US FWS-Replication</t>
  </si>
  <si>
    <t>BornFree Foundation</t>
  </si>
  <si>
    <t>BF 2013</t>
  </si>
  <si>
    <t>Donated January</t>
  </si>
  <si>
    <t>Used January</t>
  </si>
  <si>
    <t>used January</t>
  </si>
  <si>
    <t>Donated June</t>
  </si>
  <si>
    <t xml:space="preserve">             </t>
  </si>
  <si>
    <t>Used February 2014</t>
  </si>
  <si>
    <t>Passing to March  2014</t>
  </si>
  <si>
    <t>used February</t>
  </si>
  <si>
    <t>Passing to March 2014</t>
  </si>
  <si>
    <t>Used February</t>
  </si>
  <si>
    <t>Western union transfer</t>
  </si>
  <si>
    <t>Total</t>
  </si>
  <si>
    <t>$1=480CFA</t>
  </si>
  <si>
    <t>February</t>
  </si>
  <si>
    <t>donated February</t>
  </si>
  <si>
    <t>Western Union</t>
  </si>
  <si>
    <t>Used january</t>
  </si>
  <si>
    <t>bf 2012</t>
  </si>
  <si>
    <t xml:space="preserve">Used January </t>
  </si>
  <si>
    <t>Used March</t>
  </si>
  <si>
    <t>Used April</t>
  </si>
  <si>
    <t>Used May</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</si>
</sst>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t&quot;$&quot;#,##0_);\(\t&quot;$&quot;#,##0\)"/>
    <numFmt numFmtId="165" formatCode="\t&quot;$&quot;#,##0_);[Red]\(\t&quot;$&quot;#,##0\)"/>
    <numFmt numFmtId="166" formatCode="\t&quot;$&quot;#,##0.00_);\(\t&quot;$&quot;#,##0.00\)"/>
    <numFmt numFmtId="167" formatCode="\t&quot;$&quot;#,##0.00_);[Red]\(\t&quot;$&quot;#,##0.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t&quot;£&quot;#,##0_);\(\t&quot;£&quot;#,##0\)"/>
    <numFmt numFmtId="177" formatCode="\t&quot;£&quot;#,##0_);[Red]\(\t&quot;£&quot;#,##0\)"/>
    <numFmt numFmtId="178" formatCode="\t&quot;£&quot;#,##0.00_);\(\t&quot;£&quot;#,##0.00\)"/>
    <numFmt numFmtId="179" formatCode="\t&quot;£&quot;#,##0.00_);[Red]\(\t&quot;£&quot;#,##0.00\)"/>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quot;₪&quot;\ #,##0;&quot;₪&quot;\ \-#,##0"/>
    <numFmt numFmtId="189" formatCode="&quot;₪&quot;\ #,##0;[Red]&quot;₪&quot;\ \-#,##0"/>
    <numFmt numFmtId="190" formatCode="&quot;₪&quot;\ #,##0.00;&quot;₪&quot;\ \-#,##0.00"/>
    <numFmt numFmtId="191" formatCode="&quot;₪&quot;\ #,##0.00;[Red]&quot;₪&quot;\ \-#,##0.00"/>
    <numFmt numFmtId="192" formatCode="_ &quot;₪&quot;\ * #,##0_ ;_ &quot;₪&quot;\ * \-#,##0_ ;_ &quot;₪&quot;\ * &quot;-&quot;_ ;_ @_ "/>
    <numFmt numFmtId="193" formatCode="_ * #,##0_ ;_ * \-#,##0_ ;_ * &quot;-&quot;_ ;_ @_ "/>
    <numFmt numFmtId="194" formatCode="_ &quot;₪&quot;\ * #,##0.00_ ;_ &quot;₪&quot;\ * \-#,##0.00_ ;_ &quot;₪&quot;\ * &quot;-&quot;??_ ;_ @_ "/>
    <numFmt numFmtId="195" formatCode="_ * #,##0.00_ ;_ * \-#,##0.00_ ;_ * &quot;-&quot;??_ ;_ @_ "/>
    <numFmt numFmtId="196" formatCode="m/d"/>
    <numFmt numFmtId="197" formatCode="m/d/yy"/>
    <numFmt numFmtId="198" formatCode="#,##0;[Red]#,##0"/>
    <numFmt numFmtId="199" formatCode="#,##0_ ;[Red]\-#,##0\ "/>
    <numFmt numFmtId="200" formatCode="[$$-409]#,##0.0;[Red][$$-409]#,##0.0"/>
    <numFmt numFmtId="201" formatCode="[$$-409]#,##0;[Red][$$-409]#,##0"/>
    <numFmt numFmtId="202" formatCode="[$£-809]#,##0"/>
    <numFmt numFmtId="203" formatCode="#,##0.00;[Red]#,##0.00"/>
    <numFmt numFmtId="204" formatCode="#,##0.000"/>
  </numFmts>
  <fonts count="60">
    <font>
      <sz val="10"/>
      <name val="Arial"/>
      <family val="0"/>
    </font>
    <font>
      <b/>
      <sz val="10"/>
      <name val="Arial"/>
      <family val="2"/>
    </font>
    <font>
      <u val="single"/>
      <sz val="10"/>
      <name val="Arial"/>
      <family val="2"/>
    </font>
    <font>
      <b/>
      <sz val="12"/>
      <name val="Arial"/>
      <family val="2"/>
    </font>
    <font>
      <b/>
      <sz val="12"/>
      <name val="Times New Roman"/>
      <family val="1"/>
    </font>
    <font>
      <sz val="12"/>
      <name val="Times New Roman"/>
      <family val="1"/>
    </font>
    <font>
      <sz val="10"/>
      <color indexed="22"/>
      <name val="Arial"/>
      <family val="2"/>
    </font>
    <font>
      <b/>
      <sz val="10"/>
      <color indexed="22"/>
      <name val="Arial"/>
      <family val="2"/>
    </font>
    <font>
      <sz val="9"/>
      <name val="Arial"/>
      <family val="2"/>
    </font>
    <font>
      <b/>
      <sz val="9"/>
      <name val="Tahoma"/>
      <family val="2"/>
    </font>
    <font>
      <sz val="9"/>
      <name val="Tahoma"/>
      <family val="2"/>
    </font>
    <font>
      <b/>
      <sz val="8"/>
      <name val="Tahoma"/>
      <family val="2"/>
    </font>
    <font>
      <sz val="8"/>
      <name val="Tahoma"/>
      <family val="2"/>
    </font>
    <font>
      <sz val="10"/>
      <color indexed="8"/>
      <name val="Arial"/>
      <family val="2"/>
    </font>
    <font>
      <u val="single"/>
      <sz val="10"/>
      <color indexed="12"/>
      <name val="Arial"/>
      <family val="2"/>
    </font>
    <font>
      <sz val="10"/>
      <color indexed="12"/>
      <name val="Arial"/>
      <family val="2"/>
    </font>
    <font>
      <sz val="10"/>
      <color indexed="49"/>
      <name val="Arial"/>
      <family val="2"/>
    </font>
    <font>
      <sz val="8"/>
      <name val="Arial"/>
      <family val="2"/>
    </font>
    <font>
      <sz val="10"/>
      <color indexed="60"/>
      <name val="Arial"/>
      <family val="2"/>
    </font>
    <font>
      <sz val="10"/>
      <color indexed="50"/>
      <name val="Arial"/>
      <family val="2"/>
    </font>
    <font>
      <sz val="10"/>
      <color indexed="20"/>
      <name val="Arial"/>
      <family val="2"/>
    </font>
    <font>
      <sz val="10"/>
      <color indexed="57"/>
      <name val="Arial"/>
      <family val="2"/>
    </font>
    <font>
      <sz val="10"/>
      <color indexed="21"/>
      <name val="Arial"/>
      <family val="2"/>
    </font>
    <font>
      <sz val="10"/>
      <color indexed="15"/>
      <name val="Arial"/>
      <family val="2"/>
    </font>
    <font>
      <sz val="10"/>
      <color indexed="11"/>
      <name val="Arial"/>
      <family val="2"/>
    </font>
    <font>
      <sz val="9"/>
      <color indexed="60"/>
      <name val="Arial"/>
      <family val="2"/>
    </font>
    <font>
      <sz val="8"/>
      <color indexed="60"/>
      <name val="Arial"/>
      <family val="2"/>
    </font>
    <font>
      <sz val="8"/>
      <color indexed="20"/>
      <name val="Arial"/>
      <family val="2"/>
    </font>
    <font>
      <sz val="9"/>
      <color indexed="12"/>
      <name val="Arial"/>
      <family val="2"/>
    </font>
    <font>
      <sz val="8"/>
      <color indexed="12"/>
      <name val="Arial"/>
      <family val="2"/>
    </font>
    <font>
      <sz val="10"/>
      <color indexed="17"/>
      <name val="Arial"/>
      <family val="2"/>
    </font>
    <font>
      <sz val="10"/>
      <color indexed="46"/>
      <name val="Arial"/>
      <family val="2"/>
    </font>
    <font>
      <sz val="9"/>
      <color indexed="46"/>
      <name val="Arial"/>
      <family val="2"/>
    </font>
    <font>
      <b/>
      <sz val="10"/>
      <color indexed="46"/>
      <name val="Arial"/>
      <family val="2"/>
    </font>
    <font>
      <sz val="10"/>
      <color indexed="51"/>
      <name val="Arial"/>
      <family val="2"/>
    </font>
    <font>
      <b/>
      <sz val="10"/>
      <color indexed="17"/>
      <name val="Arial"/>
      <family val="2"/>
    </font>
    <font>
      <sz val="9"/>
      <color indexed="17"/>
      <name val="Arial"/>
      <family val="2"/>
    </font>
    <font>
      <sz val="10"/>
      <color indexed="36"/>
      <name val="Arial"/>
      <family val="2"/>
    </font>
    <font>
      <b/>
      <sz val="10"/>
      <color indexed="15"/>
      <name val="Arial"/>
      <family val="2"/>
    </font>
    <font>
      <sz val="10"/>
      <color indexed="14"/>
      <name val="Arial"/>
      <family val="2"/>
    </font>
    <font>
      <b/>
      <sz val="10"/>
      <color indexed="14"/>
      <name val="Arial"/>
      <family val="2"/>
    </font>
    <font>
      <u val="single"/>
      <sz val="10.2"/>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mediu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3" borderId="0" applyNumberFormat="0" applyBorder="0" applyAlignment="0" applyProtection="0"/>
    <xf numFmtId="0" fontId="45" fillId="20" borderId="1" applyNumberFormat="0" applyAlignment="0" applyProtection="0"/>
    <xf numFmtId="0" fontId="46" fillId="21"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7" fillId="0" borderId="0" applyNumberFormat="0" applyFill="0" applyBorder="0" applyAlignment="0" applyProtection="0"/>
    <xf numFmtId="0" fontId="41" fillId="0" borderId="0" applyNumberFormat="0" applyFill="0" applyBorder="0" applyAlignment="0" applyProtection="0"/>
    <xf numFmtId="0" fontId="48" fillId="4"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4"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22" borderId="0" applyNumberFormat="0" applyBorder="0" applyAlignment="0" applyProtection="0"/>
    <xf numFmtId="0" fontId="0" fillId="0" borderId="0">
      <alignment/>
      <protection/>
    </xf>
    <xf numFmtId="0" fontId="0" fillId="23" borderId="7" applyNumberFormat="0" applyFont="0" applyAlignment="0" applyProtection="0"/>
    <xf numFmtId="0" fontId="55" fillId="20"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96">
    <xf numFmtId="0" fontId="0" fillId="0" borderId="0" xfId="0" applyAlignment="1">
      <alignment/>
    </xf>
    <xf numFmtId="49" fontId="0" fillId="0" borderId="0" xfId="0" applyNumberFormat="1" applyAlignment="1">
      <alignment/>
    </xf>
    <xf numFmtId="0" fontId="0" fillId="0" borderId="0" xfId="0" applyBorder="1" applyAlignment="1">
      <alignment/>
    </xf>
    <xf numFmtId="49" fontId="2" fillId="0" borderId="0" xfId="0" applyNumberFormat="1" applyFont="1" applyAlignment="1">
      <alignment/>
    </xf>
    <xf numFmtId="198" fontId="1" fillId="0" borderId="0" xfId="0" applyNumberFormat="1" applyFont="1" applyAlignment="1">
      <alignment horizontal="center"/>
    </xf>
    <xf numFmtId="198" fontId="0" fillId="0" borderId="0" xfId="0" applyNumberFormat="1" applyAlignment="1">
      <alignment/>
    </xf>
    <xf numFmtId="3" fontId="0" fillId="0" borderId="0" xfId="0" applyNumberFormat="1" applyAlignment="1">
      <alignment/>
    </xf>
    <xf numFmtId="3" fontId="2" fillId="0" borderId="0" xfId="0" applyNumberFormat="1" applyFont="1" applyAlignment="1">
      <alignment/>
    </xf>
    <xf numFmtId="3" fontId="0" fillId="0" borderId="0" xfId="0" applyNumberFormat="1" applyFont="1" applyAlignment="1" quotePrefix="1">
      <alignment/>
    </xf>
    <xf numFmtId="3" fontId="3" fillId="0" borderId="0" xfId="0" applyNumberFormat="1" applyFont="1" applyAlignment="1">
      <alignment horizontal="center"/>
    </xf>
    <xf numFmtId="49" fontId="3" fillId="0" borderId="0" xfId="0" applyNumberFormat="1" applyFont="1" applyAlignment="1">
      <alignment horizontal="center"/>
    </xf>
    <xf numFmtId="49" fontId="4" fillId="0" borderId="0" xfId="0" applyNumberFormat="1" applyFont="1" applyAlignment="1">
      <alignment horizontal="center"/>
    </xf>
    <xf numFmtId="49" fontId="0" fillId="20" borderId="0" xfId="0" applyNumberFormat="1" applyFill="1" applyAlignment="1">
      <alignment/>
    </xf>
    <xf numFmtId="49" fontId="0" fillId="0" borderId="0" xfId="0" applyNumberFormat="1" applyFill="1" applyAlignment="1">
      <alignment/>
    </xf>
    <xf numFmtId="0" fontId="0" fillId="0" borderId="0" xfId="0" applyFill="1" applyAlignment="1">
      <alignment horizontal="center"/>
    </xf>
    <xf numFmtId="198" fontId="0" fillId="0" borderId="0" xfId="0" applyNumberFormat="1" applyFill="1" applyAlignment="1">
      <alignment/>
    </xf>
    <xf numFmtId="0" fontId="0" fillId="0" borderId="0" xfId="0" applyFill="1" applyAlignment="1">
      <alignment/>
    </xf>
    <xf numFmtId="49" fontId="0" fillId="20" borderId="0" xfId="0" applyNumberFormat="1" applyFill="1" applyAlignment="1">
      <alignment horizontal="center" shrinkToFit="1"/>
    </xf>
    <xf numFmtId="49" fontId="5" fillId="0" borderId="0" xfId="0" applyNumberFormat="1" applyFont="1" applyAlignment="1">
      <alignment/>
    </xf>
    <xf numFmtId="49" fontId="0" fillId="20" borderId="0" xfId="0" applyNumberFormat="1" applyFill="1" applyAlignment="1">
      <alignment horizontal="center"/>
    </xf>
    <xf numFmtId="3" fontId="0" fillId="20" borderId="0" xfId="0" applyNumberFormat="1" applyFill="1" applyAlignment="1">
      <alignment horizontal="center"/>
    </xf>
    <xf numFmtId="198" fontId="0" fillId="20" borderId="0" xfId="0" applyNumberFormat="1" applyFill="1" applyAlignment="1">
      <alignment/>
    </xf>
    <xf numFmtId="198" fontId="6" fillId="20" borderId="0" xfId="0" applyNumberFormat="1" applyFont="1" applyFill="1" applyAlignment="1">
      <alignment/>
    </xf>
    <xf numFmtId="200" fontId="0" fillId="0" borderId="0" xfId="0" applyNumberFormat="1" applyAlignment="1">
      <alignment/>
    </xf>
    <xf numFmtId="49" fontId="0" fillId="0" borderId="10" xfId="0" applyNumberFormat="1" applyBorder="1" applyAlignment="1">
      <alignment/>
    </xf>
    <xf numFmtId="3" fontId="0" fillId="0" borderId="10" xfId="0" applyNumberFormat="1" applyBorder="1" applyAlignment="1">
      <alignment/>
    </xf>
    <xf numFmtId="198" fontId="0" fillId="0" borderId="10" xfId="0" applyNumberFormat="1" applyFont="1" applyBorder="1" applyAlignment="1">
      <alignment/>
    </xf>
    <xf numFmtId="49" fontId="0" fillId="0" borderId="10" xfId="0" applyNumberFormat="1" applyBorder="1" applyAlignment="1">
      <alignment horizontal="center" shrinkToFit="1"/>
    </xf>
    <xf numFmtId="49" fontId="0" fillId="0" borderId="0" xfId="0" applyNumberFormat="1" applyAlignment="1">
      <alignment horizontal="center"/>
    </xf>
    <xf numFmtId="49" fontId="0" fillId="0" borderId="10" xfId="0" applyNumberFormat="1" applyBorder="1" applyAlignment="1">
      <alignment horizontal="center"/>
    </xf>
    <xf numFmtId="3" fontId="0" fillId="0" borderId="0" xfId="0" applyNumberFormat="1" applyFill="1" applyAlignment="1">
      <alignment/>
    </xf>
    <xf numFmtId="49" fontId="0" fillId="0" borderId="0" xfId="0" applyNumberFormat="1" applyFill="1" applyAlignment="1">
      <alignment horizontal="center"/>
    </xf>
    <xf numFmtId="49" fontId="0" fillId="0" borderId="0" xfId="0" applyNumberFormat="1" applyFont="1" applyFill="1" applyAlignment="1">
      <alignment horizontal="center"/>
    </xf>
    <xf numFmtId="3" fontId="0"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Alignment="1">
      <alignment horizontal="center"/>
    </xf>
    <xf numFmtId="1" fontId="0" fillId="0" borderId="0" xfId="0" applyNumberFormat="1" applyAlignment="1">
      <alignment/>
    </xf>
    <xf numFmtId="1" fontId="0" fillId="0" borderId="0" xfId="0" applyNumberFormat="1" applyFill="1" applyAlignment="1">
      <alignment/>
    </xf>
    <xf numFmtId="1" fontId="0" fillId="0" borderId="0" xfId="0" applyNumberFormat="1" applyBorder="1" applyAlignment="1">
      <alignment/>
    </xf>
    <xf numFmtId="0" fontId="0" fillId="0" borderId="0" xfId="0" applyFill="1" applyBorder="1" applyAlignment="1">
      <alignment/>
    </xf>
    <xf numFmtId="3" fontId="0" fillId="0" borderId="0" xfId="0" applyNumberFormat="1" applyFont="1" applyAlignment="1">
      <alignment/>
    </xf>
    <xf numFmtId="49" fontId="6" fillId="0" borderId="0" xfId="0" applyNumberFormat="1" applyFont="1" applyFill="1" applyAlignment="1">
      <alignment/>
    </xf>
    <xf numFmtId="0" fontId="6" fillId="0" borderId="0" xfId="0" applyFont="1" applyFill="1" applyAlignment="1">
      <alignment/>
    </xf>
    <xf numFmtId="49" fontId="7" fillId="0" borderId="0" xfId="0" applyNumberFormat="1" applyFont="1" applyFill="1" applyAlignment="1">
      <alignment/>
    </xf>
    <xf numFmtId="49" fontId="0" fillId="0" borderId="11" xfId="0" applyNumberFormat="1" applyBorder="1" applyAlignment="1">
      <alignment/>
    </xf>
    <xf numFmtId="3" fontId="1" fillId="0" borderId="11" xfId="0" applyNumberFormat="1" applyFont="1" applyBorder="1" applyAlignment="1">
      <alignment/>
    </xf>
    <xf numFmtId="49" fontId="0" fillId="0" borderId="11" xfId="0" applyNumberFormat="1" applyFont="1" applyBorder="1" applyAlignment="1">
      <alignment/>
    </xf>
    <xf numFmtId="49" fontId="1" fillId="0" borderId="11" xfId="0" applyNumberFormat="1" applyFont="1" applyFill="1" applyBorder="1" applyAlignment="1">
      <alignment/>
    </xf>
    <xf numFmtId="49" fontId="0" fillId="0" borderId="11" xfId="0" applyNumberFormat="1" applyFont="1" applyFill="1" applyBorder="1" applyAlignment="1">
      <alignment/>
    </xf>
    <xf numFmtId="49" fontId="0" fillId="0" borderId="11" xfId="0" applyNumberFormat="1" applyFont="1" applyFill="1" applyBorder="1" applyAlignment="1">
      <alignment horizontal="left"/>
    </xf>
    <xf numFmtId="49" fontId="0" fillId="0" borderId="11" xfId="0" applyNumberFormat="1" applyFont="1" applyBorder="1" applyAlignment="1">
      <alignment/>
    </xf>
    <xf numFmtId="3" fontId="8" fillId="0" borderId="11" xfId="0" applyNumberFormat="1" applyFont="1" applyBorder="1" applyAlignment="1">
      <alignment/>
    </xf>
    <xf numFmtId="200" fontId="0" fillId="0" borderId="11" xfId="0" applyNumberFormat="1" applyFont="1" applyBorder="1" applyAlignment="1">
      <alignment/>
    </xf>
    <xf numFmtId="0" fontId="0" fillId="0" borderId="11" xfId="0" applyBorder="1" applyAlignment="1">
      <alignment/>
    </xf>
    <xf numFmtId="0" fontId="0" fillId="0" borderId="11" xfId="0" applyBorder="1" applyAlignment="1">
      <alignment/>
    </xf>
    <xf numFmtId="49" fontId="1" fillId="20" borderId="0" xfId="0" applyNumberFormat="1" applyFont="1" applyFill="1" applyAlignment="1">
      <alignment/>
    </xf>
    <xf numFmtId="3" fontId="1" fillId="20" borderId="0" xfId="0" applyNumberFormat="1" applyFont="1" applyFill="1" applyAlignment="1">
      <alignment/>
    </xf>
    <xf numFmtId="49" fontId="1" fillId="20" borderId="0" xfId="0" applyNumberFormat="1" applyFont="1" applyFill="1" applyAlignment="1">
      <alignment horizontal="center"/>
    </xf>
    <xf numFmtId="49" fontId="1" fillId="20" borderId="0" xfId="0" applyNumberFormat="1" applyFont="1" applyFill="1" applyAlignment="1">
      <alignment horizontal="left"/>
    </xf>
    <xf numFmtId="200" fontId="1" fillId="20" borderId="0" xfId="0" applyNumberFormat="1" applyFont="1" applyFill="1" applyAlignment="1">
      <alignment/>
    </xf>
    <xf numFmtId="0" fontId="1" fillId="20" borderId="0" xfId="0" applyFont="1" applyFill="1" applyAlignment="1">
      <alignment/>
    </xf>
    <xf numFmtId="3" fontId="0" fillId="20" borderId="0" xfId="0" applyNumberFormat="1" applyFill="1" applyAlignment="1">
      <alignment/>
    </xf>
    <xf numFmtId="49" fontId="0" fillId="20" borderId="0" xfId="0" applyNumberFormat="1" applyFont="1" applyFill="1" applyAlignment="1">
      <alignment/>
    </xf>
    <xf numFmtId="200" fontId="0" fillId="20" borderId="0" xfId="0" applyNumberFormat="1" applyFill="1" applyAlignment="1">
      <alignment/>
    </xf>
    <xf numFmtId="0" fontId="0" fillId="20" borderId="0" xfId="0" applyFill="1" applyAlignment="1">
      <alignment/>
    </xf>
    <xf numFmtId="0" fontId="0" fillId="20" borderId="0" xfId="0" applyFill="1" applyBorder="1" applyAlignment="1">
      <alignment/>
    </xf>
    <xf numFmtId="49" fontId="6" fillId="20" borderId="0" xfId="0" applyNumberFormat="1" applyFont="1" applyFill="1" applyAlignment="1">
      <alignment/>
    </xf>
    <xf numFmtId="49" fontId="0" fillId="20" borderId="0" xfId="0" applyNumberFormat="1" applyFont="1" applyFill="1" applyAlignment="1">
      <alignment/>
    </xf>
    <xf numFmtId="49" fontId="0" fillId="20" borderId="0" xfId="0" applyNumberFormat="1" applyFont="1" applyFill="1" applyAlignment="1">
      <alignment horizontal="center"/>
    </xf>
    <xf numFmtId="0" fontId="6" fillId="20" borderId="0" xfId="0" applyFont="1" applyFill="1" applyAlignment="1">
      <alignment/>
    </xf>
    <xf numFmtId="3" fontId="0" fillId="20" borderId="0" xfId="0" applyNumberFormat="1" applyFont="1" applyFill="1" applyAlignment="1">
      <alignment/>
    </xf>
    <xf numFmtId="49" fontId="0" fillId="0" borderId="0" xfId="0" applyNumberFormat="1" applyFont="1" applyAlignment="1">
      <alignment horizontal="center"/>
    </xf>
    <xf numFmtId="49" fontId="0" fillId="0" borderId="0" xfId="0" applyNumberFormat="1" applyFont="1" applyAlignment="1">
      <alignment horizontal="center"/>
    </xf>
    <xf numFmtId="0" fontId="0" fillId="0" borderId="0" xfId="0" applyFont="1" applyFill="1" applyAlignment="1">
      <alignment/>
    </xf>
    <xf numFmtId="49" fontId="0" fillId="20" borderId="0" xfId="0" applyNumberFormat="1" applyFont="1" applyFill="1" applyAlignment="1">
      <alignment horizontal="center"/>
    </xf>
    <xf numFmtId="49" fontId="0" fillId="0" borderId="0" xfId="0" applyNumberFormat="1" applyFont="1" applyAlignment="1">
      <alignment/>
    </xf>
    <xf numFmtId="0" fontId="0" fillId="0" borderId="0" xfId="0" applyFont="1" applyFill="1" applyAlignment="1">
      <alignment/>
    </xf>
    <xf numFmtId="0" fontId="0" fillId="0" borderId="0" xfId="0" applyFont="1" applyAlignment="1">
      <alignment/>
    </xf>
    <xf numFmtId="1" fontId="0" fillId="20" borderId="0" xfId="0" applyNumberFormat="1" applyFill="1" applyAlignment="1">
      <alignment/>
    </xf>
    <xf numFmtId="1" fontId="0" fillId="20" borderId="0" xfId="0" applyNumberFormat="1" applyFont="1" applyFill="1" applyAlignment="1">
      <alignment/>
    </xf>
    <xf numFmtId="1" fontId="0" fillId="20" borderId="0" xfId="0" applyNumberFormat="1" applyFill="1" applyBorder="1" applyAlignment="1">
      <alignment/>
    </xf>
    <xf numFmtId="200" fontId="0" fillId="20" borderId="0" xfId="0" applyNumberFormat="1" applyFont="1" applyFill="1" applyAlignment="1">
      <alignment/>
    </xf>
    <xf numFmtId="0" fontId="0" fillId="20" borderId="0" xfId="0" applyFont="1" applyFill="1" applyAlignment="1">
      <alignment/>
    </xf>
    <xf numFmtId="0" fontId="0" fillId="0" borderId="0" xfId="0" applyFont="1" applyFill="1" applyAlignment="1">
      <alignment horizontal="center"/>
    </xf>
    <xf numFmtId="3" fontId="0" fillId="20" borderId="0" xfId="0" applyNumberFormat="1" applyFont="1" applyFill="1" applyAlignment="1">
      <alignment horizontal="center"/>
    </xf>
    <xf numFmtId="49" fontId="0" fillId="0" borderId="10" xfId="0" applyNumberFormat="1" applyFont="1" applyBorder="1" applyAlignment="1">
      <alignment/>
    </xf>
    <xf numFmtId="1" fontId="0" fillId="0" borderId="0" xfId="0" applyNumberFormat="1" applyFont="1" applyAlignment="1">
      <alignment/>
    </xf>
    <xf numFmtId="3" fontId="1" fillId="0" borderId="0" xfId="0" applyNumberFormat="1" applyFont="1" applyFill="1" applyAlignment="1">
      <alignment/>
    </xf>
    <xf numFmtId="49" fontId="0" fillId="0" borderId="0" xfId="0" applyNumberFormat="1" applyFont="1" applyFill="1" applyAlignment="1">
      <alignment horizontal="left"/>
    </xf>
    <xf numFmtId="49" fontId="0" fillId="20" borderId="0" xfId="0" applyNumberFormat="1" applyFont="1" applyFill="1" applyAlignment="1">
      <alignment horizontal="left"/>
    </xf>
    <xf numFmtId="49" fontId="0" fillId="20" borderId="0" xfId="0" applyNumberFormat="1" applyFont="1" applyFill="1" applyAlignment="1">
      <alignment/>
    </xf>
    <xf numFmtId="49" fontId="0" fillId="0" borderId="0" xfId="0" applyNumberFormat="1" applyFill="1" applyAlignment="1">
      <alignment horizontal="left"/>
    </xf>
    <xf numFmtId="200" fontId="0" fillId="0" borderId="0" xfId="0" applyNumberFormat="1" applyFont="1" applyFill="1" applyAlignment="1">
      <alignment/>
    </xf>
    <xf numFmtId="49" fontId="0" fillId="0" borderId="0" xfId="0" applyNumberFormat="1" applyFill="1" applyBorder="1" applyAlignment="1">
      <alignment/>
    </xf>
    <xf numFmtId="3" fontId="1" fillId="0" borderId="12" xfId="0" applyNumberFormat="1" applyFont="1" applyFill="1" applyBorder="1" applyAlignment="1">
      <alignment/>
    </xf>
    <xf numFmtId="49" fontId="0" fillId="0" borderId="12" xfId="0" applyNumberFormat="1" applyFill="1" applyBorder="1" applyAlignment="1">
      <alignment/>
    </xf>
    <xf numFmtId="49" fontId="1" fillId="0" borderId="12" xfId="0" applyNumberFormat="1" applyFont="1" applyFill="1" applyBorder="1" applyAlignment="1">
      <alignment horizontal="center"/>
    </xf>
    <xf numFmtId="49" fontId="0" fillId="0" borderId="12" xfId="0" applyNumberFormat="1" applyFont="1" applyFill="1" applyBorder="1" applyAlignment="1">
      <alignment/>
    </xf>
    <xf numFmtId="49" fontId="0" fillId="0" borderId="12" xfId="0" applyNumberFormat="1" applyFont="1" applyFill="1" applyBorder="1" applyAlignment="1">
      <alignment horizontal="left"/>
    </xf>
    <xf numFmtId="49" fontId="0" fillId="0" borderId="12" xfId="0" applyNumberFormat="1" applyFill="1" applyBorder="1" applyAlignment="1">
      <alignment/>
    </xf>
    <xf numFmtId="3" fontId="0" fillId="0" borderId="12" xfId="0" applyNumberFormat="1" applyFont="1" applyFill="1" applyBorder="1" applyAlignment="1">
      <alignment/>
    </xf>
    <xf numFmtId="201" fontId="0" fillId="0" borderId="12" xfId="0" applyNumberFormat="1" applyFont="1" applyFill="1" applyBorder="1" applyAlignment="1">
      <alignment/>
    </xf>
    <xf numFmtId="0" fontId="0" fillId="0" borderId="0" xfId="0" applyFill="1" applyBorder="1" applyAlignment="1">
      <alignment/>
    </xf>
    <xf numFmtId="3" fontId="1" fillId="0" borderId="0" xfId="0" applyNumberFormat="1" applyFont="1" applyFill="1" applyBorder="1" applyAlignment="1">
      <alignment/>
    </xf>
    <xf numFmtId="49" fontId="1" fillId="0" borderId="12" xfId="0" applyNumberFormat="1" applyFont="1" applyFill="1" applyBorder="1" applyAlignment="1">
      <alignment horizontal="left"/>
    </xf>
    <xf numFmtId="49" fontId="1" fillId="0" borderId="12" xfId="0" applyNumberFormat="1" applyFont="1" applyFill="1" applyBorder="1" applyAlignment="1">
      <alignment/>
    </xf>
    <xf numFmtId="49" fontId="0" fillId="0" borderId="12" xfId="0" applyNumberFormat="1" applyFill="1" applyBorder="1" applyAlignment="1">
      <alignment horizontal="center"/>
    </xf>
    <xf numFmtId="49" fontId="0" fillId="0" borderId="0" xfId="0" applyNumberFormat="1" applyFill="1" applyAlignment="1">
      <alignment/>
    </xf>
    <xf numFmtId="200" fontId="0" fillId="0" borderId="0" xfId="0" applyNumberFormat="1" applyFill="1" applyAlignment="1">
      <alignment/>
    </xf>
    <xf numFmtId="0" fontId="0" fillId="0" borderId="0" xfId="0" applyFill="1" applyAlignment="1">
      <alignment/>
    </xf>
    <xf numFmtId="3" fontId="1" fillId="0" borderId="11" xfId="0" applyNumberFormat="1" applyFont="1" applyFill="1" applyBorder="1" applyAlignment="1">
      <alignment/>
    </xf>
    <xf numFmtId="49" fontId="1" fillId="0" borderId="11" xfId="0" applyNumberFormat="1" applyFont="1" applyBorder="1" applyAlignment="1">
      <alignment/>
    </xf>
    <xf numFmtId="49" fontId="0" fillId="0" borderId="11" xfId="0" applyNumberFormat="1" applyFill="1" applyBorder="1" applyAlignment="1">
      <alignment horizontal="center"/>
    </xf>
    <xf numFmtId="49" fontId="0" fillId="0" borderId="11" xfId="0" applyNumberFormat="1" applyFill="1" applyBorder="1" applyAlignment="1">
      <alignment/>
    </xf>
    <xf numFmtId="49" fontId="0" fillId="0" borderId="11" xfId="0" applyNumberFormat="1" applyBorder="1" applyAlignment="1">
      <alignment/>
    </xf>
    <xf numFmtId="3" fontId="0" fillId="0" borderId="11" xfId="0" applyNumberFormat="1" applyBorder="1" applyAlignment="1">
      <alignment/>
    </xf>
    <xf numFmtId="200" fontId="0" fillId="0" borderId="11" xfId="0" applyNumberFormat="1" applyBorder="1" applyAlignment="1">
      <alignment/>
    </xf>
    <xf numFmtId="200" fontId="0" fillId="0" borderId="0" xfId="0" applyNumberFormat="1" applyFont="1" applyAlignment="1">
      <alignment/>
    </xf>
    <xf numFmtId="1" fontId="0" fillId="0" borderId="0" xfId="0" applyNumberFormat="1" applyFont="1" applyFill="1" applyBorder="1" applyAlignment="1">
      <alignment/>
    </xf>
    <xf numFmtId="1" fontId="0" fillId="0" borderId="0" xfId="0" applyNumberFormat="1" applyFont="1" applyFill="1" applyAlignment="1">
      <alignment/>
    </xf>
    <xf numFmtId="0" fontId="6" fillId="0" borderId="0" xfId="0" applyFont="1" applyFill="1" applyAlignment="1">
      <alignment/>
    </xf>
    <xf numFmtId="1" fontId="0" fillId="0" borderId="0" xfId="0" applyNumberFormat="1" applyFill="1" applyBorder="1" applyAlignment="1">
      <alignment/>
    </xf>
    <xf numFmtId="0" fontId="0" fillId="21" borderId="0" xfId="0" applyFill="1" applyAlignment="1">
      <alignment/>
    </xf>
    <xf numFmtId="3" fontId="0" fillId="0" borderId="0" xfId="0" applyNumberFormat="1" applyFont="1" applyFill="1" applyBorder="1" applyAlignment="1">
      <alignment/>
    </xf>
    <xf numFmtId="49" fontId="0" fillId="0" borderId="11" xfId="0" applyNumberFormat="1" applyFont="1" applyBorder="1" applyAlignment="1">
      <alignment horizontal="left"/>
    </xf>
    <xf numFmtId="3" fontId="0" fillId="0" borderId="11" xfId="0" applyNumberFormat="1" applyFont="1" applyFill="1" applyBorder="1" applyAlignment="1">
      <alignment/>
    </xf>
    <xf numFmtId="200" fontId="0" fillId="0" borderId="11" xfId="0" applyNumberFormat="1" applyFont="1" applyFill="1" applyBorder="1" applyAlignment="1">
      <alignment/>
    </xf>
    <xf numFmtId="0" fontId="0" fillId="0" borderId="11" xfId="0" applyFont="1" applyBorder="1" applyAlignment="1">
      <alignment/>
    </xf>
    <xf numFmtId="49" fontId="13" fillId="0" borderId="0" xfId="0" applyNumberFormat="1" applyFont="1" applyAlignment="1">
      <alignment/>
    </xf>
    <xf numFmtId="49" fontId="13" fillId="0" borderId="0" xfId="0" applyNumberFormat="1" applyFont="1" applyAlignment="1">
      <alignment horizontal="center"/>
    </xf>
    <xf numFmtId="0" fontId="13" fillId="0" borderId="0" xfId="0" applyFont="1" applyAlignment="1">
      <alignment/>
    </xf>
    <xf numFmtId="49" fontId="0" fillId="0" borderId="0" xfId="0" applyNumberFormat="1" applyFont="1" applyFill="1" applyBorder="1" applyAlignment="1">
      <alignment horizontal="left"/>
    </xf>
    <xf numFmtId="49" fontId="0" fillId="0" borderId="0" xfId="0" applyNumberFormat="1" applyFill="1" applyBorder="1" applyAlignment="1">
      <alignment horizontal="left"/>
    </xf>
    <xf numFmtId="49" fontId="0" fillId="0" borderId="0" xfId="53" applyNumberFormat="1" applyFont="1" applyFill="1" applyBorder="1" applyAlignment="1" applyProtection="1">
      <alignment horizontal="left"/>
      <protection/>
    </xf>
    <xf numFmtId="0" fontId="0" fillId="0" borderId="0" xfId="53" applyFont="1" applyFill="1" applyAlignment="1" applyProtection="1">
      <alignment/>
      <protection/>
    </xf>
    <xf numFmtId="49" fontId="0" fillId="20" borderId="0" xfId="0" applyNumberFormat="1" applyFont="1" applyFill="1" applyBorder="1" applyAlignment="1">
      <alignment horizontal="left"/>
    </xf>
    <xf numFmtId="49" fontId="1" fillId="0" borderId="0" xfId="0" applyNumberFormat="1" applyFont="1" applyFill="1" applyAlignment="1">
      <alignment/>
    </xf>
    <xf numFmtId="49" fontId="1" fillId="0" borderId="0" xfId="0" applyNumberFormat="1" applyFont="1" applyFill="1" applyAlignment="1">
      <alignment horizontal="left"/>
    </xf>
    <xf numFmtId="49" fontId="1" fillId="0" borderId="0" xfId="0" applyNumberFormat="1" applyFont="1" applyFill="1" applyAlignment="1">
      <alignment/>
    </xf>
    <xf numFmtId="200" fontId="1" fillId="0" borderId="0" xfId="0" applyNumberFormat="1" applyFont="1" applyFill="1" applyAlignment="1">
      <alignment/>
    </xf>
    <xf numFmtId="0" fontId="1" fillId="0" borderId="0" xfId="0" applyFont="1" applyFill="1" applyAlignment="1">
      <alignment/>
    </xf>
    <xf numFmtId="49" fontId="0" fillId="0" borderId="0" xfId="0" applyNumberFormat="1" applyFont="1" applyFill="1" applyBorder="1" applyAlignment="1">
      <alignment/>
    </xf>
    <xf numFmtId="49" fontId="0" fillId="0" borderId="0" xfId="0" applyNumberFormat="1" applyFont="1" applyFill="1" applyAlignment="1">
      <alignment/>
    </xf>
    <xf numFmtId="49" fontId="0" fillId="0" borderId="0" xfId="0" applyNumberFormat="1" applyFont="1" applyAlignment="1">
      <alignment horizontal="left"/>
    </xf>
    <xf numFmtId="49" fontId="1" fillId="0" borderId="0" xfId="0" applyNumberFormat="1" applyFont="1" applyAlignment="1">
      <alignment/>
    </xf>
    <xf numFmtId="3" fontId="1" fillId="0" borderId="0" xfId="0" applyNumberFormat="1" applyFont="1" applyAlignment="1">
      <alignment/>
    </xf>
    <xf numFmtId="49" fontId="1" fillId="0" borderId="0" xfId="0" applyNumberFormat="1" applyFont="1" applyAlignment="1">
      <alignment horizontal="center"/>
    </xf>
    <xf numFmtId="200" fontId="1" fillId="0" borderId="0" xfId="0" applyNumberFormat="1" applyFont="1" applyAlignment="1">
      <alignment/>
    </xf>
    <xf numFmtId="0" fontId="1" fillId="0" borderId="0" xfId="0" applyFont="1" applyAlignment="1">
      <alignment/>
    </xf>
    <xf numFmtId="49" fontId="0" fillId="20" borderId="0" xfId="57" applyNumberFormat="1" applyFont="1" applyFill="1">
      <alignment/>
      <protection/>
    </xf>
    <xf numFmtId="49" fontId="0" fillId="0" borderId="0" xfId="0" applyNumberFormat="1" applyFont="1" applyFill="1" applyAlignment="1">
      <alignment/>
    </xf>
    <xf numFmtId="0" fontId="0" fillId="20" borderId="0" xfId="0" applyFont="1" applyFill="1" applyAlignment="1">
      <alignment/>
    </xf>
    <xf numFmtId="49" fontId="0" fillId="0" borderId="0" xfId="0" applyNumberFormat="1" applyAlignment="1">
      <alignment horizontal="left"/>
    </xf>
    <xf numFmtId="49" fontId="0" fillId="0" borderId="11" xfId="0" applyNumberFormat="1" applyBorder="1" applyAlignment="1">
      <alignment horizontal="left"/>
    </xf>
    <xf numFmtId="200" fontId="17" fillId="0" borderId="11" xfId="0" applyNumberFormat="1" applyFont="1" applyBorder="1" applyAlignment="1">
      <alignment/>
    </xf>
    <xf numFmtId="0" fontId="18" fillId="0" borderId="0" xfId="0" applyFont="1" applyFill="1" applyAlignment="1">
      <alignment/>
    </xf>
    <xf numFmtId="3" fontId="0" fillId="0" borderId="12" xfId="0" applyNumberFormat="1" applyFont="1" applyBorder="1" applyAlignment="1">
      <alignment/>
    </xf>
    <xf numFmtId="49" fontId="0" fillId="0" borderId="12" xfId="0" applyNumberFormat="1" applyBorder="1" applyAlignment="1">
      <alignment/>
    </xf>
    <xf numFmtId="49" fontId="0" fillId="0" borderId="12" xfId="0" applyNumberFormat="1" applyFont="1" applyBorder="1" applyAlignment="1">
      <alignment horizontal="left"/>
    </xf>
    <xf numFmtId="49" fontId="0" fillId="0" borderId="12" xfId="0" applyNumberFormat="1" applyBorder="1" applyAlignment="1">
      <alignment horizontal="left"/>
    </xf>
    <xf numFmtId="3" fontId="0" fillId="0" borderId="12" xfId="0" applyNumberFormat="1" applyBorder="1" applyAlignment="1">
      <alignment/>
    </xf>
    <xf numFmtId="200" fontId="0" fillId="0" borderId="12" xfId="0" applyNumberFormat="1" applyBorder="1" applyAlignment="1">
      <alignment/>
    </xf>
    <xf numFmtId="200" fontId="0" fillId="0" borderId="0" xfId="0" applyNumberFormat="1" applyBorder="1" applyAlignment="1">
      <alignment/>
    </xf>
    <xf numFmtId="49" fontId="19" fillId="0" borderId="0" xfId="0" applyNumberFormat="1" applyFont="1" applyFill="1" applyAlignment="1">
      <alignment/>
    </xf>
    <xf numFmtId="3" fontId="20" fillId="0" borderId="12" xfId="0" applyNumberFormat="1" applyFont="1" applyFill="1" applyBorder="1" applyAlignment="1">
      <alignment/>
    </xf>
    <xf numFmtId="49" fontId="20" fillId="0" borderId="12" xfId="0" applyNumberFormat="1" applyFont="1" applyFill="1" applyBorder="1" applyAlignment="1">
      <alignment/>
    </xf>
    <xf numFmtId="49" fontId="19" fillId="0" borderId="12" xfId="0" applyNumberFormat="1" applyFont="1" applyBorder="1" applyAlignment="1">
      <alignment horizontal="left"/>
    </xf>
    <xf numFmtId="49" fontId="18" fillId="0" borderId="0" xfId="0" applyNumberFormat="1" applyFont="1" applyFill="1" applyAlignment="1">
      <alignment/>
    </xf>
    <xf numFmtId="3" fontId="18" fillId="0" borderId="12" xfId="0" applyNumberFormat="1" applyFont="1" applyFill="1" applyBorder="1" applyAlignment="1">
      <alignment/>
    </xf>
    <xf numFmtId="49" fontId="18" fillId="0" borderId="12" xfId="0" applyNumberFormat="1" applyFont="1" applyFill="1" applyBorder="1" applyAlignment="1">
      <alignment/>
    </xf>
    <xf numFmtId="49" fontId="18" fillId="0" borderId="12" xfId="0" applyNumberFormat="1" applyFont="1" applyBorder="1" applyAlignment="1">
      <alignment horizontal="left"/>
    </xf>
    <xf numFmtId="3" fontId="18" fillId="0" borderId="12" xfId="0" applyNumberFormat="1" applyFont="1" applyBorder="1" applyAlignment="1">
      <alignment/>
    </xf>
    <xf numFmtId="200" fontId="18" fillId="0" borderId="12" xfId="0" applyNumberFormat="1" applyFont="1" applyBorder="1" applyAlignment="1">
      <alignment/>
    </xf>
    <xf numFmtId="200" fontId="18" fillId="0" borderId="0" xfId="0" applyNumberFormat="1" applyFont="1" applyBorder="1" applyAlignment="1">
      <alignment/>
    </xf>
    <xf numFmtId="0" fontId="18" fillId="0" borderId="0" xfId="0" applyFont="1" applyAlignment="1">
      <alignment/>
    </xf>
    <xf numFmtId="0" fontId="18" fillId="20" borderId="0" xfId="0" applyFont="1" applyFill="1" applyAlignment="1">
      <alignment/>
    </xf>
    <xf numFmtId="3" fontId="16" fillId="0" borderId="12" xfId="0" applyNumberFormat="1" applyFont="1" applyBorder="1" applyAlignment="1">
      <alignment/>
    </xf>
    <xf numFmtId="0" fontId="16" fillId="0" borderId="0" xfId="0" applyFont="1" applyAlignment="1">
      <alignment/>
    </xf>
    <xf numFmtId="3" fontId="21" fillId="0" borderId="0" xfId="0" applyNumberFormat="1" applyFont="1" applyFill="1" applyAlignment="1">
      <alignment/>
    </xf>
    <xf numFmtId="3" fontId="21" fillId="0" borderId="12" xfId="0" applyNumberFormat="1" applyFont="1" applyFill="1" applyBorder="1" applyAlignment="1">
      <alignment/>
    </xf>
    <xf numFmtId="49" fontId="21" fillId="0" borderId="12" xfId="0" applyNumberFormat="1" applyFont="1" applyFill="1" applyBorder="1" applyAlignment="1">
      <alignment/>
    </xf>
    <xf numFmtId="49" fontId="21" fillId="0" borderId="12" xfId="0" applyNumberFormat="1" applyFont="1" applyFill="1" applyBorder="1" applyAlignment="1">
      <alignment horizontal="left"/>
    </xf>
    <xf numFmtId="3" fontId="21" fillId="0" borderId="12" xfId="0" applyNumberFormat="1" applyFont="1" applyBorder="1" applyAlignment="1">
      <alignment/>
    </xf>
    <xf numFmtId="200" fontId="21" fillId="0" borderId="12" xfId="0" applyNumberFormat="1" applyFont="1" applyBorder="1" applyAlignment="1">
      <alignment/>
    </xf>
    <xf numFmtId="200" fontId="21" fillId="0" borderId="0" xfId="0" applyNumberFormat="1" applyFont="1" applyFill="1" applyBorder="1" applyAlignment="1">
      <alignment/>
    </xf>
    <xf numFmtId="0" fontId="21" fillId="0" borderId="0" xfId="0" applyFont="1" applyBorder="1" applyAlignment="1">
      <alignment/>
    </xf>
    <xf numFmtId="0" fontId="21" fillId="0" borderId="0" xfId="0" applyFont="1" applyAlignment="1">
      <alignment/>
    </xf>
    <xf numFmtId="3" fontId="22" fillId="0" borderId="0" xfId="0" applyNumberFormat="1" applyFont="1" applyFill="1" applyAlignment="1">
      <alignment/>
    </xf>
    <xf numFmtId="3" fontId="22" fillId="0" borderId="12" xfId="0" applyNumberFormat="1" applyFont="1" applyFill="1" applyBorder="1" applyAlignment="1">
      <alignment/>
    </xf>
    <xf numFmtId="49" fontId="22" fillId="0" borderId="12" xfId="0" applyNumberFormat="1" applyFont="1" applyFill="1" applyBorder="1" applyAlignment="1">
      <alignment/>
    </xf>
    <xf numFmtId="49" fontId="22" fillId="0" borderId="12" xfId="0" applyNumberFormat="1" applyFont="1" applyFill="1" applyBorder="1" applyAlignment="1">
      <alignment horizontal="left"/>
    </xf>
    <xf numFmtId="200" fontId="22" fillId="0" borderId="12" xfId="0" applyNumberFormat="1" applyFont="1" applyBorder="1" applyAlignment="1">
      <alignment/>
    </xf>
    <xf numFmtId="200" fontId="22" fillId="0" borderId="0" xfId="0" applyNumberFormat="1" applyFont="1" applyFill="1" applyBorder="1" applyAlignment="1">
      <alignment/>
    </xf>
    <xf numFmtId="0" fontId="22" fillId="0" borderId="0" xfId="0" applyFont="1" applyAlignment="1">
      <alignment/>
    </xf>
    <xf numFmtId="49" fontId="15" fillId="0" borderId="0" xfId="0" applyNumberFormat="1" applyFont="1" applyFill="1" applyAlignment="1">
      <alignment/>
    </xf>
    <xf numFmtId="200" fontId="15" fillId="0" borderId="12" xfId="0" applyNumberFormat="1" applyFont="1" applyBorder="1" applyAlignment="1">
      <alignment/>
    </xf>
    <xf numFmtId="3" fontId="23" fillId="0" borderId="0" xfId="0" applyNumberFormat="1" applyFont="1" applyFill="1" applyAlignment="1">
      <alignment/>
    </xf>
    <xf numFmtId="3" fontId="23" fillId="0" borderId="12" xfId="0" applyNumberFormat="1" applyFont="1" applyFill="1" applyBorder="1" applyAlignment="1">
      <alignment/>
    </xf>
    <xf numFmtId="49" fontId="23" fillId="0" borderId="0" xfId="0" applyNumberFormat="1" applyFont="1" applyFill="1" applyAlignment="1">
      <alignment/>
    </xf>
    <xf numFmtId="49" fontId="23" fillId="0" borderId="12" xfId="0" applyNumberFormat="1" applyFont="1" applyFill="1" applyBorder="1" applyAlignment="1">
      <alignment/>
    </xf>
    <xf numFmtId="49" fontId="23" fillId="0" borderId="12" xfId="0" applyNumberFormat="1" applyFont="1" applyFill="1" applyBorder="1" applyAlignment="1">
      <alignment horizontal="left"/>
    </xf>
    <xf numFmtId="200" fontId="23" fillId="0" borderId="12" xfId="0" applyNumberFormat="1" applyFont="1" applyBorder="1" applyAlignment="1">
      <alignment/>
    </xf>
    <xf numFmtId="200" fontId="23" fillId="0" borderId="0" xfId="0" applyNumberFormat="1" applyFont="1" applyFill="1" applyBorder="1" applyAlignment="1">
      <alignment/>
    </xf>
    <xf numFmtId="0" fontId="23" fillId="0" borderId="0" xfId="0" applyFont="1" applyAlignment="1">
      <alignment/>
    </xf>
    <xf numFmtId="49" fontId="0" fillId="0" borderId="12" xfId="0" applyNumberFormat="1" applyFont="1" applyBorder="1" applyAlignment="1">
      <alignment/>
    </xf>
    <xf numFmtId="49" fontId="15" fillId="0" borderId="12" xfId="0" applyNumberFormat="1" applyFont="1" applyBorder="1" applyAlignment="1">
      <alignment/>
    </xf>
    <xf numFmtId="49" fontId="15" fillId="0" borderId="12" xfId="0" applyNumberFormat="1" applyFont="1" applyBorder="1" applyAlignment="1">
      <alignment horizontal="left"/>
    </xf>
    <xf numFmtId="3" fontId="24" fillId="0" borderId="12" xfId="0" applyNumberFormat="1" applyFont="1" applyBorder="1" applyAlignment="1">
      <alignment/>
    </xf>
    <xf numFmtId="200" fontId="17" fillId="0" borderId="0" xfId="0" applyNumberFormat="1" applyFont="1" applyBorder="1" applyAlignment="1">
      <alignment/>
    </xf>
    <xf numFmtId="49" fontId="0" fillId="0" borderId="0" xfId="0" applyNumberFormat="1" applyFont="1" applyBorder="1" applyAlignment="1">
      <alignment/>
    </xf>
    <xf numFmtId="49" fontId="15" fillId="0" borderId="0" xfId="0" applyNumberFormat="1" applyFont="1" applyBorder="1" applyAlignment="1">
      <alignment/>
    </xf>
    <xf numFmtId="49" fontId="0" fillId="0" borderId="0" xfId="0" applyNumberFormat="1" applyFont="1" applyBorder="1" applyAlignment="1">
      <alignment horizontal="left"/>
    </xf>
    <xf numFmtId="49" fontId="15" fillId="0" borderId="0" xfId="0" applyNumberFormat="1" applyFont="1" applyBorder="1" applyAlignment="1">
      <alignment horizontal="left"/>
    </xf>
    <xf numFmtId="3" fontId="8" fillId="0" borderId="0" xfId="0" applyNumberFormat="1" applyFont="1" applyBorder="1" applyAlignment="1">
      <alignment/>
    </xf>
    <xf numFmtId="3" fontId="25" fillId="0" borderId="0" xfId="0" applyNumberFormat="1" applyFont="1" applyAlignment="1">
      <alignment/>
    </xf>
    <xf numFmtId="3" fontId="20" fillId="0" borderId="0" xfId="0" applyNumberFormat="1" applyFont="1" applyFill="1" applyAlignment="1">
      <alignment/>
    </xf>
    <xf numFmtId="49" fontId="20" fillId="0" borderId="0" xfId="0" applyNumberFormat="1" applyFont="1" applyFill="1" applyAlignment="1">
      <alignment/>
    </xf>
    <xf numFmtId="49" fontId="15" fillId="0" borderId="0" xfId="0" applyNumberFormat="1" applyFont="1" applyFill="1" applyAlignment="1">
      <alignment horizontal="left"/>
    </xf>
    <xf numFmtId="200" fontId="26" fillId="0" borderId="0" xfId="0" applyNumberFormat="1" applyFont="1" applyFill="1" applyAlignment="1">
      <alignment/>
    </xf>
    <xf numFmtId="3" fontId="27" fillId="20" borderId="0" xfId="0" applyNumberFormat="1" applyFont="1" applyFill="1" applyAlignment="1">
      <alignment/>
    </xf>
    <xf numFmtId="49" fontId="20" fillId="20" borderId="0" xfId="0" applyNumberFormat="1" applyFont="1" applyFill="1" applyAlignment="1">
      <alignment/>
    </xf>
    <xf numFmtId="49" fontId="15" fillId="20" borderId="0" xfId="0" applyNumberFormat="1" applyFont="1" applyFill="1" applyAlignment="1">
      <alignment/>
    </xf>
    <xf numFmtId="49" fontId="15" fillId="20" borderId="0" xfId="0" applyNumberFormat="1" applyFont="1" applyFill="1" applyAlignment="1">
      <alignment horizontal="left"/>
    </xf>
    <xf numFmtId="3" fontId="28" fillId="20" borderId="0" xfId="0" applyNumberFormat="1" applyFont="1" applyFill="1" applyAlignment="1">
      <alignment/>
    </xf>
    <xf numFmtId="200" fontId="29" fillId="20" borderId="0" xfId="0" applyNumberFormat="1" applyFont="1" applyFill="1" applyAlignment="1">
      <alignment/>
    </xf>
    <xf numFmtId="200" fontId="17" fillId="20" borderId="0" xfId="0" applyNumberFormat="1" applyFont="1" applyFill="1" applyAlignment="1">
      <alignment/>
    </xf>
    <xf numFmtId="0" fontId="16" fillId="20" borderId="0" xfId="0" applyFont="1" applyFill="1" applyAlignment="1">
      <alignment/>
    </xf>
    <xf numFmtId="49" fontId="30" fillId="0" borderId="0" xfId="0" applyNumberFormat="1" applyFont="1" applyFill="1" applyAlignment="1">
      <alignment/>
    </xf>
    <xf numFmtId="49" fontId="30" fillId="0" borderId="0" xfId="0" applyNumberFormat="1" applyFont="1" applyFill="1" applyAlignment="1">
      <alignment horizontal="left"/>
    </xf>
    <xf numFmtId="3" fontId="18" fillId="0" borderId="0" xfId="0" applyNumberFormat="1" applyFont="1" applyFill="1" applyAlignment="1">
      <alignment/>
    </xf>
    <xf numFmtId="49" fontId="18" fillId="0" borderId="0" xfId="0" applyNumberFormat="1" applyFont="1" applyFill="1" applyAlignment="1">
      <alignment horizontal="left"/>
    </xf>
    <xf numFmtId="200" fontId="18" fillId="0" borderId="0" xfId="0" applyNumberFormat="1" applyFont="1" applyFill="1" applyAlignment="1">
      <alignment/>
    </xf>
    <xf numFmtId="0" fontId="18" fillId="0" borderId="0" xfId="0" applyFont="1" applyFill="1" applyBorder="1" applyAlignment="1">
      <alignment/>
    </xf>
    <xf numFmtId="49" fontId="18" fillId="20" borderId="0" xfId="0" applyNumberFormat="1" applyFont="1" applyFill="1" applyAlignment="1">
      <alignment/>
    </xf>
    <xf numFmtId="3" fontId="26" fillId="20" borderId="0" xfId="0" applyNumberFormat="1" applyFont="1" applyFill="1" applyAlignment="1">
      <alignment/>
    </xf>
    <xf numFmtId="49" fontId="18" fillId="20" borderId="0" xfId="0" applyNumberFormat="1" applyFont="1" applyFill="1" applyAlignment="1">
      <alignment horizontal="left"/>
    </xf>
    <xf numFmtId="49" fontId="31" fillId="0" borderId="0" xfId="0" applyNumberFormat="1" applyFont="1" applyFill="1" applyAlignment="1">
      <alignment/>
    </xf>
    <xf numFmtId="3" fontId="32" fillId="0" borderId="0" xfId="0" applyNumberFormat="1" applyFont="1" applyFill="1" applyAlignment="1">
      <alignment/>
    </xf>
    <xf numFmtId="49" fontId="33" fillId="0" borderId="0" xfId="0" applyNumberFormat="1" applyFont="1" applyFill="1" applyAlignment="1">
      <alignment/>
    </xf>
    <xf numFmtId="49" fontId="31" fillId="0" borderId="0" xfId="0" applyNumberFormat="1" applyFont="1" applyFill="1" applyAlignment="1">
      <alignment horizontal="left"/>
    </xf>
    <xf numFmtId="3" fontId="31" fillId="0" borderId="0" xfId="0" applyNumberFormat="1" applyFont="1" applyFill="1" applyAlignment="1">
      <alignment/>
    </xf>
    <xf numFmtId="202" fontId="31" fillId="0" borderId="0" xfId="0" applyNumberFormat="1" applyFont="1" applyFill="1" applyAlignment="1">
      <alignment/>
    </xf>
    <xf numFmtId="0" fontId="31" fillId="0" borderId="0" xfId="0" applyFont="1" applyFill="1" applyAlignment="1">
      <alignment/>
    </xf>
    <xf numFmtId="0" fontId="31" fillId="0" borderId="0" xfId="0" applyFont="1" applyFill="1" applyBorder="1" applyAlignment="1">
      <alignment/>
    </xf>
    <xf numFmtId="49" fontId="22" fillId="0" borderId="0" xfId="0" applyNumberFormat="1" applyFont="1" applyAlignment="1">
      <alignment/>
    </xf>
    <xf numFmtId="3" fontId="22" fillId="0" borderId="0" xfId="0" applyNumberFormat="1" applyFont="1" applyAlignment="1">
      <alignment/>
    </xf>
    <xf numFmtId="49" fontId="22" fillId="0" borderId="0" xfId="0" applyNumberFormat="1" applyFont="1" applyAlignment="1">
      <alignment horizontal="left"/>
    </xf>
    <xf numFmtId="198" fontId="22" fillId="0" borderId="0" xfId="0" applyNumberFormat="1" applyFont="1" applyAlignment="1">
      <alignment/>
    </xf>
    <xf numFmtId="49" fontId="22" fillId="20" borderId="0" xfId="0" applyNumberFormat="1" applyFont="1" applyFill="1" applyAlignment="1">
      <alignment/>
    </xf>
    <xf numFmtId="3" fontId="22" fillId="20" borderId="0" xfId="0" applyNumberFormat="1" applyFont="1" applyFill="1" applyAlignment="1">
      <alignment/>
    </xf>
    <xf numFmtId="49" fontId="22" fillId="20" borderId="0" xfId="0" applyNumberFormat="1" applyFont="1" applyFill="1" applyAlignment="1">
      <alignment horizontal="left"/>
    </xf>
    <xf numFmtId="49" fontId="22" fillId="20" borderId="0" xfId="0" applyNumberFormat="1" applyFont="1" applyFill="1" applyAlignment="1">
      <alignment horizontal="center"/>
    </xf>
    <xf numFmtId="198" fontId="22" fillId="20" borderId="0" xfId="0" applyNumberFormat="1" applyFont="1" applyFill="1" applyAlignment="1">
      <alignment/>
    </xf>
    <xf numFmtId="0" fontId="22" fillId="20" borderId="0" xfId="0" applyFont="1" applyFill="1" applyAlignment="1">
      <alignment/>
    </xf>
    <xf numFmtId="49" fontId="30" fillId="0" borderId="0" xfId="0" applyNumberFormat="1" applyFont="1" applyAlignment="1">
      <alignment/>
    </xf>
    <xf numFmtId="3" fontId="30" fillId="0" borderId="0" xfId="0" applyNumberFormat="1" applyFont="1" applyAlignment="1">
      <alignment/>
    </xf>
    <xf numFmtId="49" fontId="30" fillId="0" borderId="0" xfId="0" applyNumberFormat="1" applyFont="1" applyAlignment="1">
      <alignment horizontal="left"/>
    </xf>
    <xf numFmtId="198" fontId="30" fillId="0" borderId="0" xfId="0" applyNumberFormat="1" applyFont="1" applyAlignment="1">
      <alignment/>
    </xf>
    <xf numFmtId="0" fontId="30" fillId="0" borderId="0" xfId="0" applyFont="1" applyAlignment="1">
      <alignment/>
    </xf>
    <xf numFmtId="49" fontId="30" fillId="20" borderId="0" xfId="0" applyNumberFormat="1" applyFont="1" applyFill="1" applyAlignment="1">
      <alignment/>
    </xf>
    <xf numFmtId="3" fontId="30" fillId="20" borderId="0" xfId="0" applyNumberFormat="1" applyFont="1" applyFill="1" applyAlignment="1">
      <alignment/>
    </xf>
    <xf numFmtId="49" fontId="30" fillId="20" borderId="0" xfId="0" applyNumberFormat="1" applyFont="1" applyFill="1" applyAlignment="1">
      <alignment horizontal="left"/>
    </xf>
    <xf numFmtId="49" fontId="30" fillId="20" borderId="0" xfId="0" applyNumberFormat="1" applyFont="1" applyFill="1" applyAlignment="1">
      <alignment horizontal="center"/>
    </xf>
    <xf numFmtId="198" fontId="30" fillId="20" borderId="0" xfId="0" applyNumberFormat="1" applyFont="1" applyFill="1" applyAlignment="1">
      <alignment/>
    </xf>
    <xf numFmtId="0" fontId="30" fillId="20" borderId="0" xfId="0" applyFont="1" applyFill="1" applyAlignment="1">
      <alignment/>
    </xf>
    <xf numFmtId="49" fontId="23" fillId="0" borderId="0" xfId="0" applyNumberFormat="1" applyFont="1" applyAlignment="1">
      <alignment/>
    </xf>
    <xf numFmtId="3" fontId="23" fillId="0" borderId="0" xfId="0" applyNumberFormat="1" applyFont="1" applyAlignment="1">
      <alignment/>
    </xf>
    <xf numFmtId="49" fontId="23" fillId="0" borderId="0" xfId="0" applyNumberFormat="1" applyFont="1" applyAlignment="1">
      <alignment horizontal="left"/>
    </xf>
    <xf numFmtId="198" fontId="23" fillId="0" borderId="0" xfId="0" applyNumberFormat="1" applyFont="1" applyAlignment="1">
      <alignment/>
    </xf>
    <xf numFmtId="0" fontId="23" fillId="0" borderId="0" xfId="0" applyFont="1" applyBorder="1" applyAlignment="1">
      <alignment/>
    </xf>
    <xf numFmtId="0" fontId="23" fillId="0" borderId="0" xfId="0" applyFont="1" applyFill="1" applyBorder="1" applyAlignment="1">
      <alignment/>
    </xf>
    <xf numFmtId="49" fontId="23" fillId="20" borderId="0" xfId="0" applyNumberFormat="1" applyFont="1" applyFill="1" applyAlignment="1">
      <alignment/>
    </xf>
    <xf numFmtId="3" fontId="23" fillId="20" borderId="0" xfId="0" applyNumberFormat="1" applyFont="1" applyFill="1" applyAlignment="1">
      <alignment/>
    </xf>
    <xf numFmtId="49" fontId="23" fillId="20" borderId="0" xfId="0" applyNumberFormat="1" applyFont="1" applyFill="1" applyAlignment="1">
      <alignment horizontal="left"/>
    </xf>
    <xf numFmtId="49" fontId="23" fillId="20" borderId="0" xfId="0" applyNumberFormat="1" applyFont="1" applyFill="1" applyAlignment="1">
      <alignment horizontal="center"/>
    </xf>
    <xf numFmtId="198" fontId="23" fillId="20" borderId="0" xfId="0" applyNumberFormat="1" applyFont="1" applyFill="1" applyAlignment="1">
      <alignment/>
    </xf>
    <xf numFmtId="0" fontId="23" fillId="20" borderId="0" xfId="0" applyFont="1" applyFill="1" applyAlignment="1">
      <alignment/>
    </xf>
    <xf numFmtId="0" fontId="23" fillId="20" borderId="0" xfId="0" applyFont="1" applyFill="1" applyBorder="1" applyAlignment="1">
      <alignment/>
    </xf>
    <xf numFmtId="49" fontId="23" fillId="0" borderId="0" xfId="0" applyNumberFormat="1" applyFont="1" applyFill="1" applyAlignment="1">
      <alignment horizontal="left"/>
    </xf>
    <xf numFmtId="49" fontId="23" fillId="0" borderId="0" xfId="0" applyNumberFormat="1" applyFont="1" applyFill="1" applyAlignment="1">
      <alignment horizontal="center"/>
    </xf>
    <xf numFmtId="198" fontId="23" fillId="0" borderId="0" xfId="0" applyNumberFormat="1" applyFont="1" applyFill="1" applyAlignment="1">
      <alignment/>
    </xf>
    <xf numFmtId="0" fontId="23" fillId="0" borderId="0" xfId="0" applyFont="1" applyFill="1" applyAlignment="1">
      <alignment/>
    </xf>
    <xf numFmtId="49" fontId="34" fillId="0" borderId="0" xfId="0" applyNumberFormat="1" applyFont="1" applyAlignment="1">
      <alignment/>
    </xf>
    <xf numFmtId="3" fontId="34" fillId="0" borderId="0" xfId="0" applyNumberFormat="1" applyFont="1" applyAlignment="1">
      <alignment/>
    </xf>
    <xf numFmtId="49" fontId="34" fillId="0" borderId="0" xfId="0" applyNumberFormat="1" applyFont="1" applyAlignment="1">
      <alignment horizontal="center"/>
    </xf>
    <xf numFmtId="3" fontId="34" fillId="0" borderId="0" xfId="0" applyNumberFormat="1" applyFont="1" applyFill="1" applyAlignment="1">
      <alignment/>
    </xf>
    <xf numFmtId="200" fontId="34" fillId="0" borderId="0" xfId="0" applyNumberFormat="1" applyFont="1" applyAlignment="1">
      <alignment/>
    </xf>
    <xf numFmtId="0" fontId="34" fillId="0" borderId="0" xfId="0" applyFont="1" applyAlignment="1">
      <alignment/>
    </xf>
    <xf numFmtId="0" fontId="34" fillId="0" borderId="0" xfId="0" applyFont="1" applyBorder="1" applyAlignment="1">
      <alignment/>
    </xf>
    <xf numFmtId="3" fontId="30" fillId="0" borderId="0" xfId="0" applyNumberFormat="1" applyFont="1" applyFill="1" applyAlignment="1" quotePrefix="1">
      <alignment/>
    </xf>
    <xf numFmtId="49" fontId="30" fillId="0" borderId="0" xfId="0" applyNumberFormat="1" applyFont="1" applyFill="1" applyAlignment="1">
      <alignment horizontal="center"/>
    </xf>
    <xf numFmtId="3" fontId="30" fillId="0" borderId="0" xfId="0" applyNumberFormat="1" applyFont="1" applyFill="1" applyAlignment="1">
      <alignment/>
    </xf>
    <xf numFmtId="200" fontId="30" fillId="0" borderId="0" xfId="0" applyNumberFormat="1" applyFont="1" applyFill="1" applyAlignment="1">
      <alignment/>
    </xf>
    <xf numFmtId="0" fontId="30" fillId="0" borderId="0" xfId="0" applyFont="1" applyFill="1" applyAlignment="1">
      <alignment/>
    </xf>
    <xf numFmtId="0" fontId="30" fillId="0" borderId="0" xfId="0" applyFont="1" applyBorder="1" applyAlignment="1">
      <alignment/>
    </xf>
    <xf numFmtId="49" fontId="35" fillId="0" borderId="0" xfId="0" applyNumberFormat="1" applyFont="1" applyFill="1" applyAlignment="1">
      <alignment/>
    </xf>
    <xf numFmtId="198" fontId="30" fillId="0" borderId="0" xfId="0" applyNumberFormat="1" applyFont="1" applyFill="1" applyAlignment="1">
      <alignment/>
    </xf>
    <xf numFmtId="0" fontId="30" fillId="0" borderId="0" xfId="0" applyFont="1" applyFill="1" applyBorder="1" applyAlignment="1">
      <alignment/>
    </xf>
    <xf numFmtId="3" fontId="37" fillId="0" borderId="0" xfId="0" applyNumberFormat="1" applyFont="1" applyFill="1" applyAlignment="1">
      <alignment/>
    </xf>
    <xf numFmtId="3" fontId="37" fillId="0" borderId="0" xfId="0" applyNumberFormat="1" applyFont="1" applyAlignment="1">
      <alignment/>
    </xf>
    <xf numFmtId="3" fontId="37" fillId="20" borderId="0" xfId="0" applyNumberFormat="1" applyFont="1" applyFill="1" applyAlignment="1">
      <alignment/>
    </xf>
    <xf numFmtId="1" fontId="37" fillId="0" borderId="0" xfId="0" applyNumberFormat="1" applyFont="1" applyAlignment="1">
      <alignment/>
    </xf>
    <xf numFmtId="3" fontId="37" fillId="0" borderId="0" xfId="0" applyNumberFormat="1" applyFont="1" applyAlignment="1" quotePrefix="1">
      <alignment/>
    </xf>
    <xf numFmtId="3" fontId="37" fillId="0" borderId="0" xfId="0" applyNumberFormat="1" applyFont="1" applyFill="1" applyBorder="1" applyAlignment="1">
      <alignment/>
    </xf>
    <xf numFmtId="3" fontId="38" fillId="0" borderId="11" xfId="0" applyNumberFormat="1" applyFont="1" applyBorder="1" applyAlignment="1">
      <alignment/>
    </xf>
    <xf numFmtId="3" fontId="23" fillId="0" borderId="0" xfId="0" applyNumberFormat="1" applyFont="1" applyFill="1" applyAlignment="1">
      <alignment/>
    </xf>
    <xf numFmtId="3" fontId="23" fillId="0" borderId="0" xfId="0" applyNumberFormat="1" applyFont="1" applyAlignment="1">
      <alignment/>
    </xf>
    <xf numFmtId="3" fontId="38" fillId="20" borderId="0" xfId="0" applyNumberFormat="1" applyFont="1" applyFill="1" applyAlignment="1">
      <alignment/>
    </xf>
    <xf numFmtId="1" fontId="23" fillId="0" borderId="0" xfId="0" applyNumberFormat="1" applyFont="1" applyAlignment="1">
      <alignment/>
    </xf>
    <xf numFmtId="3" fontId="23" fillId="20" borderId="0" xfId="0" applyNumberFormat="1" applyFont="1" applyFill="1" applyAlignment="1">
      <alignment/>
    </xf>
    <xf numFmtId="0" fontId="23" fillId="0" borderId="0" xfId="0" applyFont="1" applyAlignment="1">
      <alignment/>
    </xf>
    <xf numFmtId="3" fontId="23" fillId="0" borderId="0" xfId="0" applyNumberFormat="1" applyFont="1" applyAlignment="1" quotePrefix="1">
      <alignment/>
    </xf>
    <xf numFmtId="3" fontId="38" fillId="0" borderId="0" xfId="0" applyNumberFormat="1" applyFont="1" applyFill="1" applyAlignment="1">
      <alignment/>
    </xf>
    <xf numFmtId="3" fontId="23" fillId="0" borderId="0" xfId="0" applyNumberFormat="1" applyFont="1" applyFill="1" applyAlignment="1" quotePrefix="1">
      <alignment/>
    </xf>
    <xf numFmtId="3" fontId="23" fillId="20" borderId="0" xfId="0" applyNumberFormat="1" applyFont="1" applyFill="1" applyAlignment="1" quotePrefix="1">
      <alignment/>
    </xf>
    <xf numFmtId="3" fontId="23" fillId="0" borderId="0" xfId="0" applyNumberFormat="1" applyFont="1" applyFill="1" applyBorder="1" applyAlignment="1">
      <alignment/>
    </xf>
    <xf numFmtId="3" fontId="30" fillId="0" borderId="0" xfId="0" applyNumberFormat="1" applyFont="1" applyFill="1" applyAlignment="1">
      <alignment/>
    </xf>
    <xf numFmtId="3" fontId="30" fillId="0" borderId="0" xfId="0" applyNumberFormat="1" applyFont="1" applyAlignment="1">
      <alignment/>
    </xf>
    <xf numFmtId="1" fontId="30" fillId="0" borderId="0" xfId="0" applyNumberFormat="1" applyFont="1" applyAlignment="1">
      <alignment/>
    </xf>
    <xf numFmtId="3" fontId="30" fillId="20" borderId="0" xfId="0" applyNumberFormat="1" applyFont="1" applyFill="1" applyAlignment="1">
      <alignment/>
    </xf>
    <xf numFmtId="3" fontId="35" fillId="20" borderId="0" xfId="0" applyNumberFormat="1" applyFont="1" applyFill="1" applyAlignment="1">
      <alignment/>
    </xf>
    <xf numFmtId="3" fontId="35" fillId="0" borderId="0" xfId="0" applyNumberFormat="1" applyFont="1" applyFill="1" applyAlignment="1">
      <alignment/>
    </xf>
    <xf numFmtId="3" fontId="30" fillId="0" borderId="0" xfId="0" applyNumberFormat="1" applyFont="1" applyAlignment="1" quotePrefix="1">
      <alignment/>
    </xf>
    <xf numFmtId="3" fontId="35" fillId="20" borderId="0" xfId="0" applyNumberFormat="1" applyFont="1" applyFill="1" applyAlignment="1" quotePrefix="1">
      <alignment/>
    </xf>
    <xf numFmtId="3" fontId="30" fillId="0" borderId="0" xfId="0" applyNumberFormat="1" applyFont="1" applyFill="1" applyBorder="1" applyAlignment="1" quotePrefix="1">
      <alignment/>
    </xf>
    <xf numFmtId="3" fontId="30" fillId="0" borderId="0" xfId="0" applyNumberFormat="1" applyFont="1" applyFill="1" applyBorder="1" applyAlignment="1">
      <alignment/>
    </xf>
    <xf numFmtId="3" fontId="35" fillId="0" borderId="11" xfId="0" applyNumberFormat="1" applyFont="1" applyBorder="1" applyAlignment="1">
      <alignment/>
    </xf>
    <xf numFmtId="49" fontId="30" fillId="21" borderId="0" xfId="0" applyNumberFormat="1" applyFont="1" applyFill="1" applyAlignment="1">
      <alignment/>
    </xf>
    <xf numFmtId="3" fontId="36" fillId="21" borderId="0" xfId="0" applyNumberFormat="1" applyFont="1" applyFill="1" applyAlignment="1">
      <alignment/>
    </xf>
    <xf numFmtId="49" fontId="35" fillId="21" borderId="0" xfId="0" applyNumberFormat="1" applyFont="1" applyFill="1" applyAlignment="1">
      <alignment/>
    </xf>
    <xf numFmtId="49" fontId="30" fillId="21" borderId="0" xfId="0" applyNumberFormat="1" applyFont="1" applyFill="1" applyAlignment="1">
      <alignment horizontal="left"/>
    </xf>
    <xf numFmtId="3" fontId="30" fillId="21" borderId="0" xfId="0" applyNumberFormat="1" applyFont="1" applyFill="1" applyAlignment="1">
      <alignment/>
    </xf>
    <xf numFmtId="202" fontId="30" fillId="21" borderId="0" xfId="0" applyNumberFormat="1" applyFont="1" applyFill="1" applyAlignment="1">
      <alignment/>
    </xf>
    <xf numFmtId="0" fontId="30" fillId="21" borderId="0" xfId="0" applyFont="1" applyFill="1" applyAlignment="1">
      <alignment/>
    </xf>
    <xf numFmtId="0" fontId="30" fillId="21" borderId="0" xfId="0" applyFont="1" applyFill="1" applyBorder="1" applyAlignment="1">
      <alignment/>
    </xf>
    <xf numFmtId="204" fontId="30" fillId="21" borderId="0" xfId="0" applyNumberFormat="1" applyFont="1" applyFill="1" applyAlignment="1">
      <alignment/>
    </xf>
    <xf numFmtId="3" fontId="0" fillId="0" borderId="0" xfId="0" applyNumberFormat="1" applyFill="1" applyAlignment="1">
      <alignment horizontal="right"/>
    </xf>
    <xf numFmtId="3" fontId="39" fillId="0" borderId="0" xfId="0" applyNumberFormat="1" applyFont="1" applyFill="1" applyAlignment="1">
      <alignment/>
    </xf>
    <xf numFmtId="3" fontId="39" fillId="0" borderId="12" xfId="0" applyNumberFormat="1" applyFont="1" applyFill="1" applyBorder="1" applyAlignment="1">
      <alignment/>
    </xf>
    <xf numFmtId="49" fontId="39" fillId="0" borderId="12" xfId="0" applyNumberFormat="1" applyFont="1" applyFill="1" applyBorder="1" applyAlignment="1">
      <alignment/>
    </xf>
    <xf numFmtId="49" fontId="39" fillId="0" borderId="12" xfId="0" applyNumberFormat="1" applyFont="1" applyFill="1" applyBorder="1" applyAlignment="1">
      <alignment horizontal="left"/>
    </xf>
    <xf numFmtId="3" fontId="39" fillId="0" borderId="12" xfId="0" applyNumberFormat="1" applyFont="1" applyBorder="1" applyAlignment="1">
      <alignment/>
    </xf>
    <xf numFmtId="200" fontId="39" fillId="0" borderId="12" xfId="0" applyNumberFormat="1" applyFont="1" applyBorder="1" applyAlignment="1">
      <alignment/>
    </xf>
    <xf numFmtId="200" fontId="39" fillId="0" borderId="0" xfId="0" applyNumberFormat="1" applyFont="1" applyFill="1" applyBorder="1" applyAlignment="1">
      <alignment/>
    </xf>
    <xf numFmtId="0" fontId="39" fillId="0" borderId="0" xfId="0" applyFont="1" applyAlignment="1">
      <alignment/>
    </xf>
    <xf numFmtId="0" fontId="39" fillId="0" borderId="0" xfId="0" applyFont="1" applyBorder="1" applyAlignment="1">
      <alignment/>
    </xf>
    <xf numFmtId="3" fontId="39" fillId="0" borderId="0" xfId="0" applyNumberFormat="1" applyFont="1" applyAlignment="1">
      <alignment/>
    </xf>
    <xf numFmtId="3" fontId="39" fillId="20" borderId="0" xfId="0" applyNumberFormat="1" applyFont="1" applyFill="1" applyAlignment="1">
      <alignment/>
    </xf>
    <xf numFmtId="3" fontId="40" fillId="0" borderId="11" xfId="0" applyNumberFormat="1" applyFont="1" applyBorder="1" applyAlignment="1">
      <alignment/>
    </xf>
    <xf numFmtId="3" fontId="40" fillId="20" borderId="0" xfId="0" applyNumberFormat="1" applyFont="1" applyFill="1" applyAlignment="1">
      <alignment/>
    </xf>
    <xf numFmtId="3" fontId="40" fillId="0" borderId="0" xfId="0" applyNumberFormat="1" applyFont="1" applyAlignment="1">
      <alignment/>
    </xf>
    <xf numFmtId="3" fontId="35" fillId="0" borderId="11" xfId="0" applyNumberFormat="1" applyFont="1" applyBorder="1" applyAlignment="1">
      <alignment/>
    </xf>
    <xf numFmtId="3" fontId="35" fillId="20" borderId="0" xfId="0" applyNumberFormat="1" applyFont="1" applyFill="1" applyAlignment="1">
      <alignment/>
    </xf>
    <xf numFmtId="3" fontId="30" fillId="0" borderId="0" xfId="0" applyNumberFormat="1" applyFont="1" applyAlignment="1" quotePrefix="1">
      <alignment/>
    </xf>
    <xf numFmtId="1" fontId="23" fillId="0" borderId="0" xfId="0" applyNumberFormat="1" applyFont="1" applyAlignment="1">
      <alignment/>
    </xf>
    <xf numFmtId="3" fontId="23" fillId="0" borderId="0" xfId="0" applyNumberFormat="1" applyFont="1" applyAlignment="1" quotePrefix="1">
      <alignment/>
    </xf>
    <xf numFmtId="3" fontId="35" fillId="0" borderId="0" xfId="0" applyNumberFormat="1" applyFont="1" applyFill="1" applyAlignment="1">
      <alignment/>
    </xf>
    <xf numFmtId="3" fontId="35" fillId="20" borderId="0" xfId="0" applyNumberFormat="1" applyFont="1" applyFill="1" applyAlignment="1" quotePrefix="1">
      <alignment/>
    </xf>
    <xf numFmtId="3" fontId="36" fillId="0" borderId="0" xfId="0" applyNumberFormat="1" applyFont="1" applyFill="1" applyAlignment="1">
      <alignment/>
    </xf>
    <xf numFmtId="202" fontId="30" fillId="0" borderId="0" xfId="0" applyNumberFormat="1" applyFont="1" applyFill="1" applyAlignment="1">
      <alignment/>
    </xf>
    <xf numFmtId="204" fontId="30" fillId="0" borderId="0" xfId="0" applyNumberFormat="1" applyFont="1" applyFill="1" applyAlignment="1">
      <alignment/>
    </xf>
    <xf numFmtId="3" fontId="16" fillId="0" borderId="0" xfId="0" applyNumberFormat="1" applyFont="1" applyFill="1" applyAlignment="1">
      <alignment/>
    </xf>
    <xf numFmtId="3" fontId="16" fillId="0" borderId="12" xfId="0" applyNumberFormat="1" applyFont="1" applyFill="1" applyBorder="1" applyAlignment="1">
      <alignment/>
    </xf>
    <xf numFmtId="49" fontId="16" fillId="0" borderId="12" xfId="0" applyNumberFormat="1" applyFont="1" applyFill="1" applyBorder="1" applyAlignment="1">
      <alignment/>
    </xf>
    <xf numFmtId="49" fontId="16" fillId="0" borderId="12" xfId="0" applyNumberFormat="1" applyFont="1" applyFill="1" applyBorder="1" applyAlignment="1">
      <alignment horizontal="left"/>
    </xf>
    <xf numFmtId="200" fontId="16" fillId="0" borderId="12" xfId="0" applyNumberFormat="1" applyFont="1" applyBorder="1" applyAlignment="1">
      <alignment/>
    </xf>
    <xf numFmtId="200" fontId="16" fillId="0" borderId="0" xfId="0" applyNumberFormat="1" applyFont="1" applyFill="1" applyBorder="1" applyAlignment="1">
      <alignment/>
    </xf>
    <xf numFmtId="0" fontId="16" fillId="0" borderId="0" xfId="0" applyFont="1" applyBorder="1" applyAlignment="1">
      <alignment/>
    </xf>
    <xf numFmtId="3" fontId="30" fillId="0" borderId="12" xfId="0" applyNumberFormat="1" applyFont="1" applyFill="1" applyBorder="1" applyAlignment="1">
      <alignment/>
    </xf>
    <xf numFmtId="49" fontId="30" fillId="0" borderId="12" xfId="0" applyNumberFormat="1" applyFont="1" applyFill="1" applyBorder="1" applyAlignment="1">
      <alignment/>
    </xf>
    <xf numFmtId="49" fontId="30" fillId="0" borderId="12" xfId="0" applyNumberFormat="1" applyFont="1" applyFill="1" applyBorder="1" applyAlignment="1">
      <alignment horizontal="left"/>
    </xf>
    <xf numFmtId="3" fontId="30" fillId="0" borderId="12" xfId="0" applyNumberFormat="1" applyFont="1" applyBorder="1" applyAlignment="1">
      <alignment/>
    </xf>
    <xf numFmtId="200" fontId="30" fillId="0" borderId="12" xfId="0" applyNumberFormat="1" applyFont="1" applyBorder="1" applyAlignment="1">
      <alignment/>
    </xf>
    <xf numFmtId="200" fontId="30" fillId="0" borderId="0" xfId="0" applyNumberFormat="1" applyFont="1" applyFill="1" applyBorder="1" applyAlignment="1">
      <alignment/>
    </xf>
    <xf numFmtId="49" fontId="16" fillId="0" borderId="0" xfId="0" applyNumberFormat="1" applyFont="1" applyAlignment="1">
      <alignment/>
    </xf>
    <xf numFmtId="3" fontId="16" fillId="0" borderId="0" xfId="0" applyNumberFormat="1" applyFont="1" applyAlignment="1">
      <alignment/>
    </xf>
    <xf numFmtId="49" fontId="16" fillId="0" borderId="0" xfId="0" applyNumberFormat="1" applyFont="1" applyAlignment="1">
      <alignment horizontal="left"/>
    </xf>
    <xf numFmtId="198" fontId="16" fillId="0" borderId="0" xfId="0" applyNumberFormat="1" applyFont="1" applyAlignment="1">
      <alignment/>
    </xf>
    <xf numFmtId="0" fontId="16" fillId="0" borderId="0" xfId="0" applyFont="1" applyFill="1" applyBorder="1" applyAlignment="1">
      <alignment/>
    </xf>
    <xf numFmtId="0" fontId="16" fillId="0" borderId="0" xfId="0" applyFont="1" applyFill="1" applyAlignment="1">
      <alignment/>
    </xf>
    <xf numFmtId="49" fontId="16" fillId="20" borderId="0" xfId="0" applyNumberFormat="1" applyFont="1" applyFill="1" applyAlignment="1">
      <alignment/>
    </xf>
    <xf numFmtId="3" fontId="16" fillId="20" borderId="0" xfId="0" applyNumberFormat="1" applyFont="1" applyFill="1" applyAlignment="1">
      <alignment/>
    </xf>
    <xf numFmtId="49" fontId="16" fillId="20" borderId="0" xfId="0" applyNumberFormat="1" applyFont="1" applyFill="1" applyAlignment="1">
      <alignment horizontal="left"/>
    </xf>
    <xf numFmtId="49" fontId="16" fillId="20" borderId="0" xfId="0" applyNumberFormat="1" applyFont="1" applyFill="1" applyAlignment="1">
      <alignment horizontal="center"/>
    </xf>
    <xf numFmtId="198" fontId="16" fillId="20" borderId="0" xfId="0" applyNumberFormat="1" applyFont="1" applyFill="1" applyAlignment="1">
      <alignment/>
    </xf>
    <xf numFmtId="49" fontId="16" fillId="0" borderId="0" xfId="0" applyNumberFormat="1" applyFont="1" applyFill="1" applyAlignment="1">
      <alignment/>
    </xf>
    <xf numFmtId="49" fontId="16" fillId="0" borderId="0" xfId="0" applyNumberFormat="1" applyFont="1" applyFill="1" applyAlignment="1">
      <alignment horizontal="left"/>
    </xf>
    <xf numFmtId="49" fontId="16" fillId="0" borderId="0" xfId="0" applyNumberFormat="1" applyFont="1" applyFill="1" applyAlignment="1">
      <alignment horizontal="center"/>
    </xf>
    <xf numFmtId="198" fontId="16" fillId="0" borderId="0" xfId="0" applyNumberFormat="1" applyFont="1" applyFill="1" applyAlignment="1">
      <alignment/>
    </xf>
    <xf numFmtId="3" fontId="20" fillId="0" borderId="0" xfId="0" applyNumberFormat="1" applyFont="1" applyAlignment="1">
      <alignment/>
    </xf>
    <xf numFmtId="49" fontId="20" fillId="0" borderId="0" xfId="0" applyNumberFormat="1" applyFont="1" applyAlignment="1">
      <alignment/>
    </xf>
    <xf numFmtId="49" fontId="20" fillId="0" borderId="0" xfId="0" applyNumberFormat="1" applyFont="1" applyFill="1" applyAlignment="1">
      <alignment horizontal="left"/>
    </xf>
    <xf numFmtId="200" fontId="20" fillId="0" borderId="0" xfId="0" applyNumberFormat="1" applyFont="1" applyFill="1" applyAlignment="1">
      <alignment/>
    </xf>
    <xf numFmtId="0" fontId="20" fillId="0" borderId="0" xfId="0" applyFont="1" applyFill="1" applyAlignment="1">
      <alignment/>
    </xf>
    <xf numFmtId="0" fontId="0" fillId="20" borderId="0" xfId="0"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1236"/>
  <sheetViews>
    <sheetView zoomScale="98" zoomScaleNormal="98" zoomScalePageLayoutView="0" workbookViewId="0" topLeftCell="A1">
      <pane ySplit="5" topLeftCell="BM6" activePane="bottomLeft" state="frozen"/>
      <selection pane="topLeft" activeCell="A1" sqref="A1"/>
      <selection pane="bottomLeft" activeCell="I272" sqref="I272"/>
    </sheetView>
  </sheetViews>
  <sheetFormatPr defaultColWidth="0" defaultRowHeight="12.75" zeroHeight="1"/>
  <cols>
    <col min="1" max="1" width="5.140625" style="1" customWidth="1"/>
    <col min="2" max="2" width="11.28125" style="41" customWidth="1"/>
    <col min="3" max="3" width="14.00390625" style="1" customWidth="1"/>
    <col min="4" max="4" width="14.57421875" style="1" customWidth="1"/>
    <col min="5" max="5" width="9.57421875" style="1" customWidth="1"/>
    <col min="6" max="6" width="13.28125" style="28" customWidth="1"/>
    <col min="7" max="7" width="10.140625" style="28" customWidth="1"/>
    <col min="8" max="8" width="12.57421875" style="6" customWidth="1"/>
    <col min="9" max="9" width="10.421875" style="5" customWidth="1"/>
    <col min="10" max="10" width="11.00390625" style="0" customWidth="1"/>
    <col min="11" max="11" width="9.421875" style="0" hidden="1" customWidth="1"/>
    <col min="12" max="12" width="8.8515625" style="0" customWidth="1"/>
    <col min="13" max="13" width="9.8515625" style="0" customWidth="1"/>
  </cols>
  <sheetData>
    <row r="1" spans="1:9" ht="15.75" customHeight="1">
      <c r="A1" s="18"/>
      <c r="B1" s="9"/>
      <c r="C1" s="10"/>
      <c r="D1" s="10"/>
      <c r="E1" s="11"/>
      <c r="F1" s="10"/>
      <c r="G1" s="10"/>
      <c r="H1" s="9"/>
      <c r="I1" s="4"/>
    </row>
    <row r="2" spans="1:9" ht="17.25" customHeight="1">
      <c r="A2" s="12"/>
      <c r="B2" s="395" t="s">
        <v>547</v>
      </c>
      <c r="C2" s="395"/>
      <c r="D2" s="395"/>
      <c r="E2" s="395"/>
      <c r="F2" s="395"/>
      <c r="G2" s="395"/>
      <c r="H2" s="395"/>
      <c r="I2" s="22"/>
    </row>
    <row r="3" spans="1:9" s="16" customFormat="1" ht="18" customHeight="1">
      <c r="A3" s="13"/>
      <c r="B3" s="84"/>
      <c r="C3" s="14"/>
      <c r="D3" s="14"/>
      <c r="E3" s="14"/>
      <c r="F3" s="14"/>
      <c r="G3" s="14"/>
      <c r="H3" s="14"/>
      <c r="I3" s="15"/>
    </row>
    <row r="4" spans="1:9" ht="15" customHeight="1">
      <c r="A4" s="12"/>
      <c r="B4" s="85" t="s">
        <v>0</v>
      </c>
      <c r="C4" s="19" t="s">
        <v>6</v>
      </c>
      <c r="D4" s="19" t="s">
        <v>1</v>
      </c>
      <c r="E4" s="19" t="s">
        <v>7</v>
      </c>
      <c r="F4" s="19" t="s">
        <v>2</v>
      </c>
      <c r="G4" s="17" t="s">
        <v>4</v>
      </c>
      <c r="H4" s="20" t="s">
        <v>3</v>
      </c>
      <c r="I4" s="21" t="s">
        <v>5</v>
      </c>
    </row>
    <row r="5" spans="1:13" ht="18.75" customHeight="1">
      <c r="A5" s="24"/>
      <c r="B5" s="86" t="s">
        <v>968</v>
      </c>
      <c r="C5" s="24"/>
      <c r="D5" s="24"/>
      <c r="E5" s="24"/>
      <c r="F5" s="29"/>
      <c r="G5" s="27"/>
      <c r="H5" s="25">
        <v>0</v>
      </c>
      <c r="I5" s="26">
        <v>480</v>
      </c>
      <c r="K5" t="s">
        <v>8</v>
      </c>
      <c r="L5" t="s">
        <v>9</v>
      </c>
      <c r="M5" s="2">
        <v>480</v>
      </c>
    </row>
    <row r="6" spans="2:13" ht="12.75">
      <c r="B6" s="33"/>
      <c r="C6" s="13"/>
      <c r="D6" s="13"/>
      <c r="E6" s="13"/>
      <c r="F6" s="31"/>
      <c r="H6" s="6">
        <v>0</v>
      </c>
      <c r="I6" s="23">
        <v>0</v>
      </c>
      <c r="M6" s="2">
        <v>480</v>
      </c>
    </row>
    <row r="7" spans="2:13" ht="12.75">
      <c r="B7" s="33"/>
      <c r="C7" s="13"/>
      <c r="D7" s="13"/>
      <c r="E7" s="13"/>
      <c r="F7" s="31"/>
      <c r="H7" s="6">
        <v>0</v>
      </c>
      <c r="I7" s="23">
        <v>0</v>
      </c>
      <c r="M7" s="2">
        <v>480</v>
      </c>
    </row>
    <row r="8" spans="1:13" s="16" customFormat="1" ht="12.75">
      <c r="A8" s="94"/>
      <c r="B8" s="95">
        <v>1104700</v>
      </c>
      <c r="C8" s="96"/>
      <c r="D8" s="97" t="s">
        <v>10</v>
      </c>
      <c r="E8" s="98" t="s">
        <v>912</v>
      </c>
      <c r="F8" s="99"/>
      <c r="G8" s="100"/>
      <c r="H8" s="101">
        <v>1104700</v>
      </c>
      <c r="I8" s="102">
        <v>2301.4583333333335</v>
      </c>
      <c r="J8" s="40"/>
      <c r="K8" s="103"/>
      <c r="L8" s="40"/>
      <c r="M8" s="2">
        <v>480</v>
      </c>
    </row>
    <row r="9" spans="1:13" s="16" customFormat="1" ht="12.75">
      <c r="A9" s="94"/>
      <c r="B9" s="95">
        <v>694000</v>
      </c>
      <c r="C9" s="96"/>
      <c r="D9" s="97" t="s">
        <v>321</v>
      </c>
      <c r="E9" s="98" t="s">
        <v>913</v>
      </c>
      <c r="F9" s="99"/>
      <c r="G9" s="100"/>
      <c r="H9" s="101">
        <v>694000</v>
      </c>
      <c r="I9" s="102">
        <v>1445.8333333333333</v>
      </c>
      <c r="J9" s="40"/>
      <c r="K9" s="103"/>
      <c r="L9" s="40"/>
      <c r="M9" s="2">
        <v>480</v>
      </c>
    </row>
    <row r="10" spans="1:13" s="16" customFormat="1" ht="12.75">
      <c r="A10" s="94"/>
      <c r="B10" s="95">
        <v>1690812.5</v>
      </c>
      <c r="C10" s="96"/>
      <c r="D10" s="97" t="s">
        <v>429</v>
      </c>
      <c r="E10" s="98" t="s">
        <v>914</v>
      </c>
      <c r="F10" s="99"/>
      <c r="G10" s="100"/>
      <c r="H10" s="101">
        <v>1690812.5</v>
      </c>
      <c r="I10" s="102">
        <v>3522.5260416666665</v>
      </c>
      <c r="J10" s="40"/>
      <c r="K10" s="103"/>
      <c r="L10" s="40"/>
      <c r="M10" s="2">
        <v>480</v>
      </c>
    </row>
    <row r="11" spans="1:13" s="16" customFormat="1" ht="12.75">
      <c r="A11" s="94"/>
      <c r="B11" s="95">
        <v>1376010</v>
      </c>
      <c r="C11" s="96"/>
      <c r="D11" s="97" t="s">
        <v>430</v>
      </c>
      <c r="E11" s="98" t="s">
        <v>915</v>
      </c>
      <c r="F11" s="99"/>
      <c r="G11" s="100"/>
      <c r="H11" s="101">
        <v>1376010</v>
      </c>
      <c r="I11" s="102">
        <v>2866.6875</v>
      </c>
      <c r="J11" s="40"/>
      <c r="K11" s="104"/>
      <c r="L11" s="40"/>
      <c r="M11" s="2">
        <v>480</v>
      </c>
    </row>
    <row r="12" spans="1:13" s="16" customFormat="1" ht="12.75">
      <c r="A12" s="94"/>
      <c r="B12" s="95">
        <v>1066400</v>
      </c>
      <c r="C12" s="96"/>
      <c r="D12" s="105" t="s">
        <v>431</v>
      </c>
      <c r="E12" s="98" t="s">
        <v>916</v>
      </c>
      <c r="F12" s="99"/>
      <c r="G12" s="100"/>
      <c r="H12" s="101">
        <v>1066400</v>
      </c>
      <c r="I12" s="102">
        <v>2221.6666666666665</v>
      </c>
      <c r="J12" s="40"/>
      <c r="K12" s="103"/>
      <c r="L12" s="40"/>
      <c r="M12" s="2">
        <v>480</v>
      </c>
    </row>
    <row r="13" spans="1:13" s="16" customFormat="1" ht="12.75">
      <c r="A13" s="94"/>
      <c r="B13" s="95">
        <v>800000</v>
      </c>
      <c r="C13" s="96"/>
      <c r="D13" s="97" t="s">
        <v>432</v>
      </c>
      <c r="E13" s="96" t="s">
        <v>433</v>
      </c>
      <c r="F13" s="99"/>
      <c r="G13" s="100" t="s">
        <v>434</v>
      </c>
      <c r="H13" s="101">
        <v>800000</v>
      </c>
      <c r="I13" s="102">
        <v>1666.6666666666667</v>
      </c>
      <c r="J13" s="40"/>
      <c r="K13" s="103"/>
      <c r="L13" s="40"/>
      <c r="M13" s="2">
        <v>480</v>
      </c>
    </row>
    <row r="14" spans="1:13" s="16" customFormat="1" ht="12.75">
      <c r="A14" s="94"/>
      <c r="B14" s="95">
        <v>1550005</v>
      </c>
      <c r="C14" s="96"/>
      <c r="D14" s="97" t="s">
        <v>405</v>
      </c>
      <c r="E14" s="96"/>
      <c r="F14" s="99"/>
      <c r="G14" s="100"/>
      <c r="H14" s="101">
        <v>1550005</v>
      </c>
      <c r="I14" s="102">
        <v>3229.1770833333335</v>
      </c>
      <c r="J14" s="40"/>
      <c r="K14" s="103"/>
      <c r="L14" s="40"/>
      <c r="M14" s="2">
        <v>480</v>
      </c>
    </row>
    <row r="15" spans="1:13" s="16" customFormat="1" ht="12.75">
      <c r="A15" s="94"/>
      <c r="B15" s="95">
        <v>173000</v>
      </c>
      <c r="C15" s="96"/>
      <c r="D15" s="97" t="s">
        <v>691</v>
      </c>
      <c r="E15" s="96" t="s">
        <v>903</v>
      </c>
      <c r="F15" s="99"/>
      <c r="G15" s="100"/>
      <c r="H15" s="101">
        <v>173000</v>
      </c>
      <c r="I15" s="102">
        <v>360.4166666666667</v>
      </c>
      <c r="J15" s="40"/>
      <c r="K15" s="103"/>
      <c r="L15" s="40"/>
      <c r="M15" s="2">
        <v>480</v>
      </c>
    </row>
    <row r="16" spans="1:13" s="16" customFormat="1" ht="12.75">
      <c r="A16" s="94"/>
      <c r="B16" s="95">
        <v>8454927.5</v>
      </c>
      <c r="C16" s="106" t="s">
        <v>740</v>
      </c>
      <c r="D16" s="107"/>
      <c r="E16" s="96"/>
      <c r="F16" s="99"/>
      <c r="G16" s="100"/>
      <c r="H16" s="101">
        <v>0</v>
      </c>
      <c r="I16" s="102">
        <v>17614.432291666668</v>
      </c>
      <c r="J16" s="40"/>
      <c r="K16" s="103"/>
      <c r="L16" s="40"/>
      <c r="M16" s="2">
        <v>480</v>
      </c>
    </row>
    <row r="17" spans="1:13" s="16" customFormat="1" ht="12.75">
      <c r="A17" s="13"/>
      <c r="B17" s="33"/>
      <c r="C17" s="13"/>
      <c r="D17" s="31"/>
      <c r="E17" s="13"/>
      <c r="F17" s="89"/>
      <c r="G17" s="108"/>
      <c r="H17" s="30"/>
      <c r="I17" s="109"/>
      <c r="K17" s="110"/>
      <c r="M17" s="2">
        <v>480</v>
      </c>
    </row>
    <row r="18" spans="1:13" s="54" customFormat="1" ht="13.5" thickBot="1">
      <c r="A18" s="45"/>
      <c r="B18" s="111">
        <v>8454927.5</v>
      </c>
      <c r="C18" s="112" t="s">
        <v>435</v>
      </c>
      <c r="D18" s="113"/>
      <c r="E18" s="114"/>
      <c r="F18" s="50"/>
      <c r="G18" s="115"/>
      <c r="H18" s="116"/>
      <c r="I18" s="117"/>
      <c r="K18" s="55"/>
      <c r="M18" s="2">
        <v>480</v>
      </c>
    </row>
    <row r="19" spans="4:13" ht="12.75">
      <c r="D19" s="13"/>
      <c r="H19" s="6">
        <v>0</v>
      </c>
      <c r="I19" s="23">
        <v>0</v>
      </c>
      <c r="M19" s="2">
        <v>480</v>
      </c>
    </row>
    <row r="20" spans="2:13" ht="12.75">
      <c r="B20" s="33"/>
      <c r="C20" s="34"/>
      <c r="D20" s="13"/>
      <c r="E20" s="34"/>
      <c r="G20" s="32"/>
      <c r="H20" s="6">
        <v>0</v>
      </c>
      <c r="I20" s="23">
        <v>0</v>
      </c>
      <c r="M20" s="2">
        <v>480</v>
      </c>
    </row>
    <row r="21" spans="1:13" s="54" customFormat="1" ht="13.5" thickBot="1">
      <c r="A21" s="45"/>
      <c r="B21" s="305">
        <v>1104700</v>
      </c>
      <c r="C21" s="47"/>
      <c r="D21" s="48" t="s">
        <v>10</v>
      </c>
      <c r="E21" s="49"/>
      <c r="F21" s="50"/>
      <c r="G21" s="51"/>
      <c r="H21" s="52"/>
      <c r="I21" s="53">
        <v>2301.4583333333335</v>
      </c>
      <c r="K21" s="55"/>
      <c r="M21" s="2">
        <v>480</v>
      </c>
    </row>
    <row r="22" spans="2:13" ht="12.75">
      <c r="B22" s="197"/>
      <c r="C22" s="34"/>
      <c r="D22" s="13"/>
      <c r="E22" s="13"/>
      <c r="G22" s="31"/>
      <c r="H22" s="6">
        <v>0</v>
      </c>
      <c r="I22" s="23">
        <v>0</v>
      </c>
      <c r="M22" s="2">
        <v>480</v>
      </c>
    </row>
    <row r="23" spans="2:13" ht="12.75">
      <c r="B23" s="267"/>
      <c r="C23" s="34"/>
      <c r="D23" s="13"/>
      <c r="H23" s="6">
        <v>0</v>
      </c>
      <c r="I23" s="23">
        <v>0</v>
      </c>
      <c r="M23" s="2">
        <v>480</v>
      </c>
    </row>
    <row r="24" spans="1:13" s="61" customFormat="1" ht="12.75">
      <c r="A24" s="56"/>
      <c r="B24" s="308">
        <v>42100</v>
      </c>
      <c r="C24" s="56" t="s">
        <v>11</v>
      </c>
      <c r="D24" s="56" t="s">
        <v>12</v>
      </c>
      <c r="E24" s="56" t="s">
        <v>13</v>
      </c>
      <c r="F24" s="59" t="s">
        <v>14</v>
      </c>
      <c r="G24" s="59" t="s">
        <v>15</v>
      </c>
      <c r="H24" s="57"/>
      <c r="I24" s="60">
        <v>87.70833333333333</v>
      </c>
      <c r="M24" s="2">
        <v>480</v>
      </c>
    </row>
    <row r="25" spans="2:14" ht="12.75">
      <c r="B25" s="355"/>
      <c r="C25" s="34"/>
      <c r="D25" s="13"/>
      <c r="E25" s="38"/>
      <c r="H25" s="6">
        <v>0</v>
      </c>
      <c r="I25" s="23">
        <v>0</v>
      </c>
      <c r="J25" s="37"/>
      <c r="L25" s="37"/>
      <c r="M25" s="2">
        <v>480</v>
      </c>
      <c r="N25" s="39"/>
    </row>
    <row r="26" spans="1:13" s="61" customFormat="1" ht="12.75">
      <c r="A26" s="56"/>
      <c r="B26" s="308">
        <v>36100</v>
      </c>
      <c r="C26" s="56" t="s">
        <v>36</v>
      </c>
      <c r="D26" s="56" t="s">
        <v>12</v>
      </c>
      <c r="E26" s="56" t="s">
        <v>37</v>
      </c>
      <c r="F26" s="59" t="s">
        <v>38</v>
      </c>
      <c r="G26" s="59" t="s">
        <v>39</v>
      </c>
      <c r="H26" s="57"/>
      <c r="I26" s="60">
        <v>75.20833333333333</v>
      </c>
      <c r="M26" s="2">
        <v>480</v>
      </c>
    </row>
    <row r="27" spans="2:13" ht="12.75">
      <c r="B27" s="267"/>
      <c r="D27" s="13"/>
      <c r="H27" s="6">
        <v>0</v>
      </c>
      <c r="I27" s="23">
        <v>0</v>
      </c>
      <c r="M27" s="2">
        <v>480</v>
      </c>
    </row>
    <row r="28" spans="1:256" s="61" customFormat="1" ht="12.75">
      <c r="A28" s="56"/>
      <c r="B28" s="308">
        <v>95400</v>
      </c>
      <c r="C28" s="56" t="s">
        <v>55</v>
      </c>
      <c r="D28" s="56" t="s">
        <v>361</v>
      </c>
      <c r="E28" s="56" t="s">
        <v>56</v>
      </c>
      <c r="F28" s="58" t="s">
        <v>57</v>
      </c>
      <c r="G28" s="59" t="s">
        <v>58</v>
      </c>
      <c r="H28" s="57"/>
      <c r="I28" s="60">
        <v>198.75</v>
      </c>
      <c r="M28" s="2">
        <v>480</v>
      </c>
      <c r="IV28" s="56">
        <v>55910.6</v>
      </c>
    </row>
    <row r="29" spans="2:13" ht="12.75">
      <c r="B29" s="267"/>
      <c r="H29" s="6">
        <v>0</v>
      </c>
      <c r="I29" s="23">
        <v>0</v>
      </c>
      <c r="M29" s="2">
        <v>480</v>
      </c>
    </row>
    <row r="30" spans="1:13" s="61" customFormat="1" ht="12.75">
      <c r="A30" s="56"/>
      <c r="B30" s="308">
        <v>28000</v>
      </c>
      <c r="C30" s="56" t="s">
        <v>90</v>
      </c>
      <c r="D30" s="56" t="s">
        <v>91</v>
      </c>
      <c r="E30" s="56" t="s">
        <v>92</v>
      </c>
      <c r="F30" s="58" t="s">
        <v>93</v>
      </c>
      <c r="G30" s="59" t="s">
        <v>416</v>
      </c>
      <c r="H30" s="57"/>
      <c r="I30" s="60">
        <v>58.333333333333336</v>
      </c>
      <c r="M30" s="2">
        <v>480</v>
      </c>
    </row>
    <row r="31" spans="2:13" ht="12.75">
      <c r="B31" s="267"/>
      <c r="H31" s="6">
        <v>0</v>
      </c>
      <c r="I31" s="23">
        <v>0</v>
      </c>
      <c r="M31" s="2">
        <v>480</v>
      </c>
    </row>
    <row r="32" spans="1:13" s="61" customFormat="1" ht="12.75">
      <c r="A32" s="56"/>
      <c r="B32" s="308">
        <v>10400</v>
      </c>
      <c r="C32" s="56" t="s">
        <v>105</v>
      </c>
      <c r="D32" s="56" t="s">
        <v>362</v>
      </c>
      <c r="E32" s="56" t="s">
        <v>37</v>
      </c>
      <c r="F32" s="58" t="s">
        <v>363</v>
      </c>
      <c r="G32" s="58" t="s">
        <v>364</v>
      </c>
      <c r="H32" s="57"/>
      <c r="I32" s="60">
        <v>21.666666666666668</v>
      </c>
      <c r="M32" s="2">
        <v>480</v>
      </c>
    </row>
    <row r="33" spans="2:13" ht="12.75">
      <c r="B33" s="197"/>
      <c r="C33" s="13"/>
      <c r="D33" s="13"/>
      <c r="E33" s="35"/>
      <c r="G33" s="36"/>
      <c r="H33" s="6">
        <v>0</v>
      </c>
      <c r="I33" s="23">
        <v>0</v>
      </c>
      <c r="M33" s="2">
        <v>480</v>
      </c>
    </row>
    <row r="34" spans="1:13" s="61" customFormat="1" ht="12.75">
      <c r="A34" s="56"/>
      <c r="B34" s="308">
        <v>37700</v>
      </c>
      <c r="C34" s="56" t="s">
        <v>106</v>
      </c>
      <c r="D34" s="56" t="s">
        <v>107</v>
      </c>
      <c r="E34" s="56" t="s">
        <v>108</v>
      </c>
      <c r="F34" s="58" t="s">
        <v>109</v>
      </c>
      <c r="G34" s="59" t="s">
        <v>39</v>
      </c>
      <c r="H34" s="62"/>
      <c r="I34" s="64">
        <v>78.54166666666667</v>
      </c>
      <c r="M34" s="2">
        <v>480</v>
      </c>
    </row>
    <row r="35" spans="2:13" ht="12.75">
      <c r="B35" s="267"/>
      <c r="H35" s="6">
        <v>0</v>
      </c>
      <c r="I35" s="23">
        <v>0</v>
      </c>
      <c r="M35" s="2">
        <v>480</v>
      </c>
    </row>
    <row r="36" spans="1:13" s="61" customFormat="1" ht="12.75">
      <c r="A36" s="56"/>
      <c r="B36" s="308">
        <v>21700</v>
      </c>
      <c r="C36" s="56" t="s">
        <v>122</v>
      </c>
      <c r="D36" s="56" t="s">
        <v>918</v>
      </c>
      <c r="E36" s="56" t="s">
        <v>123</v>
      </c>
      <c r="F36" s="58" t="s">
        <v>124</v>
      </c>
      <c r="G36" s="59" t="s">
        <v>125</v>
      </c>
      <c r="H36" s="57"/>
      <c r="I36" s="60">
        <v>45.208333333333336</v>
      </c>
      <c r="M36" s="2">
        <v>480</v>
      </c>
    </row>
    <row r="37" spans="2:13" ht="12.75">
      <c r="B37" s="267"/>
      <c r="H37" s="6">
        <v>0</v>
      </c>
      <c r="I37" s="23">
        <v>0</v>
      </c>
      <c r="M37" s="2">
        <v>480</v>
      </c>
    </row>
    <row r="38" spans="1:13" s="61" customFormat="1" ht="12.75">
      <c r="A38" s="56"/>
      <c r="B38" s="308">
        <v>17900</v>
      </c>
      <c r="C38" s="56" t="s">
        <v>133</v>
      </c>
      <c r="D38" s="56" t="s">
        <v>134</v>
      </c>
      <c r="E38" s="56" t="s">
        <v>123</v>
      </c>
      <c r="F38" s="58" t="s">
        <v>135</v>
      </c>
      <c r="G38" s="59" t="s">
        <v>125</v>
      </c>
      <c r="H38" s="57"/>
      <c r="I38" s="60">
        <v>37.291666666666664</v>
      </c>
      <c r="M38" s="2">
        <v>480</v>
      </c>
    </row>
    <row r="39" spans="2:13" ht="12.75">
      <c r="B39" s="267"/>
      <c r="H39" s="6">
        <v>0</v>
      </c>
      <c r="I39" s="23">
        <v>0</v>
      </c>
      <c r="M39" s="2">
        <v>480</v>
      </c>
    </row>
    <row r="40" spans="1:13" s="61" customFormat="1" ht="12.75">
      <c r="A40" s="56"/>
      <c r="B40" s="308">
        <v>46000</v>
      </c>
      <c r="C40" s="56" t="s">
        <v>146</v>
      </c>
      <c r="D40" s="56" t="s">
        <v>147</v>
      </c>
      <c r="E40" s="56" t="s">
        <v>148</v>
      </c>
      <c r="F40" s="58" t="s">
        <v>149</v>
      </c>
      <c r="G40" s="59" t="s">
        <v>15</v>
      </c>
      <c r="H40" s="57"/>
      <c r="I40" s="60">
        <v>95.83333333333333</v>
      </c>
      <c r="M40" s="2">
        <v>480</v>
      </c>
    </row>
    <row r="41" spans="2:13" ht="12.75">
      <c r="B41" s="267"/>
      <c r="H41" s="6">
        <v>0</v>
      </c>
      <c r="I41" s="23">
        <v>0</v>
      </c>
      <c r="M41" s="2">
        <v>480</v>
      </c>
    </row>
    <row r="42" spans="1:256" s="61" customFormat="1" ht="12.75">
      <c r="A42" s="56"/>
      <c r="B42" s="308">
        <v>70300</v>
      </c>
      <c r="C42" s="56" t="s">
        <v>164</v>
      </c>
      <c r="D42" s="56" t="s">
        <v>165</v>
      </c>
      <c r="E42" s="56" t="s">
        <v>56</v>
      </c>
      <c r="F42" s="58" t="s">
        <v>57</v>
      </c>
      <c r="G42" s="59" t="s">
        <v>58</v>
      </c>
      <c r="H42" s="57"/>
      <c r="I42" s="60">
        <v>146.45833333333334</v>
      </c>
      <c r="M42" s="2">
        <v>480</v>
      </c>
      <c r="IV42" s="56">
        <v>55910.6</v>
      </c>
    </row>
    <row r="43" spans="2:13" ht="12.75">
      <c r="B43" s="267"/>
      <c r="H43" s="6">
        <v>0</v>
      </c>
      <c r="I43" s="23">
        <v>0</v>
      </c>
      <c r="M43" s="2">
        <v>480</v>
      </c>
    </row>
    <row r="44" spans="1:13" s="61" customFormat="1" ht="12.75">
      <c r="A44" s="56"/>
      <c r="B44" s="308">
        <v>50800</v>
      </c>
      <c r="C44" s="56" t="s">
        <v>176</v>
      </c>
      <c r="D44" s="56" t="s">
        <v>147</v>
      </c>
      <c r="E44" s="56" t="s">
        <v>56</v>
      </c>
      <c r="F44" s="58" t="s">
        <v>177</v>
      </c>
      <c r="G44" s="59" t="s">
        <v>15</v>
      </c>
      <c r="H44" s="57"/>
      <c r="I44" s="60">
        <v>105.83333333333333</v>
      </c>
      <c r="M44" s="2">
        <v>480</v>
      </c>
    </row>
    <row r="45" spans="2:13" ht="12.75">
      <c r="B45" s="267"/>
      <c r="H45" s="6">
        <v>0</v>
      </c>
      <c r="I45" s="23">
        <v>0</v>
      </c>
      <c r="M45" s="2">
        <v>480</v>
      </c>
    </row>
    <row r="46" spans="1:13" s="61" customFormat="1" ht="12.75">
      <c r="A46" s="56"/>
      <c r="B46" s="308">
        <v>39500</v>
      </c>
      <c r="C46" s="56" t="s">
        <v>193</v>
      </c>
      <c r="D46" s="56" t="s">
        <v>147</v>
      </c>
      <c r="E46" s="56" t="s">
        <v>108</v>
      </c>
      <c r="F46" s="58" t="s">
        <v>194</v>
      </c>
      <c r="G46" s="59" t="s">
        <v>15</v>
      </c>
      <c r="H46" s="57"/>
      <c r="I46" s="60">
        <v>82.29166666666667</v>
      </c>
      <c r="M46" s="2">
        <v>480</v>
      </c>
    </row>
    <row r="47" spans="2:13" ht="12.75">
      <c r="B47" s="267"/>
      <c r="H47" s="6">
        <v>0</v>
      </c>
      <c r="I47" s="23">
        <v>0</v>
      </c>
      <c r="M47" s="2">
        <v>480</v>
      </c>
    </row>
    <row r="48" spans="1:13" s="61" customFormat="1" ht="12.75">
      <c r="A48" s="56"/>
      <c r="B48" s="308">
        <v>15800</v>
      </c>
      <c r="C48" s="56" t="s">
        <v>205</v>
      </c>
      <c r="D48" s="56" t="s">
        <v>206</v>
      </c>
      <c r="E48" s="56" t="s">
        <v>123</v>
      </c>
      <c r="F48" s="58" t="s">
        <v>207</v>
      </c>
      <c r="G48" s="59" t="s">
        <v>125</v>
      </c>
      <c r="H48" s="57"/>
      <c r="I48" s="60">
        <v>32.916666666666664</v>
      </c>
      <c r="M48" s="2">
        <v>480</v>
      </c>
    </row>
    <row r="49" spans="2:13" ht="12.75">
      <c r="B49" s="267"/>
      <c r="D49" s="13"/>
      <c r="H49" s="6">
        <v>0</v>
      </c>
      <c r="I49" s="23">
        <v>0</v>
      </c>
      <c r="M49" s="2">
        <v>480</v>
      </c>
    </row>
    <row r="50" spans="1:13" s="61" customFormat="1" ht="12.75">
      <c r="A50" s="56"/>
      <c r="B50" s="308">
        <v>33500</v>
      </c>
      <c r="C50" s="56" t="s">
        <v>213</v>
      </c>
      <c r="D50" s="56" t="s">
        <v>214</v>
      </c>
      <c r="E50" s="56" t="s">
        <v>123</v>
      </c>
      <c r="F50" s="58" t="s">
        <v>215</v>
      </c>
      <c r="G50" s="59" t="s">
        <v>125</v>
      </c>
      <c r="H50" s="57"/>
      <c r="I50" s="60">
        <v>69.79166666666667</v>
      </c>
      <c r="M50" s="2">
        <v>480</v>
      </c>
    </row>
    <row r="51" spans="2:13" ht="12.75">
      <c r="B51" s="267"/>
      <c r="D51" s="13"/>
      <c r="H51" s="6">
        <v>0</v>
      </c>
      <c r="I51" s="23">
        <v>0</v>
      </c>
      <c r="M51" s="2">
        <v>480</v>
      </c>
    </row>
    <row r="52" spans="1:13" s="61" customFormat="1" ht="12.75">
      <c r="A52" s="56"/>
      <c r="B52" s="308">
        <v>37000</v>
      </c>
      <c r="C52" s="56" t="s">
        <v>237</v>
      </c>
      <c r="D52" s="56" t="s">
        <v>238</v>
      </c>
      <c r="E52" s="56" t="s">
        <v>123</v>
      </c>
      <c r="F52" s="58" t="s">
        <v>239</v>
      </c>
      <c r="G52" s="59" t="s">
        <v>125</v>
      </c>
      <c r="H52" s="57"/>
      <c r="I52" s="60">
        <v>77.08333333333333</v>
      </c>
      <c r="M52" s="2">
        <v>480</v>
      </c>
    </row>
    <row r="53" spans="2:13" ht="12.75">
      <c r="B53" s="267"/>
      <c r="H53" s="6">
        <v>0</v>
      </c>
      <c r="I53" s="23">
        <v>0</v>
      </c>
      <c r="M53" s="2">
        <v>480</v>
      </c>
    </row>
    <row r="54" spans="1:13" s="61" customFormat="1" ht="12.75">
      <c r="A54" s="56"/>
      <c r="B54" s="308">
        <v>50300</v>
      </c>
      <c r="C54" s="56" t="s">
        <v>248</v>
      </c>
      <c r="D54" s="56" t="s">
        <v>249</v>
      </c>
      <c r="E54" s="56" t="s">
        <v>250</v>
      </c>
      <c r="F54" s="58" t="s">
        <v>251</v>
      </c>
      <c r="G54" s="59" t="s">
        <v>39</v>
      </c>
      <c r="H54" s="57"/>
      <c r="I54" s="60">
        <v>104.79166666666667</v>
      </c>
      <c r="M54" s="2">
        <v>480</v>
      </c>
    </row>
    <row r="55" spans="2:13" ht="12.75">
      <c r="B55" s="267"/>
      <c r="H55" s="6">
        <v>0</v>
      </c>
      <c r="I55" s="23">
        <v>0</v>
      </c>
      <c r="M55" s="2">
        <v>480</v>
      </c>
    </row>
    <row r="56" spans="1:256" s="61" customFormat="1" ht="12.75">
      <c r="A56" s="56"/>
      <c r="B56" s="308">
        <v>79700</v>
      </c>
      <c r="C56" s="56" t="s">
        <v>267</v>
      </c>
      <c r="D56" s="56" t="s">
        <v>249</v>
      </c>
      <c r="E56" s="56" t="s">
        <v>250</v>
      </c>
      <c r="F56" s="58" t="s">
        <v>268</v>
      </c>
      <c r="G56" s="59" t="s">
        <v>15</v>
      </c>
      <c r="H56" s="62"/>
      <c r="I56" s="60">
        <v>166.04166666666666</v>
      </c>
      <c r="M56" s="2">
        <v>480</v>
      </c>
      <c r="IV56" s="56">
        <v>55910.6</v>
      </c>
    </row>
    <row r="57" spans="2:13" ht="12.75">
      <c r="B57" s="267"/>
      <c r="C57" s="34"/>
      <c r="D57" s="13"/>
      <c r="H57" s="6">
        <v>0</v>
      </c>
      <c r="I57" s="23">
        <v>0</v>
      </c>
      <c r="M57" s="2">
        <v>480</v>
      </c>
    </row>
    <row r="58" spans="1:13" s="61" customFormat="1" ht="12.75">
      <c r="A58" s="56"/>
      <c r="B58" s="308">
        <v>60300</v>
      </c>
      <c r="C58" s="56" t="s">
        <v>285</v>
      </c>
      <c r="D58" s="56" t="s">
        <v>249</v>
      </c>
      <c r="E58" s="56" t="s">
        <v>148</v>
      </c>
      <c r="F58" s="58" t="s">
        <v>286</v>
      </c>
      <c r="G58" s="59" t="s">
        <v>15</v>
      </c>
      <c r="H58" s="57"/>
      <c r="I58" s="60">
        <v>125.625</v>
      </c>
      <c r="M58" s="2">
        <v>480</v>
      </c>
    </row>
    <row r="59" spans="2:13" ht="12.75">
      <c r="B59" s="267"/>
      <c r="D59" s="13"/>
      <c r="H59" s="6">
        <v>0</v>
      </c>
      <c r="I59" s="23">
        <v>0</v>
      </c>
      <c r="M59" s="2">
        <v>480</v>
      </c>
    </row>
    <row r="60" spans="1:13" s="61" customFormat="1" ht="12.75">
      <c r="A60" s="56"/>
      <c r="B60" s="308">
        <v>48600</v>
      </c>
      <c r="C60" s="56" t="s">
        <v>374</v>
      </c>
      <c r="D60" s="56" t="s">
        <v>375</v>
      </c>
      <c r="E60" s="56" t="s">
        <v>313</v>
      </c>
      <c r="F60" s="58" t="s">
        <v>109</v>
      </c>
      <c r="G60" s="59" t="s">
        <v>376</v>
      </c>
      <c r="H60" s="57"/>
      <c r="I60" s="60">
        <v>101.25</v>
      </c>
      <c r="M60" s="2">
        <v>480</v>
      </c>
    </row>
    <row r="61" spans="2:13" ht="12.75">
      <c r="B61" s="267"/>
      <c r="H61" s="6">
        <v>0</v>
      </c>
      <c r="I61" s="23">
        <v>0</v>
      </c>
      <c r="M61" s="2">
        <v>480</v>
      </c>
    </row>
    <row r="62" spans="1:13" s="61" customFormat="1" ht="12.75">
      <c r="A62" s="56"/>
      <c r="B62" s="308">
        <v>17700</v>
      </c>
      <c r="C62" s="56" t="s">
        <v>302</v>
      </c>
      <c r="D62" s="56" t="s">
        <v>303</v>
      </c>
      <c r="E62" s="56" t="s">
        <v>108</v>
      </c>
      <c r="F62" s="58" t="s">
        <v>304</v>
      </c>
      <c r="G62" s="59" t="s">
        <v>15</v>
      </c>
      <c r="H62" s="57"/>
      <c r="I62" s="60">
        <v>36.875</v>
      </c>
      <c r="M62" s="2">
        <v>480</v>
      </c>
    </row>
    <row r="63" spans="2:13" ht="12.75">
      <c r="B63" s="356"/>
      <c r="H63" s="6">
        <v>0</v>
      </c>
      <c r="I63" s="23">
        <v>0</v>
      </c>
      <c r="M63" s="2">
        <v>480</v>
      </c>
    </row>
    <row r="64" spans="1:13" s="61" customFormat="1" ht="12.75">
      <c r="A64" s="56"/>
      <c r="B64" s="308">
        <v>30000</v>
      </c>
      <c r="C64" s="56" t="s">
        <v>311</v>
      </c>
      <c r="D64" s="56" t="s">
        <v>312</v>
      </c>
      <c r="E64" s="56" t="s">
        <v>313</v>
      </c>
      <c r="F64" s="58" t="s">
        <v>109</v>
      </c>
      <c r="G64" s="58" t="s">
        <v>39</v>
      </c>
      <c r="H64" s="57"/>
      <c r="I64" s="60">
        <v>62.5</v>
      </c>
      <c r="M64" s="2">
        <v>480</v>
      </c>
    </row>
    <row r="65" spans="2:13" ht="12.75">
      <c r="B65" s="267"/>
      <c r="H65" s="6">
        <v>0</v>
      </c>
      <c r="I65" s="23">
        <v>0</v>
      </c>
      <c r="M65" s="2">
        <v>480</v>
      </c>
    </row>
    <row r="66" spans="1:13" s="61" customFormat="1" ht="12.75">
      <c r="A66" s="56"/>
      <c r="B66" s="308">
        <v>235900</v>
      </c>
      <c r="C66" s="56" t="s">
        <v>403</v>
      </c>
      <c r="D66" s="56" t="s">
        <v>404</v>
      </c>
      <c r="E66" s="56" t="s">
        <v>37</v>
      </c>
      <c r="F66" s="58" t="s">
        <v>232</v>
      </c>
      <c r="G66" s="58" t="s">
        <v>405</v>
      </c>
      <c r="H66" s="57"/>
      <c r="I66" s="60">
        <v>491.4583333333333</v>
      </c>
      <c r="M66" s="2">
        <v>480</v>
      </c>
    </row>
    <row r="67" spans="2:13" ht="12.75">
      <c r="B67" s="267"/>
      <c r="C67" s="34"/>
      <c r="D67" s="13"/>
      <c r="H67" s="6">
        <v>0</v>
      </c>
      <c r="I67" s="23">
        <v>0</v>
      </c>
      <c r="M67" s="2">
        <v>480</v>
      </c>
    </row>
    <row r="68" spans="1:13" ht="12.75">
      <c r="A68" s="63"/>
      <c r="B68" s="273">
        <v>861475</v>
      </c>
      <c r="C68" s="63" t="s">
        <v>422</v>
      </c>
      <c r="D68" s="75"/>
      <c r="E68" s="63"/>
      <c r="F68" s="90"/>
      <c r="G68" s="91"/>
      <c r="H68" s="62">
        <v>0</v>
      </c>
      <c r="I68" s="64">
        <v>1794.7395833333333</v>
      </c>
      <c r="J68" s="83"/>
      <c r="K68" s="83"/>
      <c r="L68" s="83"/>
      <c r="M68" s="2">
        <v>480</v>
      </c>
    </row>
    <row r="69" spans="2:13" ht="12.75">
      <c r="B69" s="267"/>
      <c r="D69" s="13"/>
      <c r="H69" s="6">
        <v>0</v>
      </c>
      <c r="I69" s="23">
        <v>0</v>
      </c>
      <c r="M69" s="2">
        <v>480</v>
      </c>
    </row>
    <row r="70" spans="2:13" ht="12.75">
      <c r="B70" s="267"/>
      <c r="D70" s="13"/>
      <c r="H70" s="6">
        <v>0</v>
      </c>
      <c r="I70" s="23">
        <v>0</v>
      </c>
      <c r="M70" s="2">
        <v>480</v>
      </c>
    </row>
    <row r="71" spans="2:13" ht="12.75">
      <c r="B71" s="267"/>
      <c r="D71" s="13"/>
      <c r="H71" s="6">
        <v>0</v>
      </c>
      <c r="I71" s="23">
        <v>0</v>
      </c>
      <c r="M71" s="2">
        <v>480</v>
      </c>
    </row>
    <row r="72" spans="2:13" ht="12.75">
      <c r="B72" s="267"/>
      <c r="D72" s="13"/>
      <c r="H72" s="6">
        <v>0</v>
      </c>
      <c r="I72" s="23">
        <v>0</v>
      </c>
      <c r="M72" s="2">
        <v>480</v>
      </c>
    </row>
    <row r="73" spans="1:13" s="54" customFormat="1" ht="13.5" thickBot="1">
      <c r="A73" s="45"/>
      <c r="B73" s="305">
        <v>694000</v>
      </c>
      <c r="C73" s="47"/>
      <c r="D73" s="48" t="s">
        <v>321</v>
      </c>
      <c r="E73" s="49"/>
      <c r="F73" s="50"/>
      <c r="G73" s="51"/>
      <c r="H73" s="52"/>
      <c r="I73" s="53">
        <v>1445.8333333333333</v>
      </c>
      <c r="K73" s="55"/>
      <c r="M73" s="2">
        <v>480</v>
      </c>
    </row>
    <row r="74" spans="2:13" ht="12.75">
      <c r="B74" s="267"/>
      <c r="D74" s="13"/>
      <c r="H74" s="6">
        <v>0</v>
      </c>
      <c r="I74" s="23">
        <v>0</v>
      </c>
      <c r="M74" s="2">
        <v>480</v>
      </c>
    </row>
    <row r="75" spans="2:13" ht="12.75">
      <c r="B75" s="267"/>
      <c r="D75" s="13"/>
      <c r="H75" s="6">
        <v>0</v>
      </c>
      <c r="I75" s="23">
        <v>0</v>
      </c>
      <c r="M75" s="2">
        <v>480</v>
      </c>
    </row>
    <row r="76" spans="1:13" s="61" customFormat="1" ht="12.75">
      <c r="A76" s="56"/>
      <c r="B76" s="308">
        <v>217500</v>
      </c>
      <c r="C76" s="56" t="s">
        <v>133</v>
      </c>
      <c r="D76" s="56" t="s">
        <v>322</v>
      </c>
      <c r="E76" s="56" t="s">
        <v>123</v>
      </c>
      <c r="F76" s="58" t="s">
        <v>135</v>
      </c>
      <c r="G76" s="59" t="s">
        <v>125</v>
      </c>
      <c r="H76" s="57"/>
      <c r="I76" s="60">
        <v>453.125</v>
      </c>
      <c r="M76" s="2">
        <v>480</v>
      </c>
    </row>
    <row r="77" spans="2:13" ht="12.75">
      <c r="B77" s="267"/>
      <c r="D77" s="13"/>
      <c r="H77" s="6">
        <v>0</v>
      </c>
      <c r="I77" s="23">
        <v>0</v>
      </c>
      <c r="M77" s="2">
        <v>480</v>
      </c>
    </row>
    <row r="78" spans="1:13" ht="12.75">
      <c r="A78" s="56"/>
      <c r="B78" s="308">
        <v>170000</v>
      </c>
      <c r="C78" s="56" t="s">
        <v>231</v>
      </c>
      <c r="D78" s="56" t="s">
        <v>360</v>
      </c>
      <c r="E78" s="56" t="s">
        <v>37</v>
      </c>
      <c r="F78" s="58" t="s">
        <v>232</v>
      </c>
      <c r="G78" s="59" t="s">
        <v>58</v>
      </c>
      <c r="H78" s="57"/>
      <c r="I78" s="60">
        <v>354.1666666666667</v>
      </c>
      <c r="J78" s="61"/>
      <c r="K78" s="61"/>
      <c r="L78" s="61"/>
      <c r="M78" s="2">
        <v>480</v>
      </c>
    </row>
    <row r="79" spans="2:13" ht="12.75">
      <c r="B79" s="267"/>
      <c r="H79" s="6">
        <v>0</v>
      </c>
      <c r="I79" s="23">
        <v>0</v>
      </c>
      <c r="M79" s="2">
        <v>480</v>
      </c>
    </row>
    <row r="80" spans="1:13" ht="12.75">
      <c r="A80" s="56"/>
      <c r="B80" s="308">
        <v>126500</v>
      </c>
      <c r="C80" s="56" t="s">
        <v>237</v>
      </c>
      <c r="D80" s="56" t="s">
        <v>917</v>
      </c>
      <c r="E80" s="56" t="s">
        <v>123</v>
      </c>
      <c r="F80" s="58" t="s">
        <v>239</v>
      </c>
      <c r="G80" s="59" t="s">
        <v>125</v>
      </c>
      <c r="H80" s="57"/>
      <c r="I80" s="60">
        <v>263.5416666666667</v>
      </c>
      <c r="J80" s="61"/>
      <c r="K80" s="61"/>
      <c r="L80" s="61"/>
      <c r="M80" s="2">
        <v>480</v>
      </c>
    </row>
    <row r="81" spans="1:13" s="65" customFormat="1" ht="12.75">
      <c r="A81" s="1"/>
      <c r="B81" s="267"/>
      <c r="C81" s="1"/>
      <c r="D81" s="1"/>
      <c r="E81" s="1"/>
      <c r="F81" s="28"/>
      <c r="G81" s="28"/>
      <c r="H81" s="6">
        <v>0</v>
      </c>
      <c r="I81" s="23">
        <v>0</v>
      </c>
      <c r="J81"/>
      <c r="K81"/>
      <c r="L81"/>
      <c r="M81" s="2">
        <v>480</v>
      </c>
    </row>
    <row r="82" spans="1:13" ht="12.75">
      <c r="A82" s="12"/>
      <c r="B82" s="273">
        <v>180000</v>
      </c>
      <c r="C82" s="12" t="s">
        <v>423</v>
      </c>
      <c r="D82" s="12"/>
      <c r="E82" s="12"/>
      <c r="F82" s="19"/>
      <c r="G82" s="19"/>
      <c r="H82" s="62">
        <v>0</v>
      </c>
      <c r="I82" s="64">
        <v>375</v>
      </c>
      <c r="J82" s="65"/>
      <c r="K82" s="65"/>
      <c r="L82" s="65"/>
      <c r="M82" s="2">
        <v>480</v>
      </c>
    </row>
    <row r="83" spans="8:13" ht="12.75">
      <c r="H83" s="6">
        <v>0</v>
      </c>
      <c r="I83" s="23">
        <v>0</v>
      </c>
      <c r="M83" s="2">
        <v>480</v>
      </c>
    </row>
    <row r="84" spans="2:14" ht="12.75">
      <c r="B84" s="33"/>
      <c r="C84" s="13"/>
      <c r="D84" s="13"/>
      <c r="E84" s="13"/>
      <c r="F84" s="31"/>
      <c r="H84" s="6">
        <v>0</v>
      </c>
      <c r="I84" s="23">
        <v>0</v>
      </c>
      <c r="M84" s="2">
        <v>480</v>
      </c>
      <c r="N84" s="39"/>
    </row>
    <row r="85" spans="4:13" ht="12.75">
      <c r="D85" s="13"/>
      <c r="H85" s="6">
        <v>0</v>
      </c>
      <c r="I85" s="23">
        <v>0</v>
      </c>
      <c r="M85" s="2">
        <v>480</v>
      </c>
    </row>
    <row r="86" spans="2:13" ht="12.75">
      <c r="B86" s="33"/>
      <c r="D86" s="13"/>
      <c r="G86" s="32"/>
      <c r="H86" s="6">
        <v>0</v>
      </c>
      <c r="I86" s="23">
        <v>0</v>
      </c>
      <c r="M86" s="2">
        <v>480</v>
      </c>
    </row>
    <row r="87" spans="1:13" s="54" customFormat="1" ht="13.5" thickBot="1">
      <c r="A87" s="45"/>
      <c r="B87" s="46">
        <v>1690812.5</v>
      </c>
      <c r="C87" s="47"/>
      <c r="D87" s="48" t="s">
        <v>429</v>
      </c>
      <c r="E87" s="49"/>
      <c r="F87" s="50"/>
      <c r="G87" s="51"/>
      <c r="H87" s="52"/>
      <c r="I87" s="53">
        <v>3522.5260416666665</v>
      </c>
      <c r="K87" s="55"/>
      <c r="M87" s="2">
        <v>480</v>
      </c>
    </row>
    <row r="88" spans="2:13" ht="12.75">
      <c r="B88" s="33"/>
      <c r="C88" s="34"/>
      <c r="D88" s="13"/>
      <c r="E88" s="35"/>
      <c r="G88" s="36"/>
      <c r="H88" s="6">
        <v>0</v>
      </c>
      <c r="I88" s="23">
        <v>0</v>
      </c>
      <c r="M88" s="2">
        <v>480</v>
      </c>
    </row>
    <row r="89" spans="2:13" ht="12.75">
      <c r="B89" s="33"/>
      <c r="C89" s="34"/>
      <c r="D89" s="13"/>
      <c r="E89" s="13"/>
      <c r="G89" s="31"/>
      <c r="H89" s="6">
        <v>0</v>
      </c>
      <c r="I89" s="23">
        <v>0</v>
      </c>
      <c r="M89" s="2">
        <v>480</v>
      </c>
    </row>
    <row r="90" spans="1:13" s="65" customFormat="1" ht="12.75">
      <c r="A90" s="12"/>
      <c r="B90" s="301">
        <v>232500</v>
      </c>
      <c r="C90" s="63" t="s">
        <v>16</v>
      </c>
      <c r="D90" s="12"/>
      <c r="E90" s="12"/>
      <c r="F90" s="19"/>
      <c r="G90" s="19"/>
      <c r="H90" s="62">
        <v>0</v>
      </c>
      <c r="I90" s="64">
        <v>484.375</v>
      </c>
      <c r="M90" s="2">
        <v>480</v>
      </c>
    </row>
    <row r="91" spans="2:13" ht="12.75">
      <c r="B91" s="300"/>
      <c r="H91" s="6">
        <v>0</v>
      </c>
      <c r="I91" s="23">
        <v>0</v>
      </c>
      <c r="M91" s="2">
        <v>480</v>
      </c>
    </row>
    <row r="92" spans="1:13" s="83" customFormat="1" ht="12.75">
      <c r="A92" s="63"/>
      <c r="B92" s="301">
        <v>71500</v>
      </c>
      <c r="C92" s="63" t="s">
        <v>31</v>
      </c>
      <c r="D92" s="63"/>
      <c r="E92" s="63"/>
      <c r="F92" s="75"/>
      <c r="G92" s="75"/>
      <c r="H92" s="71">
        <v>0</v>
      </c>
      <c r="I92" s="82">
        <v>148.95833333333334</v>
      </c>
      <c r="M92" s="2">
        <v>480</v>
      </c>
    </row>
    <row r="93" spans="1:13" s="77" customFormat="1" ht="12.75">
      <c r="A93" s="34"/>
      <c r="B93" s="299"/>
      <c r="C93" s="34"/>
      <c r="D93" s="34"/>
      <c r="E93" s="34"/>
      <c r="F93" s="32"/>
      <c r="G93" s="32"/>
      <c r="H93" s="41">
        <v>0</v>
      </c>
      <c r="I93" s="118">
        <v>0</v>
      </c>
      <c r="K93" s="78"/>
      <c r="M93" s="2">
        <v>480</v>
      </c>
    </row>
    <row r="94" spans="1:13" s="65" customFormat="1" ht="12.75">
      <c r="A94" s="12"/>
      <c r="B94" s="301">
        <v>118250</v>
      </c>
      <c r="C94" s="12"/>
      <c r="D94" s="12"/>
      <c r="E94" s="12" t="s">
        <v>104</v>
      </c>
      <c r="F94" s="19"/>
      <c r="G94" s="19"/>
      <c r="H94" s="71">
        <v>0</v>
      </c>
      <c r="I94" s="82">
        <v>246.35416666666666</v>
      </c>
      <c r="K94" s="83"/>
      <c r="M94" s="2">
        <v>480</v>
      </c>
    </row>
    <row r="95" spans="1:13" s="16" customFormat="1" ht="12.75">
      <c r="A95" s="13"/>
      <c r="B95" s="299"/>
      <c r="C95" s="13"/>
      <c r="D95" s="13"/>
      <c r="E95" s="13"/>
      <c r="F95" s="31"/>
      <c r="G95" s="31"/>
      <c r="H95" s="41">
        <v>0</v>
      </c>
      <c r="I95" s="118">
        <v>0</v>
      </c>
      <c r="K95" s="77"/>
      <c r="M95" s="2">
        <v>480</v>
      </c>
    </row>
    <row r="96" spans="1:13" s="83" customFormat="1" ht="12.75">
      <c r="A96" s="12"/>
      <c r="B96" s="301">
        <v>80000</v>
      </c>
      <c r="C96" s="12" t="s">
        <v>33</v>
      </c>
      <c r="D96" s="12"/>
      <c r="E96" s="12"/>
      <c r="F96" s="19"/>
      <c r="G96" s="19"/>
      <c r="H96" s="71">
        <v>0</v>
      </c>
      <c r="I96" s="82">
        <v>166.66666666666666</v>
      </c>
      <c r="J96" s="65"/>
      <c r="K96" s="65"/>
      <c r="L96" s="65"/>
      <c r="M96" s="2">
        <v>480</v>
      </c>
    </row>
    <row r="97" spans="1:13" s="77" customFormat="1" ht="12.75">
      <c r="A97" s="13"/>
      <c r="B97" s="299"/>
      <c r="C97" s="13"/>
      <c r="D97" s="13"/>
      <c r="E97" s="13"/>
      <c r="F97" s="31"/>
      <c r="G97" s="31"/>
      <c r="H97" s="41">
        <v>0</v>
      </c>
      <c r="I97" s="118">
        <v>0</v>
      </c>
      <c r="J97" s="16"/>
      <c r="K97" s="16"/>
      <c r="L97" s="16"/>
      <c r="M97" s="2">
        <v>480</v>
      </c>
    </row>
    <row r="98" spans="1:13" s="83" customFormat="1" ht="12.75">
      <c r="A98" s="12"/>
      <c r="B98" s="301">
        <v>50250</v>
      </c>
      <c r="C98" s="12" t="s">
        <v>35</v>
      </c>
      <c r="D98" s="12"/>
      <c r="E98" s="12"/>
      <c r="F98" s="19"/>
      <c r="G98" s="19"/>
      <c r="H98" s="71">
        <v>0</v>
      </c>
      <c r="I98" s="82">
        <v>104.6875</v>
      </c>
      <c r="J98" s="65"/>
      <c r="L98" s="65"/>
      <c r="M98" s="2">
        <v>480</v>
      </c>
    </row>
    <row r="99" spans="1:13" s="16" customFormat="1" ht="12.75">
      <c r="A99" s="13"/>
      <c r="B99" s="299"/>
      <c r="C99" s="13"/>
      <c r="D99" s="13"/>
      <c r="E99" s="13"/>
      <c r="F99" s="31"/>
      <c r="G99" s="31"/>
      <c r="H99" s="41">
        <v>0</v>
      </c>
      <c r="I99" s="118">
        <v>0</v>
      </c>
      <c r="K99" s="77"/>
      <c r="M99" s="2">
        <v>480</v>
      </c>
    </row>
    <row r="100" spans="1:13" s="83" customFormat="1" ht="12.75">
      <c r="A100" s="63"/>
      <c r="B100" s="301">
        <v>13025</v>
      </c>
      <c r="C100" s="63"/>
      <c r="D100" s="63"/>
      <c r="E100" s="63" t="s">
        <v>405</v>
      </c>
      <c r="F100" s="75"/>
      <c r="G100" s="75"/>
      <c r="H100" s="71">
        <v>0</v>
      </c>
      <c r="I100" s="82">
        <v>27.135416666666668</v>
      </c>
      <c r="M100" s="2">
        <v>480</v>
      </c>
    </row>
    <row r="101" spans="1:13" s="77" customFormat="1" ht="12.75">
      <c r="A101" s="34"/>
      <c r="B101" s="33"/>
      <c r="C101" s="34"/>
      <c r="D101" s="34"/>
      <c r="E101" s="34"/>
      <c r="F101" s="32"/>
      <c r="G101" s="32"/>
      <c r="H101" s="41">
        <v>0</v>
      </c>
      <c r="I101" s="118">
        <v>0</v>
      </c>
      <c r="M101" s="2">
        <v>480</v>
      </c>
    </row>
    <row r="102" spans="1:13" s="77" customFormat="1" ht="12.75">
      <c r="A102" s="34"/>
      <c r="B102" s="33"/>
      <c r="C102" s="120"/>
      <c r="D102" s="34"/>
      <c r="E102" s="120"/>
      <c r="F102" s="32"/>
      <c r="G102" s="32"/>
      <c r="H102" s="41">
        <v>0</v>
      </c>
      <c r="I102" s="118">
        <v>0</v>
      </c>
      <c r="J102" s="120"/>
      <c r="L102" s="120"/>
      <c r="M102" s="2">
        <v>480</v>
      </c>
    </row>
    <row r="103" spans="1:13" s="65" customFormat="1" ht="12.75">
      <c r="A103" s="63"/>
      <c r="B103" s="308">
        <v>106000</v>
      </c>
      <c r="C103" s="57" t="s">
        <v>600</v>
      </c>
      <c r="D103" s="150"/>
      <c r="E103" s="150"/>
      <c r="F103" s="75"/>
      <c r="G103" s="75"/>
      <c r="H103" s="71"/>
      <c r="I103" s="82">
        <v>220.83333333333334</v>
      </c>
      <c r="J103" s="83"/>
      <c r="K103" s="83"/>
      <c r="L103" s="83"/>
      <c r="M103" s="2">
        <v>480</v>
      </c>
    </row>
    <row r="104" spans="1:13" s="77" customFormat="1" ht="12.75">
      <c r="A104" s="34"/>
      <c r="B104" s="197"/>
      <c r="C104" s="120"/>
      <c r="D104" s="34"/>
      <c r="E104" s="34"/>
      <c r="F104" s="32"/>
      <c r="G104" s="32"/>
      <c r="H104" s="41">
        <v>0</v>
      </c>
      <c r="I104" s="118">
        <v>0</v>
      </c>
      <c r="M104" s="2">
        <v>480</v>
      </c>
    </row>
    <row r="105" spans="1:13" s="77" customFormat="1" ht="12.75">
      <c r="A105" s="34"/>
      <c r="B105" s="197"/>
      <c r="C105" s="34"/>
      <c r="D105" s="34"/>
      <c r="E105" s="34"/>
      <c r="F105" s="32"/>
      <c r="G105" s="32"/>
      <c r="H105" s="41">
        <v>0</v>
      </c>
      <c r="I105" s="118">
        <v>0</v>
      </c>
      <c r="M105" s="2">
        <v>480</v>
      </c>
    </row>
    <row r="106" spans="1:13" s="83" customFormat="1" ht="12.75">
      <c r="A106" s="12"/>
      <c r="B106" s="273">
        <v>30000</v>
      </c>
      <c r="C106" s="12" t="s">
        <v>31</v>
      </c>
      <c r="D106" s="12"/>
      <c r="E106" s="12"/>
      <c r="F106" s="19"/>
      <c r="G106" s="19"/>
      <c r="H106" s="71">
        <v>0</v>
      </c>
      <c r="I106" s="82">
        <v>62.5</v>
      </c>
      <c r="J106" s="65"/>
      <c r="L106" s="65"/>
      <c r="M106" s="2">
        <v>480</v>
      </c>
    </row>
    <row r="107" spans="1:13" s="77" customFormat="1" ht="12.75">
      <c r="A107" s="13"/>
      <c r="B107" s="197"/>
      <c r="C107" s="13"/>
      <c r="D107" s="13"/>
      <c r="E107" s="13"/>
      <c r="F107" s="31"/>
      <c r="G107" s="31"/>
      <c r="H107" s="41">
        <v>0</v>
      </c>
      <c r="I107" s="118">
        <v>0</v>
      </c>
      <c r="J107" s="16"/>
      <c r="L107" s="16"/>
      <c r="M107" s="2">
        <v>480</v>
      </c>
    </row>
    <row r="108" spans="1:13" s="65" customFormat="1" ht="12.75">
      <c r="A108" s="12"/>
      <c r="B108" s="273">
        <v>13500</v>
      </c>
      <c r="C108" s="63" t="s">
        <v>104</v>
      </c>
      <c r="D108" s="63"/>
      <c r="E108" s="63"/>
      <c r="F108" s="75"/>
      <c r="G108" s="75"/>
      <c r="H108" s="71">
        <v>0</v>
      </c>
      <c r="I108" s="82">
        <v>28.125</v>
      </c>
      <c r="K108" s="83"/>
      <c r="M108" s="2">
        <v>480</v>
      </c>
    </row>
    <row r="109" spans="1:13" s="77" customFormat="1" ht="12.75">
      <c r="A109" s="13"/>
      <c r="B109" s="197"/>
      <c r="C109" s="34"/>
      <c r="D109" s="34"/>
      <c r="E109" s="34"/>
      <c r="F109" s="32"/>
      <c r="G109" s="32"/>
      <c r="H109" s="41">
        <v>0</v>
      </c>
      <c r="I109" s="118">
        <v>0</v>
      </c>
      <c r="J109" s="16"/>
      <c r="L109" s="16"/>
      <c r="M109" s="2">
        <v>480</v>
      </c>
    </row>
    <row r="110" spans="1:13" s="83" customFormat="1" ht="12.75">
      <c r="A110" s="12"/>
      <c r="B110" s="273">
        <v>43000</v>
      </c>
      <c r="C110" s="63" t="s">
        <v>33</v>
      </c>
      <c r="D110" s="12"/>
      <c r="E110" s="12"/>
      <c r="F110" s="19"/>
      <c r="G110" s="19"/>
      <c r="H110" s="71">
        <v>0</v>
      </c>
      <c r="I110" s="82">
        <v>89.58333333333333</v>
      </c>
      <c r="J110" s="65"/>
      <c r="K110" s="65"/>
      <c r="L110" s="65"/>
      <c r="M110" s="2">
        <v>480</v>
      </c>
    </row>
    <row r="111" spans="1:13" s="77" customFormat="1" ht="12.75">
      <c r="A111" s="34"/>
      <c r="B111" s="197"/>
      <c r="C111" s="34"/>
      <c r="D111" s="34"/>
      <c r="E111" s="34"/>
      <c r="F111" s="32"/>
      <c r="G111" s="32"/>
      <c r="H111" s="41">
        <v>0</v>
      </c>
      <c r="I111" s="118">
        <v>0</v>
      </c>
      <c r="M111" s="2">
        <v>480</v>
      </c>
    </row>
    <row r="112" spans="1:13" s="83" customFormat="1" ht="12.75">
      <c r="A112" s="63"/>
      <c r="B112" s="273">
        <v>19500</v>
      </c>
      <c r="C112" s="63" t="s">
        <v>35</v>
      </c>
      <c r="D112" s="63"/>
      <c r="E112" s="63"/>
      <c r="F112" s="75"/>
      <c r="G112" s="75"/>
      <c r="H112" s="71">
        <v>0</v>
      </c>
      <c r="I112" s="82">
        <v>40.625</v>
      </c>
      <c r="M112" s="2">
        <v>480</v>
      </c>
    </row>
    <row r="113" spans="1:13" s="77" customFormat="1" ht="12.75">
      <c r="A113" s="34"/>
      <c r="B113" s="197"/>
      <c r="C113" s="34"/>
      <c r="D113" s="34"/>
      <c r="E113" s="34"/>
      <c r="F113" s="32"/>
      <c r="G113" s="32"/>
      <c r="H113" s="41">
        <v>0</v>
      </c>
      <c r="I113" s="118">
        <v>0</v>
      </c>
      <c r="M113" s="2">
        <v>480</v>
      </c>
    </row>
    <row r="114" spans="1:13" ht="12.75">
      <c r="A114" s="63"/>
      <c r="B114" s="273">
        <v>1019287.5</v>
      </c>
      <c r="C114" s="63" t="s">
        <v>422</v>
      </c>
      <c r="D114" s="75"/>
      <c r="E114" s="90"/>
      <c r="F114" s="90"/>
      <c r="G114" s="90"/>
      <c r="H114" s="71">
        <v>0</v>
      </c>
      <c r="I114" s="82">
        <v>2123.515625</v>
      </c>
      <c r="J114" s="83"/>
      <c r="K114" s="83"/>
      <c r="L114" s="83"/>
      <c r="M114" s="2">
        <v>480</v>
      </c>
    </row>
    <row r="115" spans="2:13" ht="12.75">
      <c r="B115" s="6"/>
      <c r="H115" s="6">
        <v>0</v>
      </c>
      <c r="I115" s="23">
        <v>0</v>
      </c>
      <c r="M115" s="2">
        <v>480</v>
      </c>
    </row>
    <row r="116" spans="2:13" ht="12.75">
      <c r="B116" s="6"/>
      <c r="H116" s="6">
        <v>0</v>
      </c>
      <c r="I116" s="23">
        <v>0</v>
      </c>
      <c r="M116" s="2">
        <v>480</v>
      </c>
    </row>
    <row r="117" spans="2:13" ht="12.75">
      <c r="B117" s="6"/>
      <c r="H117" s="6">
        <v>0</v>
      </c>
      <c r="I117" s="23">
        <v>0</v>
      </c>
      <c r="M117" s="2">
        <v>480</v>
      </c>
    </row>
    <row r="118" spans="2:13" ht="12.75">
      <c r="B118" s="6"/>
      <c r="H118" s="6">
        <v>0</v>
      </c>
      <c r="I118" s="23">
        <v>0</v>
      </c>
      <c r="M118" s="2">
        <v>480</v>
      </c>
    </row>
    <row r="119" spans="1:13" ht="13.5" thickBot="1">
      <c r="A119" s="49"/>
      <c r="B119" s="46">
        <v>1376010</v>
      </c>
      <c r="C119" s="49"/>
      <c r="D119" s="48" t="s">
        <v>430</v>
      </c>
      <c r="E119" s="125"/>
      <c r="F119" s="125"/>
      <c r="G119" s="51"/>
      <c r="H119" s="126"/>
      <c r="I119" s="127">
        <v>2866.6875</v>
      </c>
      <c r="J119" s="128"/>
      <c r="K119" s="128"/>
      <c r="L119" s="128"/>
      <c r="M119" s="2">
        <v>480</v>
      </c>
    </row>
    <row r="120" spans="4:13" ht="12.75">
      <c r="D120" s="13"/>
      <c r="H120" s="6">
        <v>0</v>
      </c>
      <c r="I120" s="23">
        <v>0</v>
      </c>
      <c r="M120" s="2">
        <v>480</v>
      </c>
    </row>
    <row r="121" spans="1:13" s="43" customFormat="1" ht="12.75">
      <c r="A121" s="1"/>
      <c r="B121" s="41"/>
      <c r="C121" s="1"/>
      <c r="D121" s="13"/>
      <c r="E121" s="1"/>
      <c r="F121" s="28"/>
      <c r="G121" s="28"/>
      <c r="H121" s="6">
        <v>0</v>
      </c>
      <c r="I121" s="23">
        <v>0</v>
      </c>
      <c r="J121"/>
      <c r="K121"/>
      <c r="L121"/>
      <c r="M121" s="2">
        <v>480</v>
      </c>
    </row>
    <row r="122" spans="1:13" s="65" customFormat="1" ht="12.75">
      <c r="A122" s="12"/>
      <c r="B122" s="301">
        <v>138000</v>
      </c>
      <c r="C122" s="12" t="s">
        <v>16</v>
      </c>
      <c r="D122" s="12"/>
      <c r="E122" s="12"/>
      <c r="F122" s="19"/>
      <c r="G122" s="19"/>
      <c r="H122" s="62">
        <v>0</v>
      </c>
      <c r="I122" s="64">
        <v>287.5</v>
      </c>
      <c r="M122" s="2">
        <v>480</v>
      </c>
    </row>
    <row r="123" spans="8:13" ht="12.75">
      <c r="H123" s="6">
        <v>0</v>
      </c>
      <c r="I123" s="23">
        <v>0</v>
      </c>
      <c r="M123" s="2">
        <v>480</v>
      </c>
    </row>
    <row r="124" spans="1:14" s="65" customFormat="1" ht="12.75">
      <c r="A124" s="12"/>
      <c r="B124" s="301">
        <v>4700</v>
      </c>
      <c r="C124" s="80" t="s">
        <v>652</v>
      </c>
      <c r="D124" s="12"/>
      <c r="E124" s="79"/>
      <c r="F124" s="19"/>
      <c r="G124" s="19"/>
      <c r="H124" s="62">
        <v>0</v>
      </c>
      <c r="I124" s="64">
        <v>9.791666666666666</v>
      </c>
      <c r="J124" s="79"/>
      <c r="L124" s="79"/>
      <c r="M124" s="2">
        <v>480</v>
      </c>
      <c r="N124" s="81">
        <v>500</v>
      </c>
    </row>
    <row r="125" spans="2:13" ht="12.75">
      <c r="B125" s="6"/>
      <c r="D125" s="13"/>
      <c r="H125" s="6">
        <v>0</v>
      </c>
      <c r="I125" s="23">
        <v>0</v>
      </c>
      <c r="M125" s="2">
        <v>480</v>
      </c>
    </row>
    <row r="126" spans="1:13" s="65" customFormat="1" ht="12.75">
      <c r="A126" s="12"/>
      <c r="B126" s="261">
        <v>61250</v>
      </c>
      <c r="C126" s="12"/>
      <c r="D126" s="12"/>
      <c r="E126" s="12" t="s">
        <v>104</v>
      </c>
      <c r="F126" s="19"/>
      <c r="G126" s="19"/>
      <c r="H126" s="62">
        <v>0</v>
      </c>
      <c r="I126" s="64">
        <v>127.60416666666667</v>
      </c>
      <c r="M126" s="2">
        <v>480</v>
      </c>
    </row>
    <row r="127" spans="2:13" ht="12.75">
      <c r="B127" s="256"/>
      <c r="H127" s="6">
        <v>0</v>
      </c>
      <c r="I127" s="23">
        <v>0</v>
      </c>
      <c r="M127" s="2">
        <v>480</v>
      </c>
    </row>
    <row r="128" spans="2:13" ht="12.75">
      <c r="B128" s="256"/>
      <c r="H128" s="6">
        <v>0</v>
      </c>
      <c r="I128" s="23">
        <v>0</v>
      </c>
      <c r="M128" s="2">
        <v>480</v>
      </c>
    </row>
    <row r="129" spans="2:13" ht="12.75">
      <c r="B129" s="256"/>
      <c r="H129" s="6">
        <v>0</v>
      </c>
      <c r="I129" s="23">
        <v>0</v>
      </c>
      <c r="M129" s="2">
        <v>480</v>
      </c>
    </row>
    <row r="130" spans="2:13" ht="12.75">
      <c r="B130" s="256"/>
      <c r="H130" s="6">
        <v>0</v>
      </c>
      <c r="I130" s="23">
        <v>0</v>
      </c>
      <c r="M130" s="2">
        <v>480</v>
      </c>
    </row>
    <row r="131" spans="1:13" s="65" customFormat="1" ht="12.75">
      <c r="A131" s="12"/>
      <c r="B131" s="353">
        <v>445000</v>
      </c>
      <c r="C131" s="56" t="s">
        <v>658</v>
      </c>
      <c r="D131" s="12"/>
      <c r="E131" s="12"/>
      <c r="F131" s="19"/>
      <c r="G131" s="19"/>
      <c r="H131" s="62"/>
      <c r="I131" s="64">
        <v>927.0833333333334</v>
      </c>
      <c r="M131" s="2">
        <v>480</v>
      </c>
    </row>
    <row r="132" spans="1:13" s="78" customFormat="1" ht="12.75">
      <c r="A132" s="137"/>
      <c r="B132" s="357" t="s">
        <v>685</v>
      </c>
      <c r="C132" s="137"/>
      <c r="D132" s="137"/>
      <c r="E132" s="137"/>
      <c r="F132" s="138"/>
      <c r="G132" s="139"/>
      <c r="H132" s="88"/>
      <c r="I132" s="140"/>
      <c r="J132" s="141"/>
      <c r="K132" s="141"/>
      <c r="L132" s="141"/>
      <c r="M132" s="2">
        <v>480</v>
      </c>
    </row>
    <row r="133" spans="2:13" ht="12.75">
      <c r="B133" s="256"/>
      <c r="H133" s="6">
        <v>0</v>
      </c>
      <c r="I133" s="23">
        <v>0</v>
      </c>
      <c r="M133" s="2">
        <v>480</v>
      </c>
    </row>
    <row r="134" spans="2:13" ht="12.75">
      <c r="B134" s="256"/>
      <c r="H134" s="6">
        <v>0</v>
      </c>
      <c r="I134" s="23">
        <v>0</v>
      </c>
      <c r="M134" s="2">
        <v>480</v>
      </c>
    </row>
    <row r="135" spans="1:13" s="65" customFormat="1" ht="12.75">
      <c r="A135" s="12"/>
      <c r="B135" s="261">
        <v>100000</v>
      </c>
      <c r="C135" s="12"/>
      <c r="D135" s="12"/>
      <c r="E135" s="136" t="s">
        <v>660</v>
      </c>
      <c r="F135" s="19"/>
      <c r="G135" s="19"/>
      <c r="H135" s="62"/>
      <c r="I135" s="64">
        <v>208.33333333333334</v>
      </c>
      <c r="M135" s="2">
        <v>480</v>
      </c>
    </row>
    <row r="136" spans="2:13" ht="12.75">
      <c r="B136" s="256"/>
      <c r="H136" s="6">
        <v>0</v>
      </c>
      <c r="I136" s="23">
        <v>0</v>
      </c>
      <c r="M136" s="2">
        <v>480</v>
      </c>
    </row>
    <row r="137" spans="1:13" s="65" customFormat="1" ht="12.75">
      <c r="A137" s="12"/>
      <c r="B137" s="261">
        <v>95000</v>
      </c>
      <c r="C137" s="12"/>
      <c r="D137" s="12"/>
      <c r="E137" s="63" t="s">
        <v>929</v>
      </c>
      <c r="F137" s="19"/>
      <c r="G137" s="19"/>
      <c r="H137" s="62"/>
      <c r="I137" s="64">
        <v>197.91666666666666</v>
      </c>
      <c r="M137" s="2">
        <v>480</v>
      </c>
    </row>
    <row r="138" spans="2:13" ht="12.75">
      <c r="B138" s="256"/>
      <c r="H138" s="6">
        <v>0</v>
      </c>
      <c r="I138" s="23">
        <v>0</v>
      </c>
      <c r="K138" t="s">
        <v>611</v>
      </c>
      <c r="M138" s="2">
        <v>480</v>
      </c>
    </row>
    <row r="139" spans="1:13" s="65" customFormat="1" ht="12.75">
      <c r="A139" s="12"/>
      <c r="B139" s="261">
        <v>55000</v>
      </c>
      <c r="C139" s="12"/>
      <c r="D139" s="12"/>
      <c r="E139" s="136" t="s">
        <v>928</v>
      </c>
      <c r="F139" s="19"/>
      <c r="G139" s="19"/>
      <c r="H139" s="62"/>
      <c r="I139" s="64">
        <v>114.58333333333333</v>
      </c>
      <c r="M139" s="2">
        <v>480</v>
      </c>
    </row>
    <row r="140" spans="2:13" ht="12.75">
      <c r="B140" s="256"/>
      <c r="H140" s="6">
        <v>0</v>
      </c>
      <c r="I140" s="23">
        <v>0</v>
      </c>
      <c r="M140" s="2">
        <v>480</v>
      </c>
    </row>
    <row r="141" spans="1:13" s="65" customFormat="1" ht="12.75">
      <c r="A141" s="12"/>
      <c r="B141" s="261">
        <v>185000</v>
      </c>
      <c r="C141" s="12"/>
      <c r="D141" s="12"/>
      <c r="E141" s="136" t="s">
        <v>672</v>
      </c>
      <c r="F141" s="19"/>
      <c r="G141" s="19"/>
      <c r="H141" s="62"/>
      <c r="I141" s="64">
        <v>385.4166666666667</v>
      </c>
      <c r="M141" s="2">
        <v>480</v>
      </c>
    </row>
    <row r="142" spans="2:13" ht="12.75">
      <c r="B142" s="256"/>
      <c r="H142" s="6">
        <v>0</v>
      </c>
      <c r="I142" s="23">
        <v>0</v>
      </c>
      <c r="M142" s="2">
        <v>480</v>
      </c>
    </row>
    <row r="143" spans="1:13" s="65" customFormat="1" ht="12.75">
      <c r="A143" s="12"/>
      <c r="B143" s="261">
        <v>10000</v>
      </c>
      <c r="C143" s="12"/>
      <c r="D143" s="12"/>
      <c r="E143" s="136" t="s">
        <v>700</v>
      </c>
      <c r="F143" s="19"/>
      <c r="G143" s="19"/>
      <c r="H143" s="62"/>
      <c r="I143" s="64">
        <v>20.833333333333332</v>
      </c>
      <c r="M143" s="2">
        <v>480</v>
      </c>
    </row>
    <row r="144" spans="2:13" ht="12.75">
      <c r="B144" s="256"/>
      <c r="H144" s="6">
        <v>0</v>
      </c>
      <c r="I144" s="23">
        <v>0</v>
      </c>
      <c r="M144" s="2">
        <v>480</v>
      </c>
    </row>
    <row r="145" spans="2:13" ht="12.75">
      <c r="B145" s="256"/>
      <c r="H145" s="6">
        <v>0</v>
      </c>
      <c r="I145" s="23">
        <v>0</v>
      </c>
      <c r="M145" s="2">
        <v>480</v>
      </c>
    </row>
    <row r="146" spans="2:13" ht="12.75">
      <c r="B146" s="354"/>
      <c r="H146" s="6">
        <v>0</v>
      </c>
      <c r="I146" s="23">
        <v>0</v>
      </c>
      <c r="M146" s="2">
        <v>480</v>
      </c>
    </row>
    <row r="147" spans="2:13" ht="12.75">
      <c r="B147" s="354"/>
      <c r="H147" s="6">
        <v>0</v>
      </c>
      <c r="I147" s="23">
        <v>0</v>
      </c>
      <c r="M147" s="2">
        <v>480</v>
      </c>
    </row>
    <row r="148" spans="1:13" s="65" customFormat="1" ht="12.75">
      <c r="A148" s="12"/>
      <c r="B148" s="358">
        <v>5000</v>
      </c>
      <c r="C148" s="56" t="s">
        <v>910</v>
      </c>
      <c r="D148" s="12"/>
      <c r="E148" s="12"/>
      <c r="F148" s="19"/>
      <c r="G148" s="19"/>
      <c r="H148" s="62"/>
      <c r="I148" s="64">
        <v>10.416666666666666</v>
      </c>
      <c r="M148" s="2">
        <v>480</v>
      </c>
    </row>
    <row r="149" spans="2:13" ht="12.75">
      <c r="B149" s="256"/>
      <c r="H149" s="6">
        <v>0</v>
      </c>
      <c r="I149" s="23">
        <v>0</v>
      </c>
      <c r="M149" s="2">
        <v>480</v>
      </c>
    </row>
    <row r="150" spans="2:13" ht="12.75">
      <c r="B150" s="256"/>
      <c r="H150" s="6">
        <v>0</v>
      </c>
      <c r="I150" s="23">
        <v>0</v>
      </c>
      <c r="M150" s="2">
        <v>480</v>
      </c>
    </row>
    <row r="151" spans="1:13" s="65" customFormat="1" ht="12.75">
      <c r="A151" s="12"/>
      <c r="B151" s="261">
        <v>5000</v>
      </c>
      <c r="C151" s="12"/>
      <c r="D151" s="12"/>
      <c r="E151" s="12" t="s">
        <v>907</v>
      </c>
      <c r="F151" s="19"/>
      <c r="G151" s="19"/>
      <c r="H151" s="62">
        <v>0</v>
      </c>
      <c r="I151" s="64">
        <v>10.416666666666666</v>
      </c>
      <c r="M151" s="2">
        <v>480</v>
      </c>
    </row>
    <row r="152" spans="2:13" ht="12.75">
      <c r="B152" s="256"/>
      <c r="H152" s="6">
        <v>0</v>
      </c>
      <c r="I152" s="23">
        <v>0</v>
      </c>
      <c r="M152" s="2">
        <v>480</v>
      </c>
    </row>
    <row r="153" spans="1:13" s="65" customFormat="1" ht="12.75">
      <c r="A153" s="12"/>
      <c r="B153" s="261">
        <v>27200</v>
      </c>
      <c r="C153" s="12"/>
      <c r="D153" s="12"/>
      <c r="E153" s="12" t="s">
        <v>684</v>
      </c>
      <c r="F153" s="19"/>
      <c r="G153" s="19"/>
      <c r="H153" s="62">
        <v>0</v>
      </c>
      <c r="I153" s="64">
        <v>56.666666666666664</v>
      </c>
      <c r="M153" s="2">
        <v>480</v>
      </c>
    </row>
    <row r="154" spans="2:13" ht="12.75">
      <c r="B154" s="256"/>
      <c r="H154" s="6">
        <v>0</v>
      </c>
      <c r="I154" s="23">
        <v>0</v>
      </c>
      <c r="M154" s="2">
        <v>480</v>
      </c>
    </row>
    <row r="155" spans="1:13" s="83" customFormat="1" ht="12.75">
      <c r="A155" s="63"/>
      <c r="B155" s="261">
        <v>694860</v>
      </c>
      <c r="C155" s="63" t="s">
        <v>423</v>
      </c>
      <c r="D155" s="63"/>
      <c r="E155" s="63"/>
      <c r="F155" s="75"/>
      <c r="G155" s="75"/>
      <c r="H155" s="71">
        <v>0</v>
      </c>
      <c r="I155" s="82">
        <v>1447.625</v>
      </c>
      <c r="M155" s="2">
        <v>480</v>
      </c>
    </row>
    <row r="156" spans="2:13" ht="12.75">
      <c r="B156" s="6"/>
      <c r="H156" s="6">
        <v>0</v>
      </c>
      <c r="I156" s="23">
        <v>0</v>
      </c>
      <c r="M156" s="2">
        <v>480</v>
      </c>
    </row>
    <row r="157" spans="2:13" ht="12.75">
      <c r="B157" s="6"/>
      <c r="H157" s="6">
        <v>0</v>
      </c>
      <c r="I157" s="23">
        <v>0</v>
      </c>
      <c r="M157" s="2">
        <v>480</v>
      </c>
    </row>
    <row r="158" spans="2:13" ht="12.75">
      <c r="B158" s="6"/>
      <c r="H158" s="6">
        <v>0</v>
      </c>
      <c r="I158" s="23">
        <v>0</v>
      </c>
      <c r="M158" s="2">
        <v>480</v>
      </c>
    </row>
    <row r="159" spans="2:13" ht="12.75">
      <c r="B159" s="6"/>
      <c r="H159" s="6">
        <v>0</v>
      </c>
      <c r="I159" s="23">
        <v>0</v>
      </c>
      <c r="M159" s="2">
        <v>480</v>
      </c>
    </row>
    <row r="160" spans="1:13" ht="13.5" thickBot="1">
      <c r="A160" s="49"/>
      <c r="B160" s="349">
        <v>1066400</v>
      </c>
      <c r="C160" s="49"/>
      <c r="D160" s="48" t="s">
        <v>686</v>
      </c>
      <c r="E160" s="125"/>
      <c r="F160" s="125"/>
      <c r="G160" s="51"/>
      <c r="H160" s="126"/>
      <c r="I160" s="127">
        <v>2221.6666666666665</v>
      </c>
      <c r="J160" s="128"/>
      <c r="K160" s="128"/>
      <c r="L160" s="128"/>
      <c r="M160" s="2">
        <v>480</v>
      </c>
    </row>
    <row r="161" spans="2:13" ht="12.75">
      <c r="B161" s="347"/>
      <c r="H161" s="6">
        <v>0</v>
      </c>
      <c r="I161" s="23">
        <v>0</v>
      </c>
      <c r="M161" s="2">
        <v>480</v>
      </c>
    </row>
    <row r="162" spans="2:13" ht="12.75">
      <c r="B162" s="347"/>
      <c r="H162" s="6">
        <v>0</v>
      </c>
      <c r="I162" s="23">
        <v>0</v>
      </c>
      <c r="M162" s="2">
        <v>480</v>
      </c>
    </row>
    <row r="163" spans="1:13" ht="12.75">
      <c r="A163" s="56"/>
      <c r="B163" s="350">
        <v>1016900</v>
      </c>
      <c r="C163" s="56" t="s">
        <v>687</v>
      </c>
      <c r="D163" s="56"/>
      <c r="E163" s="56" t="s">
        <v>688</v>
      </c>
      <c r="F163" s="61"/>
      <c r="G163" s="61" t="s">
        <v>689</v>
      </c>
      <c r="H163" s="57"/>
      <c r="I163" s="64"/>
      <c r="J163" s="61"/>
      <c r="K163" s="61"/>
      <c r="L163" s="61"/>
      <c r="M163" s="2">
        <v>480</v>
      </c>
    </row>
    <row r="164" spans="1:13" s="149" customFormat="1" ht="12.75">
      <c r="A164" s="145"/>
      <c r="B164" s="351" t="s">
        <v>690</v>
      </c>
      <c r="C164" s="145"/>
      <c r="D164" s="137"/>
      <c r="E164" s="145"/>
      <c r="F164" s="147"/>
      <c r="G164" s="147"/>
      <c r="H164" s="146">
        <v>0</v>
      </c>
      <c r="I164" s="148">
        <v>0</v>
      </c>
      <c r="M164" s="2">
        <v>480</v>
      </c>
    </row>
    <row r="165" spans="2:13" ht="12.75">
      <c r="B165" s="338"/>
      <c r="D165" s="13"/>
      <c r="G165" s="32"/>
      <c r="H165" s="6">
        <v>0</v>
      </c>
      <c r="I165" s="23">
        <v>0</v>
      </c>
      <c r="M165" s="2">
        <v>480</v>
      </c>
    </row>
    <row r="166" spans="1:13" s="65" customFormat="1" ht="12.75">
      <c r="A166" s="12"/>
      <c r="B166" s="348">
        <v>15000</v>
      </c>
      <c r="C166" s="12" t="s">
        <v>708</v>
      </c>
      <c r="D166" s="12"/>
      <c r="E166" s="12" t="s">
        <v>688</v>
      </c>
      <c r="F166" s="19"/>
      <c r="G166" s="19"/>
      <c r="H166" s="62">
        <v>0</v>
      </c>
      <c r="I166" s="64">
        <v>31.25</v>
      </c>
      <c r="M166" s="2">
        <v>480</v>
      </c>
    </row>
    <row r="167" spans="2:13" ht="12.75">
      <c r="B167" s="347"/>
      <c r="D167" s="13"/>
      <c r="H167" s="6">
        <v>0</v>
      </c>
      <c r="I167" s="23">
        <v>0</v>
      </c>
      <c r="M167" s="2">
        <v>480</v>
      </c>
    </row>
    <row r="168" spans="1:13" s="65" customFormat="1" ht="12.75">
      <c r="A168" s="12"/>
      <c r="B168" s="348">
        <v>16000</v>
      </c>
      <c r="C168" s="12" t="s">
        <v>32</v>
      </c>
      <c r="D168" s="12"/>
      <c r="E168" s="12" t="s">
        <v>688</v>
      </c>
      <c r="F168" s="19"/>
      <c r="G168" s="19"/>
      <c r="H168" s="62">
        <v>0</v>
      </c>
      <c r="I168" s="64">
        <v>33.333333333333336</v>
      </c>
      <c r="M168" s="2">
        <v>480</v>
      </c>
    </row>
    <row r="169" spans="2:13" ht="12.75">
      <c r="B169" s="347"/>
      <c r="D169" s="13"/>
      <c r="H169" s="6">
        <v>0</v>
      </c>
      <c r="I169" s="23">
        <v>0</v>
      </c>
      <c r="M169" s="2">
        <v>480</v>
      </c>
    </row>
    <row r="170" spans="1:13" s="65" customFormat="1" ht="12.75">
      <c r="A170" s="12"/>
      <c r="B170" s="348">
        <v>190900</v>
      </c>
      <c r="C170" s="12" t="s">
        <v>405</v>
      </c>
      <c r="D170" s="12"/>
      <c r="E170" s="12" t="s">
        <v>703</v>
      </c>
      <c r="F170" s="19"/>
      <c r="G170" s="19"/>
      <c r="H170" s="62">
        <v>0</v>
      </c>
      <c r="I170" s="64">
        <v>397.7083333333333</v>
      </c>
      <c r="M170" s="2">
        <v>480</v>
      </c>
    </row>
    <row r="171" spans="2:13" ht="12.75">
      <c r="B171" s="347"/>
      <c r="D171" s="13"/>
      <c r="H171" s="6">
        <v>0</v>
      </c>
      <c r="I171" s="23">
        <v>0</v>
      </c>
      <c r="M171" s="2">
        <v>480</v>
      </c>
    </row>
    <row r="172" spans="1:13" s="65" customFormat="1" ht="12.75">
      <c r="A172" s="12"/>
      <c r="B172" s="348">
        <v>45000</v>
      </c>
      <c r="C172" s="12" t="s">
        <v>721</v>
      </c>
      <c r="D172" s="12"/>
      <c r="E172" s="12"/>
      <c r="F172" s="19"/>
      <c r="G172" s="19"/>
      <c r="H172" s="62">
        <v>0</v>
      </c>
      <c r="I172" s="64">
        <v>93.75</v>
      </c>
      <c r="M172" s="2">
        <v>480</v>
      </c>
    </row>
    <row r="173" spans="2:13" ht="12.75">
      <c r="B173" s="347"/>
      <c r="D173" s="13"/>
      <c r="H173" s="6">
        <v>0</v>
      </c>
      <c r="I173" s="23">
        <v>0</v>
      </c>
      <c r="M173" s="2">
        <v>480</v>
      </c>
    </row>
    <row r="174" spans="1:13" s="16" customFormat="1" ht="12.75">
      <c r="A174" s="12"/>
      <c r="B174" s="348">
        <v>750000</v>
      </c>
      <c r="C174" s="12" t="s">
        <v>732</v>
      </c>
      <c r="D174" s="12"/>
      <c r="E174" s="12" t="s">
        <v>703</v>
      </c>
      <c r="F174" s="19"/>
      <c r="G174" s="19"/>
      <c r="H174" s="62">
        <v>0</v>
      </c>
      <c r="I174" s="64">
        <v>1562.5</v>
      </c>
      <c r="J174" s="65"/>
      <c r="K174" s="65"/>
      <c r="L174" s="65"/>
      <c r="M174" s="2">
        <v>480</v>
      </c>
    </row>
    <row r="175" spans="2:13" ht="12.75">
      <c r="B175" s="347"/>
      <c r="H175" s="6">
        <v>0</v>
      </c>
      <c r="I175" s="23">
        <v>0</v>
      </c>
      <c r="M175" s="2">
        <v>480</v>
      </c>
    </row>
    <row r="176" spans="2:13" ht="12.75">
      <c r="B176" s="347"/>
      <c r="H176" s="6">
        <v>0</v>
      </c>
      <c r="I176" s="23">
        <v>0</v>
      </c>
      <c r="M176" s="2">
        <v>480</v>
      </c>
    </row>
    <row r="177" spans="1:13" s="65" customFormat="1" ht="12.75">
      <c r="A177" s="12"/>
      <c r="B177" s="348">
        <v>49500</v>
      </c>
      <c r="C177" s="12" t="s">
        <v>718</v>
      </c>
      <c r="D177" s="12"/>
      <c r="E177" s="12"/>
      <c r="F177" s="19"/>
      <c r="G177" s="19"/>
      <c r="H177" s="62">
        <v>0</v>
      </c>
      <c r="I177" s="64">
        <v>103.125</v>
      </c>
      <c r="M177" s="2">
        <v>480</v>
      </c>
    </row>
    <row r="178" spans="2:13" ht="12.75">
      <c r="B178" s="347"/>
      <c r="H178" s="6">
        <v>0</v>
      </c>
      <c r="I178" s="23">
        <v>0</v>
      </c>
      <c r="M178" s="2">
        <v>480</v>
      </c>
    </row>
    <row r="179" spans="2:13" ht="12.75">
      <c r="B179" s="347"/>
      <c r="H179" s="6">
        <v>0</v>
      </c>
      <c r="I179" s="23">
        <v>0</v>
      </c>
      <c r="M179" s="2">
        <v>480</v>
      </c>
    </row>
    <row r="180" spans="2:13" ht="12.75">
      <c r="B180" s="347"/>
      <c r="H180" s="6">
        <v>0</v>
      </c>
      <c r="I180" s="23">
        <v>0</v>
      </c>
      <c r="M180" s="2">
        <v>480</v>
      </c>
    </row>
    <row r="181" spans="2:13" ht="12.75">
      <c r="B181" s="347"/>
      <c r="H181" s="6">
        <v>0</v>
      </c>
      <c r="I181" s="23">
        <v>0</v>
      </c>
      <c r="M181" s="2">
        <v>480</v>
      </c>
    </row>
    <row r="182" spans="1:13" ht="13.5" thickBot="1">
      <c r="A182" s="49"/>
      <c r="B182" s="349">
        <v>800000</v>
      </c>
      <c r="C182" s="49"/>
      <c r="D182" s="48" t="s">
        <v>432</v>
      </c>
      <c r="E182" s="125"/>
      <c r="F182" s="125"/>
      <c r="G182" s="51"/>
      <c r="H182" s="126"/>
      <c r="I182" s="127">
        <v>1666.6666666666667</v>
      </c>
      <c r="J182" s="128"/>
      <c r="K182" s="128"/>
      <c r="L182" s="128"/>
      <c r="M182" s="2">
        <v>480</v>
      </c>
    </row>
    <row r="183" spans="2:13" ht="12.75">
      <c r="B183" s="347"/>
      <c r="H183" s="6">
        <v>0</v>
      </c>
      <c r="I183" s="23">
        <v>0</v>
      </c>
      <c r="M183" s="2">
        <v>480</v>
      </c>
    </row>
    <row r="184" spans="2:13" ht="12.75">
      <c r="B184" s="347"/>
      <c r="H184" s="6">
        <v>0</v>
      </c>
      <c r="I184" s="23">
        <v>0</v>
      </c>
      <c r="M184" s="2">
        <v>480</v>
      </c>
    </row>
    <row r="185" spans="1:13" s="65" customFormat="1" ht="12.75">
      <c r="A185" s="12"/>
      <c r="B185" s="348">
        <v>800000</v>
      </c>
      <c r="C185" s="12" t="s">
        <v>423</v>
      </c>
      <c r="D185" s="12"/>
      <c r="E185" s="12"/>
      <c r="F185" s="19"/>
      <c r="G185" s="19"/>
      <c r="H185" s="62">
        <v>0</v>
      </c>
      <c r="I185" s="64">
        <v>1666.6666666666667</v>
      </c>
      <c r="M185" s="2">
        <v>480</v>
      </c>
    </row>
    <row r="186" spans="2:13" ht="12.75">
      <c r="B186" s="6"/>
      <c r="H186" s="6">
        <v>0</v>
      </c>
      <c r="I186" s="23">
        <v>0</v>
      </c>
      <c r="M186" s="2">
        <v>480</v>
      </c>
    </row>
    <row r="187" spans="2:13" ht="12.75">
      <c r="B187" s="6"/>
      <c r="H187" s="6">
        <v>0</v>
      </c>
      <c r="I187" s="23">
        <v>0</v>
      </c>
      <c r="M187" s="2">
        <v>480</v>
      </c>
    </row>
    <row r="188" spans="2:13" ht="12.75">
      <c r="B188" s="6"/>
      <c r="H188" s="6">
        <v>0</v>
      </c>
      <c r="I188" s="23">
        <v>0</v>
      </c>
      <c r="M188" s="2">
        <v>480</v>
      </c>
    </row>
    <row r="189" spans="1:13" ht="13.5" thickBot="1">
      <c r="A189" s="49"/>
      <c r="B189" s="46">
        <v>1550005</v>
      </c>
      <c r="C189" s="49"/>
      <c r="D189" s="48" t="s">
        <v>405</v>
      </c>
      <c r="E189" s="125"/>
      <c r="F189" s="125"/>
      <c r="G189" s="51"/>
      <c r="H189" s="126"/>
      <c r="I189" s="127">
        <v>3229.1770833333335</v>
      </c>
      <c r="J189" s="128"/>
      <c r="K189" s="128"/>
      <c r="L189" s="128"/>
      <c r="M189" s="2">
        <v>480</v>
      </c>
    </row>
    <row r="190" spans="8:13" ht="12.75">
      <c r="H190" s="6">
        <v>0</v>
      </c>
      <c r="I190" s="23">
        <v>0</v>
      </c>
      <c r="M190" s="2">
        <v>480</v>
      </c>
    </row>
    <row r="191" spans="1:13" s="65" customFormat="1" ht="12.75">
      <c r="A191" s="12"/>
      <c r="B191" s="301">
        <v>212000</v>
      </c>
      <c r="C191" s="12" t="s">
        <v>16</v>
      </c>
      <c r="D191" s="12"/>
      <c r="E191" s="12"/>
      <c r="F191" s="19"/>
      <c r="G191" s="19"/>
      <c r="H191" s="62">
        <v>0</v>
      </c>
      <c r="I191" s="64">
        <v>441.6666666666667</v>
      </c>
      <c r="M191" s="2">
        <v>480</v>
      </c>
    </row>
    <row r="192" spans="4:13" ht="12.75">
      <c r="D192" s="13"/>
      <c r="H192" s="6">
        <v>0</v>
      </c>
      <c r="I192" s="23">
        <v>0</v>
      </c>
      <c r="M192" s="2">
        <v>480</v>
      </c>
    </row>
    <row r="193" spans="1:13" s="65" customFormat="1" ht="12.75">
      <c r="A193" s="12"/>
      <c r="B193" s="301">
        <v>109650</v>
      </c>
      <c r="C193" s="12"/>
      <c r="D193" s="12"/>
      <c r="E193" s="12" t="s">
        <v>104</v>
      </c>
      <c r="F193" s="19"/>
      <c r="G193" s="19"/>
      <c r="H193" s="62">
        <v>0</v>
      </c>
      <c r="I193" s="64">
        <v>228.4375</v>
      </c>
      <c r="M193" s="2">
        <v>480</v>
      </c>
    </row>
    <row r="194" spans="8:13" ht="12.75">
      <c r="H194" s="6">
        <v>0</v>
      </c>
      <c r="I194" s="23">
        <v>0</v>
      </c>
      <c r="M194" s="2">
        <v>480</v>
      </c>
    </row>
    <row r="195" spans="1:13" s="65" customFormat="1" ht="12.75">
      <c r="A195" s="12"/>
      <c r="B195" s="261">
        <v>95425</v>
      </c>
      <c r="C195" s="12"/>
      <c r="D195" s="12"/>
      <c r="E195" s="12" t="s">
        <v>405</v>
      </c>
      <c r="F195" s="19"/>
      <c r="G195" s="19"/>
      <c r="H195" s="62">
        <v>0</v>
      </c>
      <c r="I195" s="64">
        <v>198.80208333333334</v>
      </c>
      <c r="M195" s="2">
        <v>480</v>
      </c>
    </row>
    <row r="196" ht="12.75">
      <c r="M196" s="2">
        <v>480</v>
      </c>
    </row>
    <row r="197" spans="1:13" s="65" customFormat="1" ht="12.75">
      <c r="A197" s="12"/>
      <c r="B197" s="301">
        <v>50025</v>
      </c>
      <c r="C197" s="12" t="s">
        <v>826</v>
      </c>
      <c r="D197" s="12"/>
      <c r="E197" s="12"/>
      <c r="F197" s="19"/>
      <c r="G197" s="19"/>
      <c r="H197" s="62">
        <v>0</v>
      </c>
      <c r="I197" s="64">
        <v>104.21875</v>
      </c>
      <c r="M197" s="2">
        <v>480</v>
      </c>
    </row>
    <row r="198" spans="2:13" ht="12.75">
      <c r="B198" s="33"/>
      <c r="C198" s="34"/>
      <c r="D198" s="13"/>
      <c r="E198" s="34"/>
      <c r="G198" s="32"/>
      <c r="H198" s="6">
        <v>0</v>
      </c>
      <c r="I198" s="23">
        <v>0</v>
      </c>
      <c r="M198" s="2">
        <v>480</v>
      </c>
    </row>
    <row r="199" spans="1:13" ht="12.75">
      <c r="A199" s="63"/>
      <c r="B199" s="261">
        <v>0</v>
      </c>
      <c r="C199" s="63" t="s">
        <v>867</v>
      </c>
      <c r="D199" s="63"/>
      <c r="E199" s="63"/>
      <c r="F199" s="90"/>
      <c r="G199" s="75"/>
      <c r="H199" s="62">
        <v>0</v>
      </c>
      <c r="I199" s="64">
        <v>151</v>
      </c>
      <c r="J199" s="83"/>
      <c r="K199" s="83"/>
      <c r="L199" s="83"/>
      <c r="M199" s="2">
        <v>480</v>
      </c>
    </row>
    <row r="200" spans="2:13" ht="12.75">
      <c r="B200" s="256"/>
      <c r="C200" s="34"/>
      <c r="D200" s="13"/>
      <c r="H200" s="6">
        <v>0</v>
      </c>
      <c r="I200" s="23">
        <v>0</v>
      </c>
      <c r="M200" s="2">
        <v>480</v>
      </c>
    </row>
    <row r="201" spans="1:13" s="65" customFormat="1" ht="12.75">
      <c r="A201" s="12"/>
      <c r="B201" s="261">
        <v>231000</v>
      </c>
      <c r="C201" s="12"/>
      <c r="D201" s="12"/>
      <c r="E201" s="12" t="s">
        <v>822</v>
      </c>
      <c r="F201" s="19"/>
      <c r="G201" s="19"/>
      <c r="H201" s="62">
        <v>0</v>
      </c>
      <c r="I201" s="64">
        <v>481.25</v>
      </c>
      <c r="M201" s="2">
        <v>480</v>
      </c>
    </row>
    <row r="202" spans="3:13" ht="12.75">
      <c r="C202" s="34"/>
      <c r="D202" s="13"/>
      <c r="H202" s="6">
        <v>0</v>
      </c>
      <c r="I202" s="23">
        <v>0</v>
      </c>
      <c r="M202" s="2">
        <v>480</v>
      </c>
    </row>
    <row r="203" spans="1:13" ht="12.75">
      <c r="A203" s="63"/>
      <c r="B203" s="301">
        <v>851905</v>
      </c>
      <c r="C203" s="63" t="s">
        <v>422</v>
      </c>
      <c r="D203" s="75"/>
      <c r="E203" s="63"/>
      <c r="F203" s="90"/>
      <c r="G203" s="75"/>
      <c r="H203" s="71">
        <v>0</v>
      </c>
      <c r="I203" s="82">
        <v>1774.8020833333333</v>
      </c>
      <c r="J203" s="83"/>
      <c r="K203" s="83"/>
      <c r="L203" s="83"/>
      <c r="M203" s="2">
        <v>480</v>
      </c>
    </row>
    <row r="204" spans="4:13" ht="12.75">
      <c r="D204" s="13"/>
      <c r="H204" s="6">
        <v>0</v>
      </c>
      <c r="I204" s="23">
        <v>0</v>
      </c>
      <c r="M204" s="2">
        <v>480</v>
      </c>
    </row>
    <row r="205" spans="4:13" ht="12.75">
      <c r="D205" s="13"/>
      <c r="H205" s="6">
        <v>0</v>
      </c>
      <c r="I205" s="23">
        <v>0</v>
      </c>
      <c r="M205" s="2">
        <v>480</v>
      </c>
    </row>
    <row r="206" spans="4:13" ht="12.75">
      <c r="D206" s="13"/>
      <c r="H206" s="6">
        <v>0</v>
      </c>
      <c r="I206" s="23">
        <v>0</v>
      </c>
      <c r="M206" s="2">
        <v>480</v>
      </c>
    </row>
    <row r="207" spans="4:13" ht="12.75">
      <c r="D207" s="13"/>
      <c r="H207" s="6">
        <v>0</v>
      </c>
      <c r="I207" s="23">
        <v>0</v>
      </c>
      <c r="M207" s="2">
        <v>480</v>
      </c>
    </row>
    <row r="208" spans="1:13" ht="13.5" thickBot="1">
      <c r="A208" s="49"/>
      <c r="B208" s="352">
        <v>173000</v>
      </c>
      <c r="C208" s="49"/>
      <c r="D208" s="48" t="s">
        <v>691</v>
      </c>
      <c r="E208" s="125"/>
      <c r="F208" s="125" t="s">
        <v>873</v>
      </c>
      <c r="G208" s="51"/>
      <c r="H208" s="126"/>
      <c r="I208" s="127">
        <v>360.4166666666667</v>
      </c>
      <c r="J208" s="128"/>
      <c r="K208" s="128"/>
      <c r="L208" s="128"/>
      <c r="M208" s="2">
        <v>480</v>
      </c>
    </row>
    <row r="209" spans="2:13" ht="12.75">
      <c r="B209" s="256"/>
      <c r="D209" s="13"/>
      <c r="H209" s="6">
        <v>0</v>
      </c>
      <c r="I209" s="23">
        <v>0</v>
      </c>
      <c r="M209" s="2">
        <v>480</v>
      </c>
    </row>
    <row r="210" spans="2:13" ht="12.75">
      <c r="B210" s="256"/>
      <c r="D210" s="13"/>
      <c r="H210" s="6">
        <v>0</v>
      </c>
      <c r="I210" s="23">
        <v>0</v>
      </c>
      <c r="M210" s="2">
        <v>480</v>
      </c>
    </row>
    <row r="211" spans="1:13" s="65" customFormat="1" ht="12.75">
      <c r="A211" s="12"/>
      <c r="B211" s="261">
        <v>173000</v>
      </c>
      <c r="C211" s="12"/>
      <c r="D211" s="12"/>
      <c r="E211" s="12" t="s">
        <v>894</v>
      </c>
      <c r="F211" s="19"/>
      <c r="G211" s="19"/>
      <c r="H211" s="62">
        <v>0</v>
      </c>
      <c r="I211" s="64">
        <v>360.4166666666667</v>
      </c>
      <c r="M211" s="2">
        <v>480</v>
      </c>
    </row>
    <row r="212" spans="4:13" ht="12.75">
      <c r="D212" s="13"/>
      <c r="H212" s="6">
        <v>0</v>
      </c>
      <c r="I212" s="23">
        <v>0</v>
      </c>
      <c r="M212" s="2">
        <v>480</v>
      </c>
    </row>
    <row r="213" spans="4:13" ht="12.75">
      <c r="D213" s="13"/>
      <c r="H213" s="6">
        <v>0</v>
      </c>
      <c r="I213" s="23">
        <v>0</v>
      </c>
      <c r="M213" s="2">
        <v>480</v>
      </c>
    </row>
    <row r="214" spans="4:13" ht="12.75">
      <c r="D214" s="13"/>
      <c r="H214" s="6">
        <v>0</v>
      </c>
      <c r="I214" s="23">
        <v>0</v>
      </c>
      <c r="M214" s="2">
        <v>480</v>
      </c>
    </row>
    <row r="215" spans="4:13" ht="12.75">
      <c r="D215" s="13"/>
      <c r="H215" s="6">
        <v>0</v>
      </c>
      <c r="I215" s="23">
        <v>0</v>
      </c>
      <c r="M215" s="2">
        <v>480</v>
      </c>
    </row>
    <row r="216" spans="1:13" s="156" customFormat="1" ht="13.5" thickBot="1">
      <c r="A216" s="114"/>
      <c r="B216" s="111">
        <v>8454927.5</v>
      </c>
      <c r="C216" s="48" t="s">
        <v>930</v>
      </c>
      <c r="D216" s="114"/>
      <c r="E216" s="45"/>
      <c r="F216" s="125"/>
      <c r="G216" s="154"/>
      <c r="H216" s="126"/>
      <c r="I216" s="127"/>
      <c r="J216" s="155"/>
      <c r="K216" s="54"/>
      <c r="L216" s="54"/>
      <c r="M216" s="2">
        <v>480</v>
      </c>
    </row>
    <row r="217" spans="1:13" s="156" customFormat="1" ht="12.75">
      <c r="A217" s="1"/>
      <c r="B217" s="33"/>
      <c r="C217" s="13"/>
      <c r="D217" s="13"/>
      <c r="E217" s="34"/>
      <c r="F217" s="144"/>
      <c r="G217" s="89"/>
      <c r="H217" s="6"/>
      <c r="I217" s="23"/>
      <c r="J217" s="23"/>
      <c r="K217" s="2"/>
      <c r="L217"/>
      <c r="M217" s="2">
        <v>480</v>
      </c>
    </row>
    <row r="218" spans="1:13" s="156" customFormat="1" ht="12.75">
      <c r="A218" s="13"/>
      <c r="B218" s="157" t="s">
        <v>931</v>
      </c>
      <c r="C218" s="158" t="s">
        <v>932</v>
      </c>
      <c r="D218" s="158"/>
      <c r="E218" s="158"/>
      <c r="F218" s="159"/>
      <c r="G218" s="160"/>
      <c r="H218" s="161"/>
      <c r="I218" s="162" t="s">
        <v>933</v>
      </c>
      <c r="J218" s="163"/>
      <c r="K218" s="2"/>
      <c r="L218"/>
      <c r="M218" s="2">
        <v>480</v>
      </c>
    </row>
    <row r="219" spans="1:13" s="65" customFormat="1" ht="12.75">
      <c r="A219" s="164"/>
      <c r="B219" s="165">
        <v>2731805</v>
      </c>
      <c r="C219" s="166" t="s">
        <v>934</v>
      </c>
      <c r="D219" s="166" t="s">
        <v>935</v>
      </c>
      <c r="E219" s="166" t="s">
        <v>936</v>
      </c>
      <c r="F219" s="159"/>
      <c r="G219" s="167"/>
      <c r="H219" s="161">
        <v>-2731805</v>
      </c>
      <c r="I219" s="162">
        <v>5691.260416666667</v>
      </c>
      <c r="J219" s="163"/>
      <c r="K219" s="2"/>
      <c r="L219"/>
      <c r="M219" s="2">
        <v>480</v>
      </c>
    </row>
    <row r="220" spans="1:13" s="176" customFormat="1" ht="12.75">
      <c r="A220" s="168"/>
      <c r="B220" s="169"/>
      <c r="C220" s="170" t="s">
        <v>937</v>
      </c>
      <c r="D220" s="170" t="s">
        <v>935</v>
      </c>
      <c r="E220" s="166" t="s">
        <v>936</v>
      </c>
      <c r="F220" s="171"/>
      <c r="G220" s="171"/>
      <c r="H220" s="172">
        <v>-2731805</v>
      </c>
      <c r="I220" s="173">
        <v>0</v>
      </c>
      <c r="J220" s="174"/>
      <c r="K220" s="2"/>
      <c r="L220" s="175"/>
      <c r="M220" s="2">
        <v>480</v>
      </c>
    </row>
    <row r="221" spans="1:13" s="178" customFormat="1" ht="12.75">
      <c r="A221" s="338"/>
      <c r="B221" s="339">
        <v>1066400</v>
      </c>
      <c r="C221" s="340" t="s">
        <v>938</v>
      </c>
      <c r="D221" s="340" t="s">
        <v>935</v>
      </c>
      <c r="E221" s="340" t="s">
        <v>936</v>
      </c>
      <c r="F221" s="341"/>
      <c r="G221" s="341"/>
      <c r="H221" s="342">
        <v>-3798205</v>
      </c>
      <c r="I221" s="343">
        <v>2221.6666666666665</v>
      </c>
      <c r="J221" s="344"/>
      <c r="K221" s="2"/>
      <c r="L221" s="345"/>
      <c r="M221" s="346">
        <v>480</v>
      </c>
    </row>
    <row r="222" spans="1:13" s="187" customFormat="1" ht="12.75">
      <c r="A222" s="179"/>
      <c r="B222" s="180">
        <v>1732735</v>
      </c>
      <c r="C222" s="181" t="s">
        <v>939</v>
      </c>
      <c r="D222" s="181" t="s">
        <v>935</v>
      </c>
      <c r="E222" s="181" t="s">
        <v>936</v>
      </c>
      <c r="F222" s="182"/>
      <c r="G222" s="182"/>
      <c r="H222" s="183">
        <v>-5530940</v>
      </c>
      <c r="I222" s="184">
        <v>3609.8645833333335</v>
      </c>
      <c r="J222" s="185"/>
      <c r="K222" s="186"/>
      <c r="M222" s="2">
        <v>480</v>
      </c>
    </row>
    <row r="223" spans="1:13" s="194" customFormat="1" ht="12.75">
      <c r="A223" s="188"/>
      <c r="B223" s="189"/>
      <c r="C223" s="190" t="s">
        <v>940</v>
      </c>
      <c r="D223" s="190" t="s">
        <v>935</v>
      </c>
      <c r="E223" s="190" t="s">
        <v>936</v>
      </c>
      <c r="F223" s="191"/>
      <c r="G223" s="191"/>
      <c r="H223" s="177">
        <v>-5530940</v>
      </c>
      <c r="I223" s="192">
        <v>0</v>
      </c>
      <c r="J223" s="193"/>
      <c r="K223" s="2"/>
      <c r="M223" s="2">
        <v>480</v>
      </c>
    </row>
    <row r="224" spans="1:13" s="204" customFormat="1" ht="12.75">
      <c r="A224" s="197"/>
      <c r="B224" s="198">
        <v>2923987.5</v>
      </c>
      <c r="C224" s="199" t="s">
        <v>941</v>
      </c>
      <c r="D224" s="200" t="s">
        <v>935</v>
      </c>
      <c r="E224" s="200" t="s">
        <v>936</v>
      </c>
      <c r="F224" s="201"/>
      <c r="G224" s="201"/>
      <c r="H224" s="177">
        <v>-8454927.5</v>
      </c>
      <c r="I224" s="202">
        <v>6091.640625</v>
      </c>
      <c r="J224" s="203"/>
      <c r="K224" s="2"/>
      <c r="M224" s="2">
        <v>480</v>
      </c>
    </row>
    <row r="225" spans="1:13" ht="12.75">
      <c r="A225" s="13"/>
      <c r="B225" s="101">
        <v>8454927.5</v>
      </c>
      <c r="C225" s="205" t="s">
        <v>942</v>
      </c>
      <c r="D225" s="206"/>
      <c r="E225" s="206"/>
      <c r="F225" s="159"/>
      <c r="G225" s="207"/>
      <c r="H225" s="208"/>
      <c r="I225" s="196">
        <v>17614.432291666668</v>
      </c>
      <c r="J225" s="209"/>
      <c r="K225" s="2"/>
      <c r="M225" s="2">
        <v>480</v>
      </c>
    </row>
    <row r="226" spans="1:13" ht="12.75">
      <c r="A226" s="13"/>
      <c r="B226" s="124"/>
      <c r="C226" s="210"/>
      <c r="D226" s="211"/>
      <c r="E226" s="211"/>
      <c r="F226" s="212"/>
      <c r="G226" s="213"/>
      <c r="H226" s="214"/>
      <c r="I226" s="163"/>
      <c r="J226" s="209"/>
      <c r="K226" s="40"/>
      <c r="M226" s="2"/>
    </row>
    <row r="227" spans="1:13" ht="12.75">
      <c r="A227" s="13"/>
      <c r="B227" s="124"/>
      <c r="C227" s="210"/>
      <c r="D227" s="211"/>
      <c r="E227" s="211"/>
      <c r="F227" s="212"/>
      <c r="G227" s="213"/>
      <c r="H227" s="214"/>
      <c r="I227" s="163"/>
      <c r="J227" s="209"/>
      <c r="K227" s="2"/>
      <c r="M227" s="2"/>
    </row>
    <row r="228" spans="6:13" ht="12.75">
      <c r="F228" s="153"/>
      <c r="G228" s="153"/>
      <c r="H228" s="215"/>
      <c r="I228" s="163"/>
      <c r="K228" s="2"/>
      <c r="M228" s="2"/>
    </row>
    <row r="229" spans="2:13" ht="12.75">
      <c r="B229" s="6"/>
      <c r="I229" s="23"/>
      <c r="M229" s="2"/>
    </row>
    <row r="230" spans="1:13" s="16" customFormat="1" ht="12.75">
      <c r="A230" s="13"/>
      <c r="B230" s="216">
        <v>0</v>
      </c>
      <c r="C230" s="217" t="s">
        <v>943</v>
      </c>
      <c r="D230" s="217" t="s">
        <v>944</v>
      </c>
      <c r="E230" s="195"/>
      <c r="F230" s="89"/>
      <c r="G230" s="218"/>
      <c r="H230" s="215">
        <v>0</v>
      </c>
      <c r="I230" s="219">
        <v>0</v>
      </c>
      <c r="J230" s="109"/>
      <c r="K230" s="40"/>
      <c r="M230" s="40">
        <v>510</v>
      </c>
    </row>
    <row r="231" spans="1:13" s="16" customFormat="1" ht="12.75">
      <c r="A231" s="13"/>
      <c r="B231" s="216">
        <v>3061030</v>
      </c>
      <c r="C231" s="217" t="s">
        <v>943</v>
      </c>
      <c r="D231" s="217" t="s">
        <v>945</v>
      </c>
      <c r="E231" s="195"/>
      <c r="F231" s="89"/>
      <c r="G231" s="218"/>
      <c r="H231" s="215">
        <v>-3061030</v>
      </c>
      <c r="I231" s="219">
        <v>6061.445544554455</v>
      </c>
      <c r="J231" s="109"/>
      <c r="K231" s="40"/>
      <c r="M231" s="40">
        <v>505</v>
      </c>
    </row>
    <row r="232" spans="1:13" s="16" customFormat="1" ht="12.75">
      <c r="A232" s="13"/>
      <c r="B232" s="216">
        <v>-46084362</v>
      </c>
      <c r="C232" s="217" t="s">
        <v>943</v>
      </c>
      <c r="D232" s="217" t="s">
        <v>946</v>
      </c>
      <c r="E232" s="195"/>
      <c r="F232" s="89"/>
      <c r="G232" s="218"/>
      <c r="H232" s="215">
        <v>43023332</v>
      </c>
      <c r="I232" s="219">
        <v>-91256.16237623763</v>
      </c>
      <c r="J232" s="109"/>
      <c r="K232" s="40"/>
      <c r="M232" s="40">
        <v>505</v>
      </c>
    </row>
    <row r="233" spans="1:13" s="16" customFormat="1" ht="12.75">
      <c r="A233" s="13"/>
      <c r="B233" s="216">
        <v>3398630</v>
      </c>
      <c r="C233" s="217" t="s">
        <v>943</v>
      </c>
      <c r="D233" s="217" t="s">
        <v>947</v>
      </c>
      <c r="E233" s="195"/>
      <c r="F233" s="89"/>
      <c r="G233" s="218"/>
      <c r="H233" s="215">
        <v>-6459660</v>
      </c>
      <c r="I233" s="219">
        <v>6865.919191919192</v>
      </c>
      <c r="J233" s="109"/>
      <c r="K233" s="40"/>
      <c r="M233" s="40">
        <v>495</v>
      </c>
    </row>
    <row r="234" spans="1:13" s="16" customFormat="1" ht="12.75">
      <c r="A234" s="13"/>
      <c r="B234" s="216">
        <v>3058830</v>
      </c>
      <c r="C234" s="217" t="s">
        <v>943</v>
      </c>
      <c r="D234" s="217" t="s">
        <v>948</v>
      </c>
      <c r="E234" s="195"/>
      <c r="F234" s="89"/>
      <c r="G234" s="218"/>
      <c r="H234" s="215">
        <v>39964502</v>
      </c>
      <c r="I234" s="219">
        <v>6242.510204081633</v>
      </c>
      <c r="J234" s="109"/>
      <c r="K234" s="40"/>
      <c r="M234" s="40">
        <v>490</v>
      </c>
    </row>
    <row r="235" spans="1:13" s="16" customFormat="1" ht="12.75">
      <c r="A235" s="13"/>
      <c r="B235" s="216">
        <v>3000005</v>
      </c>
      <c r="C235" s="217" t="s">
        <v>943</v>
      </c>
      <c r="D235" s="217" t="s">
        <v>949</v>
      </c>
      <c r="E235" s="195"/>
      <c r="F235" s="89"/>
      <c r="G235" s="218"/>
      <c r="H235" s="215">
        <v>-9459665</v>
      </c>
      <c r="I235" s="219">
        <v>6250.010416666667</v>
      </c>
      <c r="J235" s="109"/>
      <c r="K235" s="40"/>
      <c r="M235" s="40">
        <v>480</v>
      </c>
    </row>
    <row r="236" spans="1:13" s="16" customFormat="1" ht="12.75">
      <c r="A236" s="13"/>
      <c r="B236" s="216">
        <v>3240138</v>
      </c>
      <c r="C236" s="217" t="s">
        <v>943</v>
      </c>
      <c r="D236" s="217" t="s">
        <v>950</v>
      </c>
      <c r="E236" s="195"/>
      <c r="F236" s="89"/>
      <c r="G236" s="218"/>
      <c r="H236" s="215">
        <v>36724364</v>
      </c>
      <c r="I236" s="219">
        <v>6680.696907216495</v>
      </c>
      <c r="J236" s="109"/>
      <c r="K236" s="40"/>
      <c r="M236" s="40">
        <v>485</v>
      </c>
    </row>
    <row r="237" spans="1:13" s="16" customFormat="1" ht="12.75">
      <c r="A237" s="13"/>
      <c r="B237" s="216">
        <v>4104680</v>
      </c>
      <c r="C237" s="217" t="s">
        <v>943</v>
      </c>
      <c r="D237" s="217" t="s">
        <v>951</v>
      </c>
      <c r="E237" s="195"/>
      <c r="F237" s="89"/>
      <c r="G237" s="218"/>
      <c r="H237" s="215">
        <v>-13564345</v>
      </c>
      <c r="I237" s="219">
        <v>8587.196652719666</v>
      </c>
      <c r="J237" s="109"/>
      <c r="K237" s="40"/>
      <c r="M237" s="40">
        <v>478</v>
      </c>
    </row>
    <row r="238" spans="1:13" s="16" customFormat="1" ht="12.75">
      <c r="A238" s="13"/>
      <c r="B238" s="216">
        <v>2978080</v>
      </c>
      <c r="C238" s="217" t="s">
        <v>943</v>
      </c>
      <c r="D238" s="217" t="s">
        <v>952</v>
      </c>
      <c r="E238" s="195"/>
      <c r="F238" s="89"/>
      <c r="G238" s="218"/>
      <c r="H238" s="215">
        <v>33746284</v>
      </c>
      <c r="I238" s="219">
        <v>6204.333333333333</v>
      </c>
      <c r="J238" s="109"/>
      <c r="K238" s="40"/>
      <c r="M238" s="40">
        <v>480</v>
      </c>
    </row>
    <row r="239" spans="1:13" s="16" customFormat="1" ht="12.75">
      <c r="A239" s="13"/>
      <c r="B239" s="216">
        <v>2731805</v>
      </c>
      <c r="C239" s="217" t="s">
        <v>943</v>
      </c>
      <c r="D239" s="217" t="s">
        <v>961</v>
      </c>
      <c r="E239" s="195"/>
      <c r="F239" s="89"/>
      <c r="G239" s="218"/>
      <c r="H239" s="215">
        <v>-16296150</v>
      </c>
      <c r="I239" s="219">
        <v>5691.260416666667</v>
      </c>
      <c r="J239" s="109"/>
      <c r="K239" s="40"/>
      <c r="M239" s="40">
        <v>480</v>
      </c>
    </row>
    <row r="240" spans="1:13" s="16" customFormat="1" ht="12.75">
      <c r="A240" s="12"/>
      <c r="B240" s="220">
        <v>-20511164</v>
      </c>
      <c r="C240" s="221" t="s">
        <v>943</v>
      </c>
      <c r="D240" s="221" t="s">
        <v>962</v>
      </c>
      <c r="E240" s="222"/>
      <c r="F240" s="90"/>
      <c r="G240" s="223"/>
      <c r="H240" s="224">
        <v>57235528</v>
      </c>
      <c r="I240" s="225">
        <v>-42731.59166666667</v>
      </c>
      <c r="J240" s="226"/>
      <c r="K240" s="227"/>
      <c r="L240" s="227"/>
      <c r="M240" s="2">
        <v>480</v>
      </c>
    </row>
    <row r="241" spans="1:13" s="16" customFormat="1" ht="12.75">
      <c r="A241" s="13"/>
      <c r="B241" s="33"/>
      <c r="C241" s="228"/>
      <c r="D241" s="228"/>
      <c r="E241" s="228"/>
      <c r="F241" s="89"/>
      <c r="G241" s="229"/>
      <c r="H241" s="30"/>
      <c r="I241" s="109"/>
      <c r="J241" s="109"/>
      <c r="K241" s="40"/>
      <c r="M241" s="2"/>
    </row>
    <row r="242" spans="1:13" s="16" customFormat="1" ht="12.75">
      <c r="A242" s="13"/>
      <c r="B242" s="33"/>
      <c r="C242" s="228"/>
      <c r="D242" s="228"/>
      <c r="E242" s="228"/>
      <c r="F242" s="89"/>
      <c r="G242" s="229"/>
      <c r="H242" s="30"/>
      <c r="I242" s="109"/>
      <c r="J242" s="109"/>
      <c r="K242" s="40"/>
      <c r="M242" s="2"/>
    </row>
    <row r="243" spans="6:13" ht="12.75">
      <c r="F243" s="144"/>
      <c r="G243" s="153"/>
      <c r="M243" s="2"/>
    </row>
    <row r="244" spans="1:13" s="156" customFormat="1" ht="12.75">
      <c r="A244" s="168"/>
      <c r="B244" s="230">
        <v>1584811.2</v>
      </c>
      <c r="C244" s="168" t="s">
        <v>953</v>
      </c>
      <c r="D244" s="168" t="s">
        <v>944</v>
      </c>
      <c r="E244" s="168"/>
      <c r="F244" s="231"/>
      <c r="G244" s="231"/>
      <c r="H244" s="6">
        <v>-1584811.2</v>
      </c>
      <c r="I244" s="219">
        <v>3107.4729411764706</v>
      </c>
      <c r="J244" s="232"/>
      <c r="K244" s="233"/>
      <c r="M244" s="40">
        <v>510</v>
      </c>
    </row>
    <row r="245" spans="1:13" s="156" customFormat="1" ht="12.75">
      <c r="A245" s="168"/>
      <c r="B245" s="230">
        <v>1597500</v>
      </c>
      <c r="C245" s="168" t="s">
        <v>953</v>
      </c>
      <c r="D245" s="168" t="s">
        <v>945</v>
      </c>
      <c r="E245" s="168"/>
      <c r="F245" s="231"/>
      <c r="G245" s="231"/>
      <c r="H245" s="6">
        <v>-3182311.2</v>
      </c>
      <c r="I245" s="219">
        <v>3163.366336633663</v>
      </c>
      <c r="J245" s="232"/>
      <c r="K245" s="233"/>
      <c r="M245" s="40">
        <v>505</v>
      </c>
    </row>
    <row r="246" spans="1:13" s="156" customFormat="1" ht="12.75">
      <c r="A246" s="168"/>
      <c r="B246" s="230">
        <v>-15897176</v>
      </c>
      <c r="C246" s="168" t="s">
        <v>953</v>
      </c>
      <c r="D246" s="168" t="s">
        <v>946</v>
      </c>
      <c r="E246" s="168"/>
      <c r="F246" s="231"/>
      <c r="G246" s="231"/>
      <c r="H246" s="6">
        <v>14312364.8</v>
      </c>
      <c r="I246" s="219">
        <v>-32115.50707070707</v>
      </c>
      <c r="J246" s="232"/>
      <c r="K246" s="233"/>
      <c r="M246" s="40">
        <v>495</v>
      </c>
    </row>
    <row r="247" spans="1:13" s="156" customFormat="1" ht="12.75">
      <c r="A247" s="168"/>
      <c r="B247" s="230">
        <v>4200669.5</v>
      </c>
      <c r="C247" s="168" t="s">
        <v>953</v>
      </c>
      <c r="D247" s="168" t="s">
        <v>947</v>
      </c>
      <c r="E247" s="168"/>
      <c r="F247" s="231"/>
      <c r="G247" s="231"/>
      <c r="H247" s="6">
        <v>-7382980.7</v>
      </c>
      <c r="I247" s="219">
        <v>8486.201010101011</v>
      </c>
      <c r="J247" s="232"/>
      <c r="K247" s="233"/>
      <c r="M247" s="40">
        <v>495</v>
      </c>
    </row>
    <row r="248" spans="1:13" s="156" customFormat="1" ht="12.75">
      <c r="A248" s="168"/>
      <c r="B248" s="230">
        <v>2496754</v>
      </c>
      <c r="C248" s="168" t="s">
        <v>953</v>
      </c>
      <c r="D248" s="168" t="s">
        <v>948</v>
      </c>
      <c r="E248" s="168"/>
      <c r="F248" s="231"/>
      <c r="G248" s="231"/>
      <c r="H248" s="6">
        <v>11815610.8</v>
      </c>
      <c r="I248" s="219">
        <v>5095.416326530612</v>
      </c>
      <c r="J248" s="232"/>
      <c r="K248" s="233"/>
      <c r="M248" s="40">
        <v>490</v>
      </c>
    </row>
    <row r="249" spans="1:13" s="156" customFormat="1" ht="12.75">
      <c r="A249" s="168"/>
      <c r="B249" s="230">
        <v>2692425</v>
      </c>
      <c r="C249" s="168" t="s">
        <v>953</v>
      </c>
      <c r="D249" s="168" t="s">
        <v>949</v>
      </c>
      <c r="E249" s="168"/>
      <c r="F249" s="231"/>
      <c r="G249" s="231"/>
      <c r="H249" s="6">
        <v>-10075405.7</v>
      </c>
      <c r="I249" s="219">
        <v>5609.21875</v>
      </c>
      <c r="J249" s="232"/>
      <c r="K249" s="233"/>
      <c r="M249" s="40">
        <v>480</v>
      </c>
    </row>
    <row r="250" spans="1:13" s="156" customFormat="1" ht="12.75">
      <c r="A250" s="168"/>
      <c r="B250" s="230">
        <v>1705557</v>
      </c>
      <c r="C250" s="168" t="s">
        <v>953</v>
      </c>
      <c r="D250" s="168" t="s">
        <v>950</v>
      </c>
      <c r="E250" s="168"/>
      <c r="F250" s="231"/>
      <c r="G250" s="231"/>
      <c r="H250" s="6">
        <v>10110053.8</v>
      </c>
      <c r="I250" s="219">
        <v>3516.6123711340206</v>
      </c>
      <c r="J250" s="232"/>
      <c r="K250" s="233"/>
      <c r="M250" s="40">
        <v>485</v>
      </c>
    </row>
    <row r="251" spans="1:256" s="156" customFormat="1" ht="12.75">
      <c r="A251" s="168"/>
      <c r="B251" s="230"/>
      <c r="C251" s="168" t="s">
        <v>953</v>
      </c>
      <c r="D251" s="168" t="s">
        <v>951</v>
      </c>
      <c r="E251" s="168"/>
      <c r="F251" s="231"/>
      <c r="G251" s="231"/>
      <c r="H251" s="215">
        <v>-10075405.7</v>
      </c>
      <c r="I251" s="219">
        <v>0</v>
      </c>
      <c r="J251" s="109"/>
      <c r="K251" s="40"/>
      <c r="L251" s="16"/>
      <c r="M251" s="40">
        <v>478</v>
      </c>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c r="DI251" s="16"/>
      <c r="DJ251" s="16"/>
      <c r="DK251" s="16"/>
      <c r="DL251" s="16"/>
      <c r="DM251" s="16"/>
      <c r="DN251" s="16"/>
      <c r="DO251" s="16"/>
      <c r="DP251" s="16"/>
      <c r="DQ251" s="16"/>
      <c r="DR251" s="16"/>
      <c r="DS251" s="16"/>
      <c r="DT251" s="16"/>
      <c r="DU251" s="16"/>
      <c r="DV251" s="16"/>
      <c r="DW251" s="16"/>
      <c r="DX251" s="16"/>
      <c r="DY251" s="16"/>
      <c r="DZ251" s="16"/>
      <c r="EA251" s="16"/>
      <c r="EB251" s="16"/>
      <c r="EC251" s="16"/>
      <c r="ED251" s="16"/>
      <c r="EE251" s="16"/>
      <c r="EF251" s="16"/>
      <c r="EG251" s="16"/>
      <c r="EH251" s="16"/>
      <c r="EI251" s="16"/>
      <c r="EJ251" s="16"/>
      <c r="EK251" s="16"/>
      <c r="EL251" s="16"/>
      <c r="EM251" s="16"/>
      <c r="EN251" s="16"/>
      <c r="EO251" s="16"/>
      <c r="EP251" s="16"/>
      <c r="EQ251" s="16"/>
      <c r="ER251" s="16"/>
      <c r="ES251" s="16"/>
      <c r="ET251" s="16"/>
      <c r="EU251" s="16"/>
      <c r="EV251" s="16"/>
      <c r="EW251" s="16"/>
      <c r="EX251" s="16"/>
      <c r="EY251" s="16"/>
      <c r="EZ251" s="16"/>
      <c r="FA251" s="16"/>
      <c r="FB251" s="16"/>
      <c r="FC251" s="16"/>
      <c r="FD251" s="16"/>
      <c r="FE251" s="16"/>
      <c r="FF251" s="16"/>
      <c r="FG251" s="16"/>
      <c r="FH251" s="16"/>
      <c r="FI251" s="16"/>
      <c r="FJ251" s="16"/>
      <c r="FK251" s="16"/>
      <c r="FL251" s="16"/>
      <c r="FM251" s="16"/>
      <c r="FN251" s="16"/>
      <c r="FO251" s="16"/>
      <c r="FP251" s="16"/>
      <c r="FQ251" s="16"/>
      <c r="FR251" s="16"/>
      <c r="FS251" s="16"/>
      <c r="FT251" s="16"/>
      <c r="FU251" s="16"/>
      <c r="FV251" s="16"/>
      <c r="FW251" s="16"/>
      <c r="FX251" s="16"/>
      <c r="FY251" s="16"/>
      <c r="FZ251" s="16"/>
      <c r="GA251" s="16"/>
      <c r="GB251" s="16"/>
      <c r="GC251" s="16"/>
      <c r="GD251" s="16"/>
      <c r="GE251" s="16"/>
      <c r="GF251" s="16"/>
      <c r="GG251" s="16"/>
      <c r="GH251" s="16"/>
      <c r="GI251" s="16"/>
      <c r="GJ251" s="16"/>
      <c r="GK251" s="16"/>
      <c r="GL251" s="16"/>
      <c r="GM251" s="16"/>
      <c r="GN251" s="16"/>
      <c r="GO251" s="16"/>
      <c r="GP251" s="16"/>
      <c r="GQ251" s="16"/>
      <c r="GR251" s="16"/>
      <c r="GS251" s="16"/>
      <c r="GT251" s="16"/>
      <c r="GU251" s="16"/>
      <c r="GV251" s="16"/>
      <c r="GW251" s="16"/>
      <c r="GX251" s="16"/>
      <c r="GY251" s="16"/>
      <c r="GZ251" s="16"/>
      <c r="HA251" s="16"/>
      <c r="HB251" s="16"/>
      <c r="HC251" s="16"/>
      <c r="HD251" s="16"/>
      <c r="HE251" s="16"/>
      <c r="HF251" s="16"/>
      <c r="HG251" s="16"/>
      <c r="HH251" s="16"/>
      <c r="HI251" s="16"/>
      <c r="HJ251" s="16"/>
      <c r="HK251" s="16"/>
      <c r="HL251" s="16"/>
      <c r="HM251" s="16"/>
      <c r="HN251" s="16"/>
      <c r="HO251" s="16"/>
      <c r="HP251" s="16"/>
      <c r="HQ251" s="16"/>
      <c r="HR251" s="16"/>
      <c r="HS251" s="16"/>
      <c r="HT251" s="16"/>
      <c r="HU251" s="16"/>
      <c r="HV251" s="16"/>
      <c r="HW251" s="16"/>
      <c r="HX251" s="16"/>
      <c r="HY251" s="16"/>
      <c r="HZ251" s="16"/>
      <c r="IA251" s="16"/>
      <c r="IB251" s="16"/>
      <c r="IC251" s="16"/>
      <c r="ID251" s="16"/>
      <c r="IE251" s="16"/>
      <c r="IF251" s="16"/>
      <c r="IG251" s="16"/>
      <c r="IH251" s="16"/>
      <c r="II251" s="16"/>
      <c r="IJ251" s="16"/>
      <c r="IK251" s="16"/>
      <c r="IL251" s="16"/>
      <c r="IM251" s="16"/>
      <c r="IN251" s="16"/>
      <c r="IO251" s="16"/>
      <c r="IP251" s="16"/>
      <c r="IQ251" s="16"/>
      <c r="IR251" s="16"/>
      <c r="IS251" s="16"/>
      <c r="IT251" s="16"/>
      <c r="IU251" s="16"/>
      <c r="IV251" s="16"/>
    </row>
    <row r="252" spans="1:256" s="156" customFormat="1" ht="12.75">
      <c r="A252" s="168"/>
      <c r="B252" s="230">
        <v>763600</v>
      </c>
      <c r="C252" s="168" t="s">
        <v>953</v>
      </c>
      <c r="D252" s="168" t="s">
        <v>952</v>
      </c>
      <c r="E252" s="168"/>
      <c r="F252" s="231"/>
      <c r="G252" s="231"/>
      <c r="H252" s="215">
        <v>9346453.8</v>
      </c>
      <c r="I252" s="219">
        <v>1590.8333333333333</v>
      </c>
      <c r="J252" s="109"/>
      <c r="K252" s="40"/>
      <c r="L252" s="16"/>
      <c r="M252" s="40">
        <v>480</v>
      </c>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c r="DF252" s="16"/>
      <c r="DG252" s="16"/>
      <c r="DH252" s="16"/>
      <c r="DI252" s="16"/>
      <c r="DJ252" s="16"/>
      <c r="DK252" s="16"/>
      <c r="DL252" s="16"/>
      <c r="DM252" s="16"/>
      <c r="DN252" s="16"/>
      <c r="DO252" s="16"/>
      <c r="DP252" s="16"/>
      <c r="DQ252" s="16"/>
      <c r="DR252" s="16"/>
      <c r="DS252" s="16"/>
      <c r="DT252" s="16"/>
      <c r="DU252" s="16"/>
      <c r="DV252" s="16"/>
      <c r="DW252" s="16"/>
      <c r="DX252" s="16"/>
      <c r="DY252" s="16"/>
      <c r="DZ252" s="16"/>
      <c r="EA252" s="16"/>
      <c r="EB252" s="16"/>
      <c r="EC252" s="16"/>
      <c r="ED252" s="16"/>
      <c r="EE252" s="16"/>
      <c r="EF252" s="16"/>
      <c r="EG252" s="16"/>
      <c r="EH252" s="16"/>
      <c r="EI252" s="16"/>
      <c r="EJ252" s="16"/>
      <c r="EK252" s="16"/>
      <c r="EL252" s="16"/>
      <c r="EM252" s="16"/>
      <c r="EN252" s="16"/>
      <c r="EO252" s="16"/>
      <c r="EP252" s="16"/>
      <c r="EQ252" s="16"/>
      <c r="ER252" s="16"/>
      <c r="ES252" s="16"/>
      <c r="ET252" s="16"/>
      <c r="EU252" s="16"/>
      <c r="EV252" s="16"/>
      <c r="EW252" s="16"/>
      <c r="EX252" s="16"/>
      <c r="EY252" s="16"/>
      <c r="EZ252" s="16"/>
      <c r="FA252" s="16"/>
      <c r="FB252" s="16"/>
      <c r="FC252" s="16"/>
      <c r="FD252" s="16"/>
      <c r="FE252" s="16"/>
      <c r="FF252" s="16"/>
      <c r="FG252" s="16"/>
      <c r="FH252" s="16"/>
      <c r="FI252" s="16"/>
      <c r="FJ252" s="16"/>
      <c r="FK252" s="16"/>
      <c r="FL252" s="16"/>
      <c r="FM252" s="16"/>
      <c r="FN252" s="16"/>
      <c r="FO252" s="16"/>
      <c r="FP252" s="16"/>
      <c r="FQ252" s="16"/>
      <c r="FR252" s="16"/>
      <c r="FS252" s="16"/>
      <c r="FT252" s="16"/>
      <c r="FU252" s="16"/>
      <c r="FV252" s="16"/>
      <c r="FW252" s="16"/>
      <c r="FX252" s="16"/>
      <c r="FY252" s="16"/>
      <c r="FZ252" s="16"/>
      <c r="GA252" s="16"/>
      <c r="GB252" s="16"/>
      <c r="GC252" s="16"/>
      <c r="GD252" s="16"/>
      <c r="GE252" s="16"/>
      <c r="GF252" s="16"/>
      <c r="GG252" s="16"/>
      <c r="GH252" s="16"/>
      <c r="GI252" s="16"/>
      <c r="GJ252" s="16"/>
      <c r="GK252" s="16"/>
      <c r="GL252" s="16"/>
      <c r="GM252" s="16"/>
      <c r="GN252" s="16"/>
      <c r="GO252" s="16"/>
      <c r="GP252" s="16"/>
      <c r="GQ252" s="16"/>
      <c r="GR252" s="16"/>
      <c r="GS252" s="16"/>
      <c r="GT252" s="16"/>
      <c r="GU252" s="16"/>
      <c r="GV252" s="16"/>
      <c r="GW252" s="16"/>
      <c r="GX252" s="16"/>
      <c r="GY252" s="16"/>
      <c r="GZ252" s="16"/>
      <c r="HA252" s="16"/>
      <c r="HB252" s="16"/>
      <c r="HC252" s="16"/>
      <c r="HD252" s="16"/>
      <c r="HE252" s="16"/>
      <c r="HF252" s="16"/>
      <c r="HG252" s="16"/>
      <c r="HH252" s="16"/>
      <c r="HI252" s="16"/>
      <c r="HJ252" s="16"/>
      <c r="HK252" s="16"/>
      <c r="HL252" s="16"/>
      <c r="HM252" s="16"/>
      <c r="HN252" s="16"/>
      <c r="HO252" s="16"/>
      <c r="HP252" s="16"/>
      <c r="HQ252" s="16"/>
      <c r="HR252" s="16"/>
      <c r="HS252" s="16"/>
      <c r="HT252" s="16"/>
      <c r="HU252" s="16"/>
      <c r="HV252" s="16"/>
      <c r="HW252" s="16"/>
      <c r="HX252" s="16"/>
      <c r="HY252" s="16"/>
      <c r="HZ252" s="16"/>
      <c r="IA252" s="16"/>
      <c r="IB252" s="16"/>
      <c r="IC252" s="16"/>
      <c r="ID252" s="16"/>
      <c r="IE252" s="16"/>
      <c r="IF252" s="16"/>
      <c r="IG252" s="16"/>
      <c r="IH252" s="16"/>
      <c r="II252" s="16"/>
      <c r="IJ252" s="16"/>
      <c r="IK252" s="16"/>
      <c r="IL252" s="16"/>
      <c r="IM252" s="16"/>
      <c r="IN252" s="16"/>
      <c r="IO252" s="16"/>
      <c r="IP252" s="16"/>
      <c r="IQ252" s="16"/>
      <c r="IR252" s="16"/>
      <c r="IS252" s="16"/>
      <c r="IT252" s="16"/>
      <c r="IU252" s="16"/>
      <c r="IV252" s="16"/>
    </row>
    <row r="253" spans="1:256" s="156" customFormat="1" ht="12.75">
      <c r="A253" s="168"/>
      <c r="B253" s="230">
        <v>0</v>
      </c>
      <c r="C253" s="168" t="s">
        <v>953</v>
      </c>
      <c r="D253" s="168" t="s">
        <v>961</v>
      </c>
      <c r="E253" s="168"/>
      <c r="F253" s="231"/>
      <c r="G253" s="231"/>
      <c r="H253" s="215">
        <v>-10075405.7</v>
      </c>
      <c r="I253" s="219">
        <v>0</v>
      </c>
      <c r="J253" s="109"/>
      <c r="K253" s="40"/>
      <c r="L253" s="16"/>
      <c r="M253" s="40">
        <v>480</v>
      </c>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c r="DF253" s="16"/>
      <c r="DG253" s="16"/>
      <c r="DH253" s="16"/>
      <c r="DI253" s="16"/>
      <c r="DJ253" s="16"/>
      <c r="DK253" s="16"/>
      <c r="DL253" s="16"/>
      <c r="DM253" s="16"/>
      <c r="DN253" s="16"/>
      <c r="DO253" s="16"/>
      <c r="DP253" s="16"/>
      <c r="DQ253" s="16"/>
      <c r="DR253" s="16"/>
      <c r="DS253" s="16"/>
      <c r="DT253" s="16"/>
      <c r="DU253" s="16"/>
      <c r="DV253" s="16"/>
      <c r="DW253" s="16"/>
      <c r="DX253" s="16"/>
      <c r="DY253" s="16"/>
      <c r="DZ253" s="16"/>
      <c r="EA253" s="16"/>
      <c r="EB253" s="16"/>
      <c r="EC253" s="16"/>
      <c r="ED253" s="16"/>
      <c r="EE253" s="16"/>
      <c r="EF253" s="16"/>
      <c r="EG253" s="16"/>
      <c r="EH253" s="16"/>
      <c r="EI253" s="16"/>
      <c r="EJ253" s="16"/>
      <c r="EK253" s="16"/>
      <c r="EL253" s="16"/>
      <c r="EM253" s="16"/>
      <c r="EN253" s="16"/>
      <c r="EO253" s="16"/>
      <c r="EP253" s="16"/>
      <c r="EQ253" s="16"/>
      <c r="ER253" s="16"/>
      <c r="ES253" s="16"/>
      <c r="ET253" s="16"/>
      <c r="EU253" s="16"/>
      <c r="EV253" s="16"/>
      <c r="EW253" s="16"/>
      <c r="EX253" s="16"/>
      <c r="EY253" s="16"/>
      <c r="EZ253" s="16"/>
      <c r="FA253" s="16"/>
      <c r="FB253" s="16"/>
      <c r="FC253" s="16"/>
      <c r="FD253" s="16"/>
      <c r="FE253" s="16"/>
      <c r="FF253" s="16"/>
      <c r="FG253" s="16"/>
      <c r="FH253" s="16"/>
      <c r="FI253" s="16"/>
      <c r="FJ253" s="16"/>
      <c r="FK253" s="16"/>
      <c r="FL253" s="16"/>
      <c r="FM253" s="16"/>
      <c r="FN253" s="16"/>
      <c r="FO253" s="16"/>
      <c r="FP253" s="16"/>
      <c r="FQ253" s="16"/>
      <c r="FR253" s="16"/>
      <c r="FS253" s="16"/>
      <c r="FT253" s="16"/>
      <c r="FU253" s="16"/>
      <c r="FV253" s="16"/>
      <c r="FW253" s="16"/>
      <c r="FX253" s="16"/>
      <c r="FY253" s="16"/>
      <c r="FZ253" s="16"/>
      <c r="GA253" s="16"/>
      <c r="GB253" s="16"/>
      <c r="GC253" s="16"/>
      <c r="GD253" s="16"/>
      <c r="GE253" s="16"/>
      <c r="GF253" s="16"/>
      <c r="GG253" s="16"/>
      <c r="GH253" s="16"/>
      <c r="GI253" s="16"/>
      <c r="GJ253" s="16"/>
      <c r="GK253" s="16"/>
      <c r="GL253" s="16"/>
      <c r="GM253" s="16"/>
      <c r="GN253" s="16"/>
      <c r="GO253" s="16"/>
      <c r="GP253" s="16"/>
      <c r="GQ253" s="16"/>
      <c r="GR253" s="16"/>
      <c r="GS253" s="16"/>
      <c r="GT253" s="16"/>
      <c r="GU253" s="16"/>
      <c r="GV253" s="16"/>
      <c r="GW253" s="16"/>
      <c r="GX253" s="16"/>
      <c r="GY253" s="16"/>
      <c r="GZ253" s="16"/>
      <c r="HA253" s="16"/>
      <c r="HB253" s="16"/>
      <c r="HC253" s="16"/>
      <c r="HD253" s="16"/>
      <c r="HE253" s="16"/>
      <c r="HF253" s="16"/>
      <c r="HG253" s="16"/>
      <c r="HH253" s="16"/>
      <c r="HI253" s="16"/>
      <c r="HJ253" s="16"/>
      <c r="HK253" s="16"/>
      <c r="HL253" s="16"/>
      <c r="HM253" s="16"/>
      <c r="HN253" s="16"/>
      <c r="HO253" s="16"/>
      <c r="HP253" s="16"/>
      <c r="HQ253" s="16"/>
      <c r="HR253" s="16"/>
      <c r="HS253" s="16"/>
      <c r="HT253" s="16"/>
      <c r="HU253" s="16"/>
      <c r="HV253" s="16"/>
      <c r="HW253" s="16"/>
      <c r="HX253" s="16"/>
      <c r="HY253" s="16"/>
      <c r="HZ253" s="16"/>
      <c r="IA253" s="16"/>
      <c r="IB253" s="16"/>
      <c r="IC253" s="16"/>
      <c r="ID253" s="16"/>
      <c r="IE253" s="16"/>
      <c r="IF253" s="16"/>
      <c r="IG253" s="16"/>
      <c r="IH253" s="16"/>
      <c r="II253" s="16"/>
      <c r="IJ253" s="16"/>
      <c r="IK253" s="16"/>
      <c r="IL253" s="16"/>
      <c r="IM253" s="16"/>
      <c r="IN253" s="16"/>
      <c r="IO253" s="16"/>
      <c r="IP253" s="16"/>
      <c r="IQ253" s="16"/>
      <c r="IR253" s="16"/>
      <c r="IS253" s="16"/>
      <c r="IT253" s="16"/>
      <c r="IU253" s="16"/>
      <c r="IV253" s="16"/>
    </row>
    <row r="254" spans="1:256" s="176" customFormat="1" ht="12.75">
      <c r="A254" s="234"/>
      <c r="B254" s="235">
        <v>-855859.3000000007</v>
      </c>
      <c r="C254" s="234" t="s">
        <v>953</v>
      </c>
      <c r="D254" s="234" t="s">
        <v>962</v>
      </c>
      <c r="E254" s="234"/>
      <c r="F254" s="236"/>
      <c r="G254" s="236"/>
      <c r="H254" s="224">
        <v>10965913.100000001</v>
      </c>
      <c r="I254" s="225">
        <v>-1783.040208333335</v>
      </c>
      <c r="J254" s="226"/>
      <c r="K254" s="227"/>
      <c r="L254" s="227"/>
      <c r="M254" s="2">
        <v>480</v>
      </c>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c r="DE254" s="16"/>
      <c r="DF254" s="16"/>
      <c r="DG254" s="16"/>
      <c r="DH254" s="16"/>
      <c r="DI254" s="16"/>
      <c r="DJ254" s="16"/>
      <c r="DK254" s="16"/>
      <c r="DL254" s="16"/>
      <c r="DM254" s="16"/>
      <c r="DN254" s="16"/>
      <c r="DO254" s="16"/>
      <c r="DP254" s="16"/>
      <c r="DQ254" s="16"/>
      <c r="DR254" s="16"/>
      <c r="DS254" s="16"/>
      <c r="DT254" s="16"/>
      <c r="DU254" s="16"/>
      <c r="DV254" s="16"/>
      <c r="DW254" s="16"/>
      <c r="DX254" s="16"/>
      <c r="DY254" s="16"/>
      <c r="DZ254" s="16"/>
      <c r="EA254" s="16"/>
      <c r="EB254" s="16"/>
      <c r="EC254" s="16"/>
      <c r="ED254" s="16"/>
      <c r="EE254" s="16"/>
      <c r="EF254" s="16"/>
      <c r="EG254" s="16"/>
      <c r="EH254" s="16"/>
      <c r="EI254" s="16"/>
      <c r="EJ254" s="16"/>
      <c r="EK254" s="16"/>
      <c r="EL254" s="16"/>
      <c r="EM254" s="16"/>
      <c r="EN254" s="16"/>
      <c r="EO254" s="16"/>
      <c r="EP254" s="16"/>
      <c r="EQ254" s="16"/>
      <c r="ER254" s="16"/>
      <c r="ES254" s="16"/>
      <c r="ET254" s="16"/>
      <c r="EU254" s="16"/>
      <c r="EV254" s="16"/>
      <c r="EW254" s="16"/>
      <c r="EX254" s="16"/>
      <c r="EY254" s="16"/>
      <c r="EZ254" s="16"/>
      <c r="FA254" s="16"/>
      <c r="FB254" s="16"/>
      <c r="FC254" s="16"/>
      <c r="FD254" s="16"/>
      <c r="FE254" s="16"/>
      <c r="FF254" s="16"/>
      <c r="FG254" s="16"/>
      <c r="FH254" s="16"/>
      <c r="FI254" s="16"/>
      <c r="FJ254" s="16"/>
      <c r="FK254" s="16"/>
      <c r="FL254" s="16"/>
      <c r="FM254" s="16"/>
      <c r="FN254" s="16"/>
      <c r="FO254" s="16"/>
      <c r="FP254" s="16"/>
      <c r="FQ254" s="16"/>
      <c r="FR254" s="16"/>
      <c r="FS254" s="16"/>
      <c r="FT254" s="16"/>
      <c r="FU254" s="16"/>
      <c r="FV254" s="16"/>
      <c r="FW254" s="16"/>
      <c r="FX254" s="16"/>
      <c r="FY254" s="16"/>
      <c r="FZ254" s="16"/>
      <c r="GA254" s="16"/>
      <c r="GB254" s="16"/>
      <c r="GC254" s="16"/>
      <c r="GD254" s="16"/>
      <c r="GE254" s="16"/>
      <c r="GF254" s="16"/>
      <c r="GG254" s="16"/>
      <c r="GH254" s="16"/>
      <c r="GI254" s="16"/>
      <c r="GJ254" s="16"/>
      <c r="GK254" s="16"/>
      <c r="GL254" s="16"/>
      <c r="GM254" s="16"/>
      <c r="GN254" s="16"/>
      <c r="GO254" s="16"/>
      <c r="GP254" s="16"/>
      <c r="GQ254" s="16"/>
      <c r="GR254" s="16"/>
      <c r="GS254" s="16"/>
      <c r="GT254" s="16"/>
      <c r="GU254" s="16"/>
      <c r="GV254" s="16"/>
      <c r="GW254" s="16"/>
      <c r="GX254" s="16"/>
      <c r="GY254" s="16"/>
      <c r="GZ254" s="16"/>
      <c r="HA254" s="16"/>
      <c r="HB254" s="16"/>
      <c r="HC254" s="16"/>
      <c r="HD254" s="16"/>
      <c r="HE254" s="16"/>
      <c r="HF254" s="16"/>
      <c r="HG254" s="16"/>
      <c r="HH254" s="16"/>
      <c r="HI254" s="16"/>
      <c r="HJ254" s="16"/>
      <c r="HK254" s="16"/>
      <c r="HL254" s="16"/>
      <c r="HM254" s="16"/>
      <c r="HN254" s="16"/>
      <c r="HO254" s="16"/>
      <c r="HP254" s="16"/>
      <c r="HQ254" s="16"/>
      <c r="HR254" s="16"/>
      <c r="HS254" s="16"/>
      <c r="HT254" s="16"/>
      <c r="HU254" s="16"/>
      <c r="HV254" s="16"/>
      <c r="HW254" s="16"/>
      <c r="HX254" s="16"/>
      <c r="HY254" s="16"/>
      <c r="HZ254" s="16"/>
      <c r="IA254" s="16"/>
      <c r="IB254" s="16"/>
      <c r="IC254" s="16"/>
      <c r="ID254" s="16"/>
      <c r="IE254" s="16"/>
      <c r="IF254" s="16"/>
      <c r="IG254" s="16"/>
      <c r="IH254" s="16"/>
      <c r="II254" s="16"/>
      <c r="IJ254" s="16"/>
      <c r="IK254" s="16"/>
      <c r="IL254" s="16"/>
      <c r="IM254" s="16"/>
      <c r="IN254" s="16"/>
      <c r="IO254" s="16"/>
      <c r="IP254" s="16"/>
      <c r="IQ254" s="16"/>
      <c r="IR254" s="16"/>
      <c r="IS254" s="16"/>
      <c r="IT254" s="16"/>
      <c r="IU254" s="16"/>
      <c r="IV254" s="16"/>
    </row>
    <row r="255" spans="6:13" ht="12.75">
      <c r="F255" s="144"/>
      <c r="G255" s="153"/>
      <c r="M255" s="2"/>
    </row>
    <row r="256" spans="6:13" ht="12.75">
      <c r="F256" s="144"/>
      <c r="G256" s="153"/>
      <c r="M256" s="2"/>
    </row>
    <row r="257" spans="1:13" s="243" customFormat="1" ht="12.75">
      <c r="A257" s="237"/>
      <c r="B257" s="238"/>
      <c r="C257" s="239"/>
      <c r="D257" s="237"/>
      <c r="E257" s="237"/>
      <c r="F257" s="240"/>
      <c r="G257" s="240"/>
      <c r="H257" s="241"/>
      <c r="I257" s="242"/>
      <c r="K257" s="244"/>
      <c r="M257" s="2"/>
    </row>
    <row r="258" spans="1:13" s="194" customFormat="1" ht="12.75">
      <c r="A258" s="245"/>
      <c r="B258" s="246">
        <v>-3559741</v>
      </c>
      <c r="C258" s="245" t="s">
        <v>940</v>
      </c>
      <c r="D258" s="245" t="s">
        <v>955</v>
      </c>
      <c r="E258" s="245"/>
      <c r="F258" s="247"/>
      <c r="G258" s="247"/>
      <c r="H258" s="246">
        <v>3559741</v>
      </c>
      <c r="I258" s="248">
        <v>-7119.482</v>
      </c>
      <c r="M258" s="2">
        <v>500</v>
      </c>
    </row>
    <row r="259" spans="1:13" s="194" customFormat="1" ht="12.75">
      <c r="A259" s="245"/>
      <c r="B259" s="246">
        <v>0</v>
      </c>
      <c r="C259" s="245" t="s">
        <v>940</v>
      </c>
      <c r="D259" s="245" t="s">
        <v>957</v>
      </c>
      <c r="E259" s="245"/>
      <c r="F259" s="247"/>
      <c r="G259" s="247"/>
      <c r="H259" s="246">
        <v>0</v>
      </c>
      <c r="I259" s="248">
        <v>0</v>
      </c>
      <c r="M259" s="40">
        <v>480</v>
      </c>
    </row>
    <row r="260" spans="1:13" s="194" customFormat="1" ht="12.75">
      <c r="A260" s="245"/>
      <c r="B260" s="246">
        <v>0</v>
      </c>
      <c r="C260" s="245" t="s">
        <v>940</v>
      </c>
      <c r="D260" s="245" t="s">
        <v>965</v>
      </c>
      <c r="E260" s="245"/>
      <c r="F260" s="247"/>
      <c r="G260" s="247"/>
      <c r="H260" s="246">
        <v>0</v>
      </c>
      <c r="I260" s="248">
        <v>0</v>
      </c>
      <c r="M260" s="40">
        <v>480</v>
      </c>
    </row>
    <row r="261" spans="1:13" s="254" customFormat="1" ht="12.75">
      <c r="A261" s="249"/>
      <c r="B261" s="250">
        <v>-3559741</v>
      </c>
      <c r="C261" s="249" t="s">
        <v>940</v>
      </c>
      <c r="D261" s="249" t="s">
        <v>964</v>
      </c>
      <c r="E261" s="249"/>
      <c r="F261" s="251"/>
      <c r="G261" s="252"/>
      <c r="H261" s="250">
        <v>3559741</v>
      </c>
      <c r="I261" s="253">
        <v>-7416.127083333334</v>
      </c>
      <c r="M261" s="66">
        <v>480</v>
      </c>
    </row>
    <row r="262" spans="2:13" ht="12.75">
      <c r="B262" s="6"/>
      <c r="F262" s="153"/>
      <c r="M262" s="2"/>
    </row>
    <row r="263" spans="2:13" ht="12.75">
      <c r="B263" s="6"/>
      <c r="M263" s="2"/>
    </row>
    <row r="264" spans="1:13" s="243" customFormat="1" ht="12.75">
      <c r="A264" s="237"/>
      <c r="B264" s="238"/>
      <c r="C264" s="239"/>
      <c r="D264" s="237"/>
      <c r="E264" s="237"/>
      <c r="F264" s="240"/>
      <c r="G264" s="240"/>
      <c r="H264" s="241"/>
      <c r="I264" s="242"/>
      <c r="K264" s="244"/>
      <c r="M264" s="2"/>
    </row>
    <row r="265" spans="1:13" s="259" customFormat="1" ht="12.75">
      <c r="A265" s="255"/>
      <c r="B265" s="256">
        <v>-10553090.8</v>
      </c>
      <c r="C265" s="255" t="s">
        <v>939</v>
      </c>
      <c r="D265" s="255" t="s">
        <v>955</v>
      </c>
      <c r="E265" s="255"/>
      <c r="F265" s="257"/>
      <c r="G265" s="257"/>
      <c r="H265" s="256">
        <v>10553090.8</v>
      </c>
      <c r="I265" s="258">
        <v>-21106.1816</v>
      </c>
      <c r="M265" s="2">
        <v>500</v>
      </c>
    </row>
    <row r="266" spans="1:13" s="259" customFormat="1" ht="12.75">
      <c r="A266" s="255"/>
      <c r="B266" s="256">
        <v>-10305876</v>
      </c>
      <c r="C266" s="255" t="s">
        <v>939</v>
      </c>
      <c r="D266" s="255" t="s">
        <v>956</v>
      </c>
      <c r="E266" s="255"/>
      <c r="F266" s="257"/>
      <c r="G266" s="257"/>
      <c r="H266" s="256">
        <v>20858966.8</v>
      </c>
      <c r="I266" s="258">
        <v>-21032.4</v>
      </c>
      <c r="M266" s="2">
        <v>490</v>
      </c>
    </row>
    <row r="267" spans="1:13" s="259" customFormat="1" ht="12.75">
      <c r="A267" s="255"/>
      <c r="B267" s="256">
        <v>1732735</v>
      </c>
      <c r="C267" s="255" t="s">
        <v>939</v>
      </c>
      <c r="D267" s="255" t="s">
        <v>958</v>
      </c>
      <c r="E267" s="255"/>
      <c r="F267" s="257"/>
      <c r="G267" s="257"/>
      <c r="H267" s="256">
        <v>19126231.8</v>
      </c>
      <c r="I267" s="297">
        <v>3609.8645833333335</v>
      </c>
      <c r="M267" s="2">
        <v>480</v>
      </c>
    </row>
    <row r="268" spans="1:13" s="259" customFormat="1" ht="12.75">
      <c r="A268" s="255"/>
      <c r="B268" s="256">
        <v>1732735</v>
      </c>
      <c r="C268" s="255" t="s">
        <v>939</v>
      </c>
      <c r="D268" s="255" t="s">
        <v>963</v>
      </c>
      <c r="E268" s="255"/>
      <c r="F268" s="257"/>
      <c r="G268" s="257"/>
      <c r="H268" s="256">
        <v>17393496.8</v>
      </c>
      <c r="I268" s="297">
        <v>3609.8645833333335</v>
      </c>
      <c r="M268" s="2">
        <v>480</v>
      </c>
    </row>
    <row r="269" spans="1:13" s="265" customFormat="1" ht="12.75">
      <c r="A269" s="260"/>
      <c r="B269" s="261">
        <v>-17393496.8</v>
      </c>
      <c r="C269" s="260" t="s">
        <v>939</v>
      </c>
      <c r="D269" s="260" t="s">
        <v>964</v>
      </c>
      <c r="E269" s="260"/>
      <c r="F269" s="262"/>
      <c r="G269" s="263"/>
      <c r="H269" s="261">
        <v>0</v>
      </c>
      <c r="I269" s="264">
        <v>-36236.45166666667</v>
      </c>
      <c r="M269" s="66">
        <v>480</v>
      </c>
    </row>
    <row r="270" spans="2:13" ht="12.75">
      <c r="B270" s="6"/>
      <c r="F270" s="153"/>
      <c r="M270" s="2"/>
    </row>
    <row r="271" spans="2:13" ht="12.75">
      <c r="B271" s="6"/>
      <c r="F271" s="153"/>
      <c r="M271" s="2"/>
    </row>
    <row r="272" spans="2:13" ht="12.75">
      <c r="B272" s="6"/>
      <c r="M272" s="2"/>
    </row>
    <row r="273" spans="1:13" s="204" customFormat="1" ht="12.75">
      <c r="A273" s="266"/>
      <c r="B273" s="267">
        <v>-37202750</v>
      </c>
      <c r="C273" s="266" t="s">
        <v>941</v>
      </c>
      <c r="D273" s="266" t="s">
        <v>959</v>
      </c>
      <c r="E273" s="266"/>
      <c r="F273" s="268"/>
      <c r="G273" s="268"/>
      <c r="H273" s="267">
        <v>37202750</v>
      </c>
      <c r="I273" s="269">
        <v>-74405.5</v>
      </c>
      <c r="M273" s="270">
        <v>500</v>
      </c>
    </row>
    <row r="274" spans="1:13" s="204" customFormat="1" ht="12.75">
      <c r="A274" s="266"/>
      <c r="B274" s="267">
        <v>3070755</v>
      </c>
      <c r="C274" s="266" t="s">
        <v>941</v>
      </c>
      <c r="D274" s="266" t="s">
        <v>944</v>
      </c>
      <c r="E274" s="266"/>
      <c r="F274" s="268"/>
      <c r="G274" s="268"/>
      <c r="H274" s="267">
        <v>34131995</v>
      </c>
      <c r="I274" s="269">
        <v>6021.088235294118</v>
      </c>
      <c r="M274" s="271">
        <v>510</v>
      </c>
    </row>
    <row r="275" spans="1:13" s="204" customFormat="1" ht="12.75">
      <c r="A275" s="266"/>
      <c r="B275" s="267">
        <v>0</v>
      </c>
      <c r="C275" s="266" t="s">
        <v>941</v>
      </c>
      <c r="D275" s="266" t="s">
        <v>945</v>
      </c>
      <c r="E275" s="266"/>
      <c r="F275" s="268"/>
      <c r="G275" s="268"/>
      <c r="H275" s="267">
        <v>34131995</v>
      </c>
      <c r="I275" s="269">
        <v>0</v>
      </c>
      <c r="M275" s="271">
        <v>505</v>
      </c>
    </row>
    <row r="276" spans="1:13" s="204" customFormat="1" ht="12.75">
      <c r="A276" s="266"/>
      <c r="B276" s="267">
        <v>0</v>
      </c>
      <c r="C276" s="266" t="s">
        <v>941</v>
      </c>
      <c r="D276" s="266" t="s">
        <v>947</v>
      </c>
      <c r="E276" s="266"/>
      <c r="F276" s="268"/>
      <c r="G276" s="268"/>
      <c r="H276" s="267">
        <v>34131995</v>
      </c>
      <c r="I276" s="269">
        <v>0</v>
      </c>
      <c r="M276" s="271">
        <v>495</v>
      </c>
    </row>
    <row r="277" spans="1:13" s="204" customFormat="1" ht="12.75">
      <c r="A277" s="266"/>
      <c r="B277" s="267">
        <v>2405851.5</v>
      </c>
      <c r="C277" s="266" t="s">
        <v>941</v>
      </c>
      <c r="D277" s="266" t="s">
        <v>948</v>
      </c>
      <c r="E277" s="266"/>
      <c r="F277" s="268"/>
      <c r="G277" s="268"/>
      <c r="H277" s="267">
        <v>31726143.5</v>
      </c>
      <c r="I277" s="269">
        <v>4909.901020408163</v>
      </c>
      <c r="M277" s="271">
        <v>490</v>
      </c>
    </row>
    <row r="278" spans="1:13" s="204" customFormat="1" ht="12.75">
      <c r="A278" s="266"/>
      <c r="B278" s="267">
        <v>2008772</v>
      </c>
      <c r="C278" s="266" t="s">
        <v>941</v>
      </c>
      <c r="D278" s="266" t="s">
        <v>949</v>
      </c>
      <c r="E278" s="266"/>
      <c r="F278" s="268"/>
      <c r="G278" s="268"/>
      <c r="H278" s="267">
        <v>32123223</v>
      </c>
      <c r="I278" s="269">
        <v>4099.534693877551</v>
      </c>
      <c r="M278" s="271">
        <v>490</v>
      </c>
    </row>
    <row r="279" spans="1:13" s="204" customFormat="1" ht="12.75">
      <c r="A279" s="266"/>
      <c r="B279" s="267">
        <v>4121133</v>
      </c>
      <c r="C279" s="266" t="s">
        <v>941</v>
      </c>
      <c r="D279" s="266" t="s">
        <v>950</v>
      </c>
      <c r="E279" s="266"/>
      <c r="F279" s="268"/>
      <c r="G279" s="268"/>
      <c r="H279" s="267">
        <v>27605010.5</v>
      </c>
      <c r="I279" s="269">
        <v>8497.181443298969</v>
      </c>
      <c r="M279" s="271">
        <v>485</v>
      </c>
    </row>
    <row r="280" spans="1:13" s="204" customFormat="1" ht="12.75">
      <c r="A280" s="266"/>
      <c r="B280" s="267">
        <v>2806749</v>
      </c>
      <c r="C280" s="266" t="s">
        <v>941</v>
      </c>
      <c r="D280" s="266" t="s">
        <v>951</v>
      </c>
      <c r="E280" s="266"/>
      <c r="F280" s="268"/>
      <c r="G280" s="268"/>
      <c r="H280" s="267">
        <v>29316474</v>
      </c>
      <c r="I280" s="269">
        <v>5871.859832635983</v>
      </c>
      <c r="M280" s="271">
        <v>478</v>
      </c>
    </row>
    <row r="281" spans="1:13" s="204" customFormat="1" ht="12.75">
      <c r="A281" s="266"/>
      <c r="B281" s="267">
        <v>2603347.5</v>
      </c>
      <c r="C281" s="266" t="s">
        <v>941</v>
      </c>
      <c r="D281" s="266" t="s">
        <v>952</v>
      </c>
      <c r="E281" s="266"/>
      <c r="F281" s="268"/>
      <c r="G281" s="268"/>
      <c r="H281" s="267">
        <v>25001663</v>
      </c>
      <c r="I281" s="281">
        <v>5423.640625</v>
      </c>
      <c r="J281" s="282"/>
      <c r="K281" s="282"/>
      <c r="L281" s="282"/>
      <c r="M281" s="271">
        <v>480</v>
      </c>
    </row>
    <row r="282" spans="1:13" s="204" customFormat="1" ht="12.75">
      <c r="A282" s="266"/>
      <c r="B282" s="267">
        <v>2923987.5</v>
      </c>
      <c r="C282" s="266" t="s">
        <v>941</v>
      </c>
      <c r="D282" s="266" t="s">
        <v>961</v>
      </c>
      <c r="E282" s="266"/>
      <c r="F282" s="268"/>
      <c r="G282" s="268"/>
      <c r="H282" s="267">
        <v>26392486.5</v>
      </c>
      <c r="I282" s="281">
        <v>6091.640625</v>
      </c>
      <c r="J282" s="282"/>
      <c r="K282" s="282"/>
      <c r="L282" s="282"/>
      <c r="M282" s="271">
        <v>480</v>
      </c>
    </row>
    <row r="283" spans="1:13" s="277" customFormat="1" ht="12.75">
      <c r="A283" s="272"/>
      <c r="B283" s="273">
        <v>-17262154.5</v>
      </c>
      <c r="C283" s="272" t="s">
        <v>941</v>
      </c>
      <c r="D283" s="272" t="s">
        <v>962</v>
      </c>
      <c r="E283" s="272"/>
      <c r="F283" s="274"/>
      <c r="G283" s="275"/>
      <c r="H283" s="273">
        <v>0</v>
      </c>
      <c r="I283" s="276">
        <v>-35962.821875</v>
      </c>
      <c r="M283" s="278">
        <v>480</v>
      </c>
    </row>
    <row r="284" spans="1:13" s="282" customFormat="1" ht="12.75">
      <c r="A284" s="199"/>
      <c r="B284" s="197"/>
      <c r="C284" s="199"/>
      <c r="D284" s="199"/>
      <c r="E284" s="199"/>
      <c r="F284" s="279"/>
      <c r="G284" s="280"/>
      <c r="H284" s="197"/>
      <c r="I284" s="281"/>
      <c r="M284" s="271"/>
    </row>
    <row r="285" spans="1:13" s="282" customFormat="1" ht="12.75">
      <c r="A285" s="199"/>
      <c r="B285" s="197"/>
      <c r="C285" s="199"/>
      <c r="D285" s="199"/>
      <c r="E285" s="199"/>
      <c r="F285" s="279"/>
      <c r="G285" s="280"/>
      <c r="H285" s="197"/>
      <c r="I285" s="281"/>
      <c r="M285" s="271"/>
    </row>
    <row r="286" spans="1:13" s="288" customFormat="1" ht="12.75">
      <c r="A286" s="283"/>
      <c r="B286" s="284"/>
      <c r="C286" s="283"/>
      <c r="D286" s="283"/>
      <c r="E286" s="283"/>
      <c r="F286" s="285"/>
      <c r="G286" s="285"/>
      <c r="H286" s="286"/>
      <c r="I286" s="287"/>
      <c r="M286" s="289"/>
    </row>
    <row r="287" spans="1:13" s="294" customFormat="1" ht="12.75">
      <c r="A287" s="228"/>
      <c r="B287" s="290"/>
      <c r="C287" s="228"/>
      <c r="D287" s="228" t="s">
        <v>954</v>
      </c>
      <c r="E287" s="228"/>
      <c r="F287" s="229"/>
      <c r="G287" s="229"/>
      <c r="H287" s="292"/>
      <c r="I287" s="293"/>
      <c r="M287" s="295"/>
    </row>
    <row r="288" spans="1:13" s="294" customFormat="1" ht="12.75">
      <c r="A288" s="228" t="s">
        <v>960</v>
      </c>
      <c r="B288" s="292">
        <v>-3774349</v>
      </c>
      <c r="C288" s="296" t="s">
        <v>966</v>
      </c>
      <c r="D288" s="228"/>
      <c r="E288" s="228"/>
      <c r="F288" s="229"/>
      <c r="G288" s="291" t="s">
        <v>68</v>
      </c>
      <c r="H288" s="292"/>
      <c r="I288" s="297"/>
      <c r="K288" s="298"/>
      <c r="M288" s="295"/>
    </row>
    <row r="289" spans="1:11" s="294" customFormat="1" ht="12.75">
      <c r="A289" s="228"/>
      <c r="B289" s="292">
        <v>-3803323</v>
      </c>
      <c r="C289" s="228" t="s">
        <v>966</v>
      </c>
      <c r="D289" s="228"/>
      <c r="E289" s="228"/>
      <c r="F289" s="229"/>
      <c r="G289" s="291" t="s">
        <v>173</v>
      </c>
      <c r="H289" s="292"/>
      <c r="I289" s="297"/>
      <c r="K289" s="298"/>
    </row>
    <row r="290" spans="1:13" s="334" customFormat="1" ht="12.75">
      <c r="A290" s="328"/>
      <c r="B290" s="329">
        <v>-7577672</v>
      </c>
      <c r="C290" s="330" t="s">
        <v>967</v>
      </c>
      <c r="D290" s="328"/>
      <c r="E290" s="328"/>
      <c r="F290" s="331"/>
      <c r="G290" s="331"/>
      <c r="H290" s="332"/>
      <c r="I290" s="333"/>
      <c r="K290" s="335"/>
      <c r="M290" s="336"/>
    </row>
    <row r="291" spans="2:13" ht="12.75">
      <c r="B291" s="6"/>
      <c r="F291" s="153"/>
      <c r="H291" s="292"/>
      <c r="I291" s="23">
        <v>0</v>
      </c>
      <c r="M291" s="2">
        <v>500</v>
      </c>
    </row>
    <row r="292" spans="1:13" s="294" customFormat="1" ht="12.75">
      <c r="A292" s="228"/>
      <c r="B292" s="292"/>
      <c r="C292" s="228"/>
      <c r="D292" s="228"/>
      <c r="E292" s="228"/>
      <c r="F292" s="229"/>
      <c r="G292" s="291"/>
      <c r="H292" s="292"/>
      <c r="I292" s="297"/>
      <c r="M292" s="298"/>
    </row>
    <row r="293" spans="2:13" ht="12.75" hidden="1">
      <c r="B293" s="6"/>
      <c r="H293" s="6">
        <v>0</v>
      </c>
      <c r="I293" s="23">
        <v>0</v>
      </c>
      <c r="M293" s="2">
        <v>500</v>
      </c>
    </row>
    <row r="294" spans="2:13" ht="12.75" hidden="1">
      <c r="B294" s="6"/>
      <c r="H294" s="6">
        <v>0</v>
      </c>
      <c r="I294" s="23">
        <v>0</v>
      </c>
      <c r="M294" s="2">
        <v>500</v>
      </c>
    </row>
    <row r="295" spans="1:13" ht="12.75" hidden="1">
      <c r="A295" s="337"/>
      <c r="B295" s="337"/>
      <c r="H295" s="6">
        <v>0</v>
      </c>
      <c r="I295" s="23">
        <v>0</v>
      </c>
      <c r="M295" s="2">
        <v>500</v>
      </c>
    </row>
    <row r="296" spans="2:13" ht="12.75" hidden="1">
      <c r="B296" s="337"/>
      <c r="H296" s="6">
        <v>0</v>
      </c>
      <c r="I296" s="23">
        <v>0</v>
      </c>
      <c r="M296" s="2">
        <v>500</v>
      </c>
    </row>
    <row r="297" spans="8:13" ht="12.75" hidden="1">
      <c r="H297" s="6">
        <v>0</v>
      </c>
      <c r="I297" s="23">
        <v>0</v>
      </c>
      <c r="M297" s="2">
        <v>500</v>
      </c>
    </row>
    <row r="298" spans="8:13" ht="12.75" hidden="1">
      <c r="H298" s="6">
        <v>0</v>
      </c>
      <c r="I298" s="23">
        <v>0</v>
      </c>
      <c r="M298" s="2">
        <v>500</v>
      </c>
    </row>
    <row r="299" spans="8:13" ht="12.75" hidden="1">
      <c r="H299" s="6">
        <v>0</v>
      </c>
      <c r="I299" s="23">
        <v>0</v>
      </c>
      <c r="M299" s="2">
        <v>500</v>
      </c>
    </row>
    <row r="300" spans="8:13" ht="12.75" hidden="1">
      <c r="H300" s="6">
        <v>0</v>
      </c>
      <c r="I300" s="23">
        <v>0</v>
      </c>
      <c r="M300" s="2">
        <v>500</v>
      </c>
    </row>
    <row r="301" spans="8:13" ht="12.75" hidden="1">
      <c r="H301" s="6">
        <v>0</v>
      </c>
      <c r="I301" s="23">
        <v>0</v>
      </c>
      <c r="M301" s="2">
        <v>500</v>
      </c>
    </row>
    <row r="302" spans="8:13" ht="12.75" hidden="1">
      <c r="H302" s="6">
        <v>0</v>
      </c>
      <c r="I302" s="23">
        <v>0</v>
      </c>
      <c r="M302" s="2">
        <v>500</v>
      </c>
    </row>
    <row r="303" spans="8:13" ht="12.75" hidden="1">
      <c r="H303" s="6">
        <v>0</v>
      </c>
      <c r="I303" s="23">
        <v>0</v>
      </c>
      <c r="M303" s="2">
        <v>500</v>
      </c>
    </row>
    <row r="304" spans="8:13" ht="12.75" hidden="1">
      <c r="H304" s="6">
        <v>0</v>
      </c>
      <c r="I304" s="23">
        <v>0</v>
      </c>
      <c r="M304" s="2">
        <v>500</v>
      </c>
    </row>
    <row r="305" spans="8:13" ht="12.75" hidden="1">
      <c r="H305" s="6">
        <v>0</v>
      </c>
      <c r="I305" s="23">
        <v>0</v>
      </c>
      <c r="M305" s="2">
        <v>500</v>
      </c>
    </row>
    <row r="306" spans="8:13" ht="12.75" hidden="1">
      <c r="H306" s="6">
        <v>0</v>
      </c>
      <c r="I306" s="23">
        <v>0</v>
      </c>
      <c r="M306" s="2">
        <v>500</v>
      </c>
    </row>
    <row r="307" spans="8:13" ht="12.75" hidden="1">
      <c r="H307" s="6">
        <v>0</v>
      </c>
      <c r="I307" s="23">
        <v>0</v>
      </c>
      <c r="M307" s="2">
        <v>500</v>
      </c>
    </row>
    <row r="308" spans="8:13" ht="12.75" hidden="1">
      <c r="H308" s="6">
        <v>0</v>
      </c>
      <c r="I308" s="23">
        <v>0</v>
      </c>
      <c r="M308" s="2">
        <v>500</v>
      </c>
    </row>
    <row r="309" spans="8:13" ht="12.75" hidden="1">
      <c r="H309" s="6">
        <v>0</v>
      </c>
      <c r="I309" s="23">
        <v>0</v>
      </c>
      <c r="M309" s="2">
        <v>500</v>
      </c>
    </row>
    <row r="310" spans="8:13" ht="12.75" hidden="1">
      <c r="H310" s="6">
        <v>0</v>
      </c>
      <c r="I310" s="23">
        <v>0</v>
      </c>
      <c r="M310" s="2">
        <v>500</v>
      </c>
    </row>
    <row r="311" spans="8:13" ht="12.75" hidden="1">
      <c r="H311" s="6">
        <v>0</v>
      </c>
      <c r="I311" s="23">
        <v>0</v>
      </c>
      <c r="M311" s="2">
        <v>500</v>
      </c>
    </row>
    <row r="312" spans="2:13" ht="12.75" hidden="1">
      <c r="B312" s="7"/>
      <c r="H312" s="6">
        <v>0</v>
      </c>
      <c r="I312" s="23">
        <v>0</v>
      </c>
      <c r="M312" s="2">
        <v>500</v>
      </c>
    </row>
    <row r="313" spans="3:13" ht="12.75" hidden="1">
      <c r="C313" s="3"/>
      <c r="H313" s="6">
        <v>0</v>
      </c>
      <c r="I313" s="23">
        <v>0</v>
      </c>
      <c r="M313" s="2">
        <v>500</v>
      </c>
    </row>
    <row r="314" spans="8:13" ht="12.75" hidden="1">
      <c r="H314" s="6">
        <v>0</v>
      </c>
      <c r="I314" s="23">
        <v>0</v>
      </c>
      <c r="M314" s="2">
        <v>500</v>
      </c>
    </row>
    <row r="315" spans="2:13" ht="12.75" hidden="1">
      <c r="B315" s="8"/>
      <c r="H315" s="6">
        <v>0</v>
      </c>
      <c r="I315" s="23">
        <v>0</v>
      </c>
      <c r="M315" s="2">
        <v>500</v>
      </c>
    </row>
    <row r="316" spans="8:13" ht="12.75" hidden="1">
      <c r="H316" s="6">
        <v>0</v>
      </c>
      <c r="I316" s="23">
        <v>0</v>
      </c>
      <c r="M316" s="2">
        <v>500</v>
      </c>
    </row>
    <row r="317" spans="8:13" ht="12.75" hidden="1">
      <c r="H317" s="6">
        <v>0</v>
      </c>
      <c r="I317" s="23">
        <v>0</v>
      </c>
      <c r="M317" s="2">
        <v>500</v>
      </c>
    </row>
    <row r="318" spans="8:13" ht="12.75" hidden="1">
      <c r="H318" s="6">
        <v>0</v>
      </c>
      <c r="I318" s="23">
        <v>0</v>
      </c>
      <c r="M318" s="2">
        <v>500</v>
      </c>
    </row>
    <row r="319" spans="8:13" ht="12.75" hidden="1">
      <c r="H319" s="6">
        <v>0</v>
      </c>
      <c r="I319" s="23">
        <v>0</v>
      </c>
      <c r="M319" s="2">
        <v>500</v>
      </c>
    </row>
    <row r="320" spans="8:13" ht="12.75" hidden="1">
      <c r="H320" s="6">
        <v>0</v>
      </c>
      <c r="I320" s="23">
        <v>0</v>
      </c>
      <c r="M320" s="2">
        <v>500</v>
      </c>
    </row>
    <row r="321" spans="8:13" ht="12.75" hidden="1">
      <c r="H321" s="6">
        <v>0</v>
      </c>
      <c r="I321" s="23">
        <v>0</v>
      </c>
      <c r="M321" s="2">
        <v>500</v>
      </c>
    </row>
    <row r="322" spans="8:13" ht="12.75" hidden="1">
      <c r="H322" s="6">
        <v>0</v>
      </c>
      <c r="I322" s="23">
        <v>0</v>
      </c>
      <c r="M322" s="2">
        <v>500</v>
      </c>
    </row>
    <row r="323" spans="8:13" ht="12.75" hidden="1">
      <c r="H323" s="6">
        <v>0</v>
      </c>
      <c r="I323" s="23">
        <v>0</v>
      </c>
      <c r="M323" s="2">
        <v>500</v>
      </c>
    </row>
    <row r="324" spans="8:13" ht="12.75" hidden="1">
      <c r="H324" s="6">
        <v>0</v>
      </c>
      <c r="I324" s="23">
        <v>0</v>
      </c>
      <c r="M324" s="2">
        <v>500</v>
      </c>
    </row>
    <row r="325" spans="8:13" ht="12.75" hidden="1">
      <c r="H325" s="6">
        <v>0</v>
      </c>
      <c r="I325" s="23">
        <v>0</v>
      </c>
      <c r="M325" s="2">
        <v>500</v>
      </c>
    </row>
    <row r="326" spans="8:13" ht="12.75" hidden="1">
      <c r="H326" s="6">
        <v>0</v>
      </c>
      <c r="I326" s="23">
        <v>0</v>
      </c>
      <c r="M326" s="2">
        <v>500</v>
      </c>
    </row>
    <row r="327" spans="8:13" ht="12.75" hidden="1">
      <c r="H327" s="6">
        <v>0</v>
      </c>
      <c r="I327" s="23">
        <v>0</v>
      </c>
      <c r="M327" s="2">
        <v>500</v>
      </c>
    </row>
    <row r="328" spans="8:13" ht="12.75" hidden="1">
      <c r="H328" s="6">
        <v>0</v>
      </c>
      <c r="I328" s="23">
        <v>0</v>
      </c>
      <c r="M328" s="2">
        <v>500</v>
      </c>
    </row>
    <row r="329" spans="8:13" ht="12.75" hidden="1">
      <c r="H329" s="6">
        <v>0</v>
      </c>
      <c r="I329" s="23">
        <v>0</v>
      </c>
      <c r="M329" s="2">
        <v>500</v>
      </c>
    </row>
    <row r="330" spans="8:13" ht="12.75" hidden="1">
      <c r="H330" s="6">
        <v>0</v>
      </c>
      <c r="I330" s="23">
        <v>0</v>
      </c>
      <c r="M330" s="2">
        <v>500</v>
      </c>
    </row>
    <row r="331" spans="8:13" ht="12.75" hidden="1">
      <c r="H331" s="6">
        <v>0</v>
      </c>
      <c r="I331" s="23">
        <v>0</v>
      </c>
      <c r="M331" s="2">
        <v>500</v>
      </c>
    </row>
    <row r="332" spans="8:13" ht="12.75" hidden="1">
      <c r="H332" s="6">
        <v>0</v>
      </c>
      <c r="I332" s="23">
        <v>0</v>
      </c>
      <c r="M332" s="2">
        <v>500</v>
      </c>
    </row>
    <row r="333" spans="8:13" ht="12.75" hidden="1">
      <c r="H333" s="6">
        <v>0</v>
      </c>
      <c r="I333" s="23">
        <v>0</v>
      </c>
      <c r="M333" s="2">
        <v>500</v>
      </c>
    </row>
    <row r="334" spans="2:13" ht="12.75" hidden="1">
      <c r="B334" s="8"/>
      <c r="H334" s="6">
        <v>0</v>
      </c>
      <c r="I334" s="23">
        <v>0</v>
      </c>
      <c r="M334" s="2">
        <v>500</v>
      </c>
    </row>
    <row r="335" spans="2:13" ht="12.75" hidden="1">
      <c r="B335" s="8"/>
      <c r="H335" s="6">
        <v>0</v>
      </c>
      <c r="I335" s="23">
        <v>0</v>
      </c>
      <c r="M335" s="2">
        <v>500</v>
      </c>
    </row>
    <row r="336" spans="2:13" ht="12.75" hidden="1">
      <c r="B336" s="8"/>
      <c r="H336" s="6">
        <v>0</v>
      </c>
      <c r="I336" s="23">
        <v>0</v>
      </c>
      <c r="M336" s="2">
        <v>500</v>
      </c>
    </row>
    <row r="337" spans="8:13" ht="12.75" hidden="1">
      <c r="H337" s="6">
        <v>0</v>
      </c>
      <c r="I337" s="23">
        <v>0</v>
      </c>
      <c r="M337" s="2">
        <v>500</v>
      </c>
    </row>
    <row r="338" spans="8:13" ht="12.75" hidden="1">
      <c r="H338" s="6">
        <v>0</v>
      </c>
      <c r="I338" s="23">
        <v>0</v>
      </c>
      <c r="M338" s="2">
        <v>500</v>
      </c>
    </row>
    <row r="339" spans="8:13" ht="12.75" hidden="1">
      <c r="H339" s="6">
        <v>0</v>
      </c>
      <c r="I339" s="23">
        <v>0</v>
      </c>
      <c r="M339" s="2">
        <v>500</v>
      </c>
    </row>
    <row r="340" spans="8:13" ht="12.75" hidden="1">
      <c r="H340" s="6">
        <v>0</v>
      </c>
      <c r="I340" s="23">
        <v>0</v>
      </c>
      <c r="M340" s="2">
        <v>500</v>
      </c>
    </row>
    <row r="341" spans="8:13" ht="12.75" hidden="1">
      <c r="H341" s="6">
        <v>0</v>
      </c>
      <c r="I341" s="23">
        <v>0</v>
      </c>
      <c r="M341" s="2">
        <v>500</v>
      </c>
    </row>
    <row r="342" spans="8:13" ht="12.75" hidden="1">
      <c r="H342" s="6">
        <v>0</v>
      </c>
      <c r="I342" s="23">
        <v>0</v>
      </c>
      <c r="M342" s="2">
        <v>500</v>
      </c>
    </row>
    <row r="343" spans="8:13" ht="12.75" hidden="1">
      <c r="H343" s="6">
        <v>0</v>
      </c>
      <c r="I343" s="23">
        <v>0</v>
      </c>
      <c r="M343" s="2">
        <v>500</v>
      </c>
    </row>
    <row r="344" spans="8:13" ht="12.75" hidden="1">
      <c r="H344" s="6">
        <v>0</v>
      </c>
      <c r="I344" s="23">
        <v>0</v>
      </c>
      <c r="M344" s="2">
        <v>500</v>
      </c>
    </row>
    <row r="345" spans="8:13" ht="12.75" hidden="1">
      <c r="H345" s="6">
        <v>0</v>
      </c>
      <c r="I345" s="23">
        <v>0</v>
      </c>
      <c r="M345" s="2">
        <v>500</v>
      </c>
    </row>
    <row r="346" spans="8:13" ht="12.75" hidden="1">
      <c r="H346" s="6">
        <v>0</v>
      </c>
      <c r="I346" s="23">
        <v>0</v>
      </c>
      <c r="M346" s="2">
        <v>500</v>
      </c>
    </row>
    <row r="347" spans="8:13" ht="12.75" hidden="1">
      <c r="H347" s="6">
        <v>0</v>
      </c>
      <c r="I347" s="23">
        <v>0</v>
      </c>
      <c r="M347" s="2">
        <v>500</v>
      </c>
    </row>
    <row r="348" spans="8:13" ht="12.75" hidden="1">
      <c r="H348" s="6">
        <v>0</v>
      </c>
      <c r="I348" s="23">
        <v>0</v>
      </c>
      <c r="M348" s="2">
        <v>500</v>
      </c>
    </row>
    <row r="349" spans="8:13" ht="12.75" hidden="1">
      <c r="H349" s="6">
        <v>0</v>
      </c>
      <c r="I349" s="23">
        <v>0</v>
      </c>
      <c r="M349" s="2">
        <v>500</v>
      </c>
    </row>
    <row r="350" spans="8:13" ht="12.75" hidden="1">
      <c r="H350" s="6">
        <v>0</v>
      </c>
      <c r="I350" s="23">
        <v>0</v>
      </c>
      <c r="M350" s="2">
        <v>500</v>
      </c>
    </row>
    <row r="351" spans="8:13" ht="12.75" hidden="1">
      <c r="H351" s="6">
        <v>0</v>
      </c>
      <c r="I351" s="23">
        <v>0</v>
      </c>
      <c r="M351" s="2">
        <v>500</v>
      </c>
    </row>
    <row r="352" spans="8:13" ht="12.75" hidden="1">
      <c r="H352" s="6">
        <v>0</v>
      </c>
      <c r="I352" s="23">
        <v>0</v>
      </c>
      <c r="M352" s="2">
        <v>500</v>
      </c>
    </row>
    <row r="353" spans="8:13" ht="12.75" hidden="1">
      <c r="H353" s="6">
        <v>0</v>
      </c>
      <c r="I353" s="23">
        <v>0</v>
      </c>
      <c r="M353" s="2">
        <v>500</v>
      </c>
    </row>
    <row r="354" spans="8:13" ht="12.75" hidden="1">
      <c r="H354" s="6">
        <v>0</v>
      </c>
      <c r="I354" s="23">
        <v>0</v>
      </c>
      <c r="M354" s="2">
        <v>500</v>
      </c>
    </row>
    <row r="355" spans="8:13" ht="12.75" hidden="1">
      <c r="H355" s="6">
        <v>0</v>
      </c>
      <c r="I355" s="23">
        <v>0</v>
      </c>
      <c r="M355" s="2">
        <v>500</v>
      </c>
    </row>
    <row r="356" spans="8:13" ht="12.75" hidden="1">
      <c r="H356" s="6">
        <v>0</v>
      </c>
      <c r="I356" s="23">
        <v>0</v>
      </c>
      <c r="M356" s="2">
        <v>500</v>
      </c>
    </row>
    <row r="357" spans="8:13" ht="12.75" hidden="1">
      <c r="H357" s="6">
        <v>0</v>
      </c>
      <c r="I357" s="23">
        <v>0</v>
      </c>
      <c r="M357" s="2">
        <v>500</v>
      </c>
    </row>
    <row r="358" spans="8:13" ht="12.75" hidden="1">
      <c r="H358" s="6">
        <v>0</v>
      </c>
      <c r="I358" s="23">
        <v>0</v>
      </c>
      <c r="M358" s="2">
        <v>500</v>
      </c>
    </row>
    <row r="359" spans="8:13" ht="12.75" hidden="1">
      <c r="H359" s="6">
        <v>0</v>
      </c>
      <c r="I359" s="23">
        <v>0</v>
      </c>
      <c r="M359" s="2">
        <v>500</v>
      </c>
    </row>
    <row r="360" spans="8:13" ht="12.75" hidden="1">
      <c r="H360" s="6">
        <v>0</v>
      </c>
      <c r="I360" s="23">
        <v>0</v>
      </c>
      <c r="M360" s="2">
        <v>500</v>
      </c>
    </row>
    <row r="361" spans="8:13" ht="12.75" hidden="1">
      <c r="H361" s="6">
        <v>0</v>
      </c>
      <c r="I361" s="23">
        <v>0</v>
      </c>
      <c r="M361" s="2">
        <v>500</v>
      </c>
    </row>
    <row r="362" spans="8:13" ht="12.75" hidden="1">
      <c r="H362" s="6">
        <v>0</v>
      </c>
      <c r="I362" s="23">
        <v>0</v>
      </c>
      <c r="M362" s="2">
        <v>500</v>
      </c>
    </row>
    <row r="363" spans="8:13" ht="12.75" hidden="1">
      <c r="H363" s="6">
        <v>0</v>
      </c>
      <c r="I363" s="23">
        <v>0</v>
      </c>
      <c r="M363" s="2">
        <v>500</v>
      </c>
    </row>
    <row r="364" spans="8:13" ht="12.75" hidden="1">
      <c r="H364" s="6">
        <v>0</v>
      </c>
      <c r="I364" s="23">
        <v>0</v>
      </c>
      <c r="M364" s="2">
        <v>500</v>
      </c>
    </row>
    <row r="365" spans="8:13" ht="12.75" hidden="1">
      <c r="H365" s="6">
        <v>0</v>
      </c>
      <c r="I365" s="23">
        <v>0</v>
      </c>
      <c r="M365" s="2">
        <v>500</v>
      </c>
    </row>
    <row r="366" spans="8:13" ht="12.75" hidden="1">
      <c r="H366" s="6">
        <v>0</v>
      </c>
      <c r="I366" s="23">
        <v>0</v>
      </c>
      <c r="M366" s="2">
        <v>500</v>
      </c>
    </row>
    <row r="367" spans="8:13" ht="12.75" hidden="1">
      <c r="H367" s="6">
        <v>0</v>
      </c>
      <c r="I367" s="23">
        <v>0</v>
      </c>
      <c r="M367" s="2">
        <v>500</v>
      </c>
    </row>
    <row r="368" spans="8:13" ht="12.75" hidden="1">
      <c r="H368" s="6">
        <v>0</v>
      </c>
      <c r="I368" s="23">
        <v>0</v>
      </c>
      <c r="M368" s="2">
        <v>500</v>
      </c>
    </row>
    <row r="369" spans="8:13" ht="12.75" hidden="1">
      <c r="H369" s="6">
        <v>0</v>
      </c>
      <c r="I369" s="23">
        <v>0</v>
      </c>
      <c r="M369" s="2">
        <v>500</v>
      </c>
    </row>
    <row r="370" spans="8:13" ht="12.75" hidden="1">
      <c r="H370" s="6">
        <v>0</v>
      </c>
      <c r="I370" s="23">
        <v>0</v>
      </c>
      <c r="M370" s="2">
        <v>500</v>
      </c>
    </row>
    <row r="371" spans="8:13" ht="12.75" hidden="1">
      <c r="H371" s="6">
        <v>0</v>
      </c>
      <c r="I371" s="23">
        <v>0</v>
      </c>
      <c r="M371" s="2">
        <v>500</v>
      </c>
    </row>
    <row r="372" spans="8:13" ht="12.75" hidden="1">
      <c r="H372" s="6">
        <v>0</v>
      </c>
      <c r="I372" s="23">
        <v>0</v>
      </c>
      <c r="M372" s="2">
        <v>500</v>
      </c>
    </row>
    <row r="373" spans="8:13" ht="12.75" hidden="1">
      <c r="H373" s="6">
        <v>0</v>
      </c>
      <c r="I373" s="23">
        <v>0</v>
      </c>
      <c r="M373" s="2">
        <v>500</v>
      </c>
    </row>
    <row r="374" spans="8:13" ht="12.75" hidden="1">
      <c r="H374" s="6">
        <v>0</v>
      </c>
      <c r="I374" s="23">
        <v>0</v>
      </c>
      <c r="M374" s="2">
        <v>500</v>
      </c>
    </row>
    <row r="375" spans="8:13" ht="12.75" hidden="1">
      <c r="H375" s="6">
        <v>0</v>
      </c>
      <c r="I375" s="23">
        <v>0</v>
      </c>
      <c r="M375" s="2">
        <v>500</v>
      </c>
    </row>
    <row r="376" spans="8:13" ht="12.75" hidden="1">
      <c r="H376" s="6">
        <v>0</v>
      </c>
      <c r="I376" s="23">
        <v>0</v>
      </c>
      <c r="M376" s="2">
        <v>500</v>
      </c>
    </row>
    <row r="377" spans="8:13" ht="12.75" hidden="1">
      <c r="H377" s="6">
        <v>0</v>
      </c>
      <c r="I377" s="23">
        <v>0</v>
      </c>
      <c r="M377" s="2">
        <v>500</v>
      </c>
    </row>
    <row r="378" spans="8:13" ht="12.75" hidden="1">
      <c r="H378" s="6">
        <v>0</v>
      </c>
      <c r="I378" s="23">
        <v>0</v>
      </c>
      <c r="M378" s="2">
        <v>500</v>
      </c>
    </row>
    <row r="379" spans="8:13" ht="12.75" hidden="1">
      <c r="H379" s="6">
        <v>0</v>
      </c>
      <c r="I379" s="23">
        <v>0</v>
      </c>
      <c r="M379" s="2">
        <v>500</v>
      </c>
    </row>
    <row r="380" spans="8:13" ht="12.75" hidden="1">
      <c r="H380" s="6">
        <v>0</v>
      </c>
      <c r="I380" s="23">
        <v>0</v>
      </c>
      <c r="M380" s="2">
        <v>500</v>
      </c>
    </row>
    <row r="381" spans="8:13" ht="12.75" hidden="1">
      <c r="H381" s="6">
        <v>0</v>
      </c>
      <c r="I381" s="23">
        <v>0</v>
      </c>
      <c r="M381" s="2">
        <v>500</v>
      </c>
    </row>
    <row r="382" spans="1:13" s="16" customFormat="1" ht="12.75" hidden="1">
      <c r="A382" s="1"/>
      <c r="B382" s="41"/>
      <c r="C382" s="1"/>
      <c r="D382" s="1"/>
      <c r="E382" s="1"/>
      <c r="F382" s="28"/>
      <c r="G382" s="28"/>
      <c r="H382" s="6">
        <v>0</v>
      </c>
      <c r="I382" s="23">
        <v>0</v>
      </c>
      <c r="J382"/>
      <c r="K382"/>
      <c r="L382"/>
      <c r="M382" s="2">
        <v>500</v>
      </c>
    </row>
    <row r="383" spans="8:13" ht="12.75" hidden="1">
      <c r="H383" s="6">
        <v>0</v>
      </c>
      <c r="I383" s="23">
        <v>0</v>
      </c>
      <c r="M383" s="2">
        <v>500</v>
      </c>
    </row>
    <row r="384" spans="8:13" ht="12.75" hidden="1">
      <c r="H384" s="6">
        <v>0</v>
      </c>
      <c r="I384" s="23">
        <v>0</v>
      </c>
      <c r="M384" s="2">
        <v>500</v>
      </c>
    </row>
    <row r="385" spans="8:13" ht="12.75" hidden="1">
      <c r="H385" s="6">
        <v>0</v>
      </c>
      <c r="I385" s="23">
        <v>0</v>
      </c>
      <c r="M385" s="2">
        <v>500</v>
      </c>
    </row>
    <row r="386" spans="8:14" ht="12.75" hidden="1">
      <c r="H386" s="6">
        <v>0</v>
      </c>
      <c r="I386" s="23">
        <v>0</v>
      </c>
      <c r="M386" s="2">
        <v>500</v>
      </c>
      <c r="N386" s="39"/>
    </row>
    <row r="387" spans="2:13" ht="12.75" hidden="1">
      <c r="B387" s="33"/>
      <c r="C387" s="13"/>
      <c r="D387" s="13"/>
      <c r="E387" s="13"/>
      <c r="F387" s="31"/>
      <c r="H387" s="6">
        <v>0</v>
      </c>
      <c r="I387" s="23">
        <v>0</v>
      </c>
      <c r="M387" s="2">
        <v>500</v>
      </c>
    </row>
    <row r="388" spans="4:13" ht="12.75" hidden="1">
      <c r="D388" s="13"/>
      <c r="H388" s="6">
        <v>0</v>
      </c>
      <c r="I388" s="23">
        <v>0</v>
      </c>
      <c r="M388" s="2">
        <v>500</v>
      </c>
    </row>
    <row r="389" spans="2:13" ht="12.75" hidden="1">
      <c r="B389" s="33"/>
      <c r="D389" s="13"/>
      <c r="G389" s="32"/>
      <c r="H389" s="6">
        <v>0</v>
      </c>
      <c r="I389" s="23">
        <v>0</v>
      </c>
      <c r="M389" s="2">
        <v>500</v>
      </c>
    </row>
    <row r="390" spans="2:13" ht="12.75" hidden="1">
      <c r="B390" s="33"/>
      <c r="C390" s="34"/>
      <c r="D390" s="13"/>
      <c r="E390" s="34"/>
      <c r="G390" s="32"/>
      <c r="H390" s="6">
        <v>0</v>
      </c>
      <c r="I390" s="23">
        <v>0</v>
      </c>
      <c r="M390" s="2">
        <v>500</v>
      </c>
    </row>
    <row r="391" spans="2:13" ht="12.75" hidden="1">
      <c r="B391" s="33"/>
      <c r="C391" s="34"/>
      <c r="D391" s="13"/>
      <c r="E391" s="35"/>
      <c r="G391" s="36"/>
      <c r="H391" s="6">
        <v>0</v>
      </c>
      <c r="I391" s="23">
        <v>0</v>
      </c>
      <c r="M391" s="2">
        <v>500</v>
      </c>
    </row>
    <row r="392" spans="2:13" ht="12.75" hidden="1">
      <c r="B392" s="33"/>
      <c r="C392" s="34"/>
      <c r="D392" s="13"/>
      <c r="E392" s="13"/>
      <c r="G392" s="31"/>
      <c r="H392" s="6">
        <v>0</v>
      </c>
      <c r="I392" s="23">
        <v>0</v>
      </c>
      <c r="M392" s="2">
        <v>500</v>
      </c>
    </row>
    <row r="393" spans="1:13" ht="12.75" hidden="1">
      <c r="A393" s="13"/>
      <c r="B393" s="33"/>
      <c r="C393" s="34"/>
      <c r="D393" s="13"/>
      <c r="E393" s="13"/>
      <c r="G393" s="31"/>
      <c r="H393" s="6">
        <v>0</v>
      </c>
      <c r="I393" s="23">
        <v>0</v>
      </c>
      <c r="J393" s="16"/>
      <c r="L393" s="16"/>
      <c r="M393" s="2">
        <v>500</v>
      </c>
    </row>
    <row r="394" spans="3:13" ht="12.75" hidden="1">
      <c r="C394" s="34"/>
      <c r="D394" s="13"/>
      <c r="H394" s="6">
        <v>0</v>
      </c>
      <c r="I394" s="23">
        <v>0</v>
      </c>
      <c r="M394" s="2">
        <v>500</v>
      </c>
    </row>
    <row r="395" spans="3:13" ht="12.75" hidden="1">
      <c r="C395" s="34"/>
      <c r="D395" s="13"/>
      <c r="H395" s="6">
        <v>0</v>
      </c>
      <c r="I395" s="23">
        <v>0</v>
      </c>
      <c r="M395" s="2">
        <v>500</v>
      </c>
    </row>
    <row r="396" spans="3:13" ht="12.75" hidden="1">
      <c r="C396" s="34"/>
      <c r="D396" s="13"/>
      <c r="H396" s="6">
        <v>0</v>
      </c>
      <c r="I396" s="23">
        <v>0</v>
      </c>
      <c r="M396" s="2">
        <v>500</v>
      </c>
    </row>
    <row r="397" spans="2:13" ht="12.75" hidden="1">
      <c r="B397" s="87"/>
      <c r="C397" s="34"/>
      <c r="D397" s="13"/>
      <c r="E397" s="38"/>
      <c r="H397" s="6">
        <v>0</v>
      </c>
      <c r="I397" s="23">
        <v>0</v>
      </c>
      <c r="J397" s="37"/>
      <c r="L397" s="37"/>
      <c r="M397" s="2">
        <v>500</v>
      </c>
    </row>
    <row r="398" spans="3:13" ht="12.75" hidden="1">
      <c r="C398" s="34"/>
      <c r="D398" s="13"/>
      <c r="H398" s="6">
        <v>0</v>
      </c>
      <c r="I398" s="23">
        <v>0</v>
      </c>
      <c r="M398" s="2">
        <v>500</v>
      </c>
    </row>
    <row r="399" spans="3:13" ht="12.75" hidden="1">
      <c r="C399" s="34"/>
      <c r="D399" s="13"/>
      <c r="H399" s="6">
        <v>0</v>
      </c>
      <c r="I399" s="23">
        <v>0</v>
      </c>
      <c r="M399" s="2">
        <v>500</v>
      </c>
    </row>
    <row r="400" spans="3:13" ht="12.75" hidden="1">
      <c r="C400" s="34"/>
      <c r="D400" s="13"/>
      <c r="H400" s="6">
        <v>0</v>
      </c>
      <c r="I400" s="23">
        <v>0</v>
      </c>
      <c r="M400" s="2">
        <v>500</v>
      </c>
    </row>
    <row r="401" spans="3:13" ht="12.75" hidden="1">
      <c r="C401" s="34"/>
      <c r="D401" s="13"/>
      <c r="H401" s="6">
        <v>0</v>
      </c>
      <c r="I401" s="23">
        <v>0</v>
      </c>
      <c r="M401" s="2">
        <v>500</v>
      </c>
    </row>
    <row r="402" spans="3:13" ht="12.75" hidden="1">
      <c r="C402" s="34"/>
      <c r="D402" s="13"/>
      <c r="H402" s="6">
        <v>0</v>
      </c>
      <c r="I402" s="23">
        <v>0</v>
      </c>
      <c r="M402" s="2">
        <v>500</v>
      </c>
    </row>
    <row r="403" spans="3:13" ht="12.75" hidden="1">
      <c r="C403" s="34"/>
      <c r="D403" s="13"/>
      <c r="H403" s="6">
        <v>0</v>
      </c>
      <c r="I403" s="23">
        <v>0</v>
      </c>
      <c r="M403" s="2">
        <v>500</v>
      </c>
    </row>
    <row r="404" spans="4:13" ht="12.75" hidden="1">
      <c r="D404" s="13"/>
      <c r="H404" s="6">
        <v>0</v>
      </c>
      <c r="I404" s="23">
        <v>0</v>
      </c>
      <c r="M404" s="2">
        <v>500</v>
      </c>
    </row>
    <row r="405" spans="4:13" ht="12.75" hidden="1">
      <c r="D405" s="13"/>
      <c r="H405" s="6">
        <v>0</v>
      </c>
      <c r="I405" s="23">
        <v>0</v>
      </c>
      <c r="M405" s="2">
        <v>500</v>
      </c>
    </row>
    <row r="406" spans="4:13" ht="12.75" hidden="1">
      <c r="D406" s="13"/>
      <c r="H406" s="6">
        <v>0</v>
      </c>
      <c r="I406" s="23">
        <v>0</v>
      </c>
      <c r="M406" s="2">
        <v>500</v>
      </c>
    </row>
    <row r="407" spans="4:13" ht="12.75" hidden="1">
      <c r="D407" s="13"/>
      <c r="H407" s="6">
        <v>0</v>
      </c>
      <c r="I407" s="23">
        <v>0</v>
      </c>
      <c r="M407" s="2">
        <v>500</v>
      </c>
    </row>
    <row r="408" spans="4:13" ht="12.75" hidden="1">
      <c r="D408" s="13"/>
      <c r="H408" s="6">
        <v>0</v>
      </c>
      <c r="I408" s="23">
        <v>0</v>
      </c>
      <c r="M408" s="2">
        <v>500</v>
      </c>
    </row>
    <row r="409" spans="4:13" ht="12.75" hidden="1">
      <c r="D409" s="13"/>
      <c r="H409" s="6">
        <v>0</v>
      </c>
      <c r="I409" s="23">
        <v>0</v>
      </c>
      <c r="M409" s="2">
        <v>500</v>
      </c>
    </row>
    <row r="410" spans="4:13" ht="12.75" hidden="1">
      <c r="D410" s="13"/>
      <c r="H410" s="6">
        <v>0</v>
      </c>
      <c r="I410" s="23">
        <v>0</v>
      </c>
      <c r="M410" s="2">
        <v>500</v>
      </c>
    </row>
    <row r="411" spans="4:13" ht="12.75" hidden="1">
      <c r="D411" s="13"/>
      <c r="H411" s="6">
        <v>0</v>
      </c>
      <c r="I411" s="23">
        <v>0</v>
      </c>
      <c r="M411" s="2">
        <v>500</v>
      </c>
    </row>
    <row r="412" spans="4:13" ht="12.75" hidden="1">
      <c r="D412" s="13"/>
      <c r="H412" s="6">
        <v>0</v>
      </c>
      <c r="I412" s="23">
        <v>0</v>
      </c>
      <c r="M412" s="2">
        <v>500</v>
      </c>
    </row>
    <row r="413" spans="4:13" ht="12.75" hidden="1">
      <c r="D413" s="13"/>
      <c r="H413" s="6">
        <v>0</v>
      </c>
      <c r="I413" s="23">
        <v>0</v>
      </c>
      <c r="M413" s="2">
        <v>500</v>
      </c>
    </row>
    <row r="414" spans="4:13" ht="12.75" hidden="1">
      <c r="D414" s="13"/>
      <c r="H414" s="6">
        <v>0</v>
      </c>
      <c r="I414" s="23">
        <v>0</v>
      </c>
      <c r="M414" s="2">
        <v>500</v>
      </c>
    </row>
    <row r="415" spans="4:13" ht="12.75" hidden="1">
      <c r="D415" s="13"/>
      <c r="H415" s="6">
        <v>0</v>
      </c>
      <c r="I415" s="23">
        <v>0</v>
      </c>
      <c r="M415" s="2">
        <v>500</v>
      </c>
    </row>
    <row r="416" spans="4:13" ht="12.75" hidden="1">
      <c r="D416" s="13"/>
      <c r="H416" s="6">
        <v>0</v>
      </c>
      <c r="I416" s="23">
        <v>0</v>
      </c>
      <c r="M416" s="2">
        <v>500</v>
      </c>
    </row>
    <row r="417" spans="4:13" ht="12.75" hidden="1">
      <c r="D417" s="13"/>
      <c r="H417" s="6">
        <v>0</v>
      </c>
      <c r="I417" s="23">
        <v>0</v>
      </c>
      <c r="M417" s="2">
        <v>500</v>
      </c>
    </row>
    <row r="418" spans="4:13" ht="12.75" hidden="1">
      <c r="D418" s="13"/>
      <c r="H418" s="6">
        <v>0</v>
      </c>
      <c r="I418" s="23">
        <v>0</v>
      </c>
      <c r="M418" s="2">
        <v>500</v>
      </c>
    </row>
    <row r="419" spans="4:13" ht="12.75" hidden="1">
      <c r="D419" s="13"/>
      <c r="H419" s="6">
        <v>0</v>
      </c>
      <c r="I419" s="23">
        <v>0</v>
      </c>
      <c r="M419" s="2">
        <v>500</v>
      </c>
    </row>
    <row r="420" spans="4:13" ht="12.75" hidden="1">
      <c r="D420" s="13"/>
      <c r="H420" s="6">
        <v>0</v>
      </c>
      <c r="I420" s="23">
        <v>0</v>
      </c>
      <c r="M420" s="2">
        <v>500</v>
      </c>
    </row>
    <row r="421" spans="4:13" ht="12.75" hidden="1">
      <c r="D421" s="13"/>
      <c r="H421" s="6">
        <v>0</v>
      </c>
      <c r="I421" s="23">
        <v>0</v>
      </c>
      <c r="M421" s="2">
        <v>500</v>
      </c>
    </row>
    <row r="422" spans="4:13" ht="12.75" hidden="1">
      <c r="D422" s="13"/>
      <c r="H422" s="6">
        <v>0</v>
      </c>
      <c r="I422" s="23">
        <v>0</v>
      </c>
      <c r="M422" s="2">
        <v>500</v>
      </c>
    </row>
    <row r="423" spans="4:13" ht="12.75" hidden="1">
      <c r="D423" s="13"/>
      <c r="H423" s="6">
        <v>0</v>
      </c>
      <c r="I423" s="23">
        <v>0</v>
      </c>
      <c r="M423" s="2">
        <v>500</v>
      </c>
    </row>
    <row r="424" spans="4:13" ht="12.75" hidden="1">
      <c r="D424" s="13"/>
      <c r="H424" s="6">
        <v>0</v>
      </c>
      <c r="I424" s="23">
        <v>0</v>
      </c>
      <c r="M424" s="2">
        <v>500</v>
      </c>
    </row>
    <row r="425" spans="4:13" ht="12.75" hidden="1">
      <c r="D425" s="13"/>
      <c r="H425" s="6">
        <v>0</v>
      </c>
      <c r="I425" s="23">
        <v>0</v>
      </c>
      <c r="M425" s="2">
        <v>500</v>
      </c>
    </row>
    <row r="426" spans="4:13" ht="12.75" hidden="1">
      <c r="D426" s="13"/>
      <c r="H426" s="6">
        <v>0</v>
      </c>
      <c r="I426" s="23">
        <v>0</v>
      </c>
      <c r="M426" s="2">
        <v>500</v>
      </c>
    </row>
    <row r="427" spans="4:13" ht="12.75" hidden="1">
      <c r="D427" s="13"/>
      <c r="H427" s="6">
        <v>0</v>
      </c>
      <c r="I427" s="23">
        <v>0</v>
      </c>
      <c r="M427" s="2">
        <v>500</v>
      </c>
    </row>
    <row r="428" spans="4:13" ht="12.75" hidden="1">
      <c r="D428" s="13"/>
      <c r="H428" s="6">
        <v>0</v>
      </c>
      <c r="I428" s="23">
        <v>0</v>
      </c>
      <c r="M428" s="2">
        <v>500</v>
      </c>
    </row>
    <row r="429" spans="4:13" ht="12.75" hidden="1">
      <c r="D429" s="13"/>
      <c r="H429" s="6">
        <v>0</v>
      </c>
      <c r="I429" s="23">
        <v>0</v>
      </c>
      <c r="M429" s="2">
        <v>500</v>
      </c>
    </row>
    <row r="430" spans="1:13" s="43" customFormat="1" ht="12.75" hidden="1">
      <c r="A430" s="1"/>
      <c r="B430" s="41"/>
      <c r="C430" s="1"/>
      <c r="D430" s="13"/>
      <c r="E430" s="1"/>
      <c r="F430" s="28"/>
      <c r="G430" s="28"/>
      <c r="H430" s="6">
        <v>0</v>
      </c>
      <c r="I430" s="23">
        <v>0</v>
      </c>
      <c r="J430"/>
      <c r="K430"/>
      <c r="L430"/>
      <c r="M430" s="2">
        <v>500</v>
      </c>
    </row>
    <row r="431" spans="4:13" ht="12.75" hidden="1">
      <c r="D431" s="13"/>
      <c r="H431" s="6">
        <v>0</v>
      </c>
      <c r="I431" s="23">
        <v>0</v>
      </c>
      <c r="M431" s="2">
        <v>500</v>
      </c>
    </row>
    <row r="432" spans="4:13" ht="12.75" hidden="1">
      <c r="D432" s="13"/>
      <c r="H432" s="6">
        <v>0</v>
      </c>
      <c r="I432" s="23">
        <v>0</v>
      </c>
      <c r="M432" s="2">
        <v>500</v>
      </c>
    </row>
    <row r="433" spans="4:13" ht="12.75" hidden="1">
      <c r="D433" s="13"/>
      <c r="H433" s="6">
        <v>0</v>
      </c>
      <c r="I433" s="23">
        <v>0</v>
      </c>
      <c r="M433" s="2">
        <v>500</v>
      </c>
    </row>
    <row r="434" spans="4:13" ht="12.75" hidden="1">
      <c r="D434" s="13"/>
      <c r="H434" s="6">
        <v>0</v>
      </c>
      <c r="I434" s="23">
        <v>0</v>
      </c>
      <c r="M434" s="2">
        <v>500</v>
      </c>
    </row>
    <row r="435" spans="4:13" ht="12.75" hidden="1">
      <c r="D435" s="13"/>
      <c r="H435" s="6">
        <v>0</v>
      </c>
      <c r="I435" s="23">
        <v>0</v>
      </c>
      <c r="M435" s="2">
        <v>500</v>
      </c>
    </row>
    <row r="436" spans="4:13" ht="12.75" hidden="1">
      <c r="D436" s="13"/>
      <c r="H436" s="6">
        <v>0</v>
      </c>
      <c r="I436" s="23">
        <v>0</v>
      </c>
      <c r="M436" s="2">
        <v>500</v>
      </c>
    </row>
    <row r="437" spans="4:13" ht="12.75" hidden="1">
      <c r="D437" s="13"/>
      <c r="H437" s="6">
        <v>0</v>
      </c>
      <c r="I437" s="23">
        <v>0</v>
      </c>
      <c r="M437" s="2">
        <v>500</v>
      </c>
    </row>
    <row r="438" spans="4:13" ht="12.75" hidden="1">
      <c r="D438" s="13"/>
      <c r="H438" s="6">
        <v>0</v>
      </c>
      <c r="I438" s="23">
        <v>0</v>
      </c>
      <c r="M438" s="2">
        <v>500</v>
      </c>
    </row>
    <row r="439" spans="4:13" ht="12.75" hidden="1">
      <c r="D439" s="13"/>
      <c r="H439" s="6">
        <v>0</v>
      </c>
      <c r="I439" s="23">
        <v>0</v>
      </c>
      <c r="M439" s="2">
        <v>500</v>
      </c>
    </row>
    <row r="440" spans="4:13" ht="12.75" hidden="1">
      <c r="D440" s="13"/>
      <c r="H440" s="6">
        <v>0</v>
      </c>
      <c r="I440" s="23">
        <v>0</v>
      </c>
      <c r="M440" s="2">
        <v>500</v>
      </c>
    </row>
    <row r="441" spans="1:13" ht="12.75" hidden="1">
      <c r="A441" s="42"/>
      <c r="B441" s="88"/>
      <c r="C441" s="44"/>
      <c r="D441" s="35"/>
      <c r="E441" s="42"/>
      <c r="F441" s="36"/>
      <c r="G441" s="36"/>
      <c r="H441" s="6">
        <v>0</v>
      </c>
      <c r="I441" s="23">
        <v>0</v>
      </c>
      <c r="J441" s="43"/>
      <c r="K441" s="43"/>
      <c r="L441" s="43"/>
      <c r="M441" s="2">
        <v>500</v>
      </c>
    </row>
    <row r="442" spans="4:13" ht="12.75" hidden="1">
      <c r="D442" s="13"/>
      <c r="H442" s="6">
        <v>0</v>
      </c>
      <c r="I442" s="23">
        <v>0</v>
      </c>
      <c r="M442" s="2">
        <v>500</v>
      </c>
    </row>
    <row r="443" spans="4:13" ht="12.75" hidden="1">
      <c r="D443" s="13"/>
      <c r="H443" s="6">
        <v>0</v>
      </c>
      <c r="I443" s="23">
        <v>0</v>
      </c>
      <c r="M443" s="2">
        <v>500</v>
      </c>
    </row>
    <row r="444" spans="4:13" ht="12.75" hidden="1">
      <c r="D444" s="13"/>
      <c r="H444" s="6">
        <v>0</v>
      </c>
      <c r="I444" s="23">
        <v>0</v>
      </c>
      <c r="M444" s="2">
        <v>500</v>
      </c>
    </row>
    <row r="445" spans="4:13" ht="12.75" hidden="1">
      <c r="D445" s="13"/>
      <c r="H445" s="6">
        <v>0</v>
      </c>
      <c r="I445" s="23">
        <v>0</v>
      </c>
      <c r="M445" s="2">
        <v>500</v>
      </c>
    </row>
    <row r="446" spans="4:13" ht="12.75" hidden="1">
      <c r="D446" s="13"/>
      <c r="H446" s="6">
        <v>0</v>
      </c>
      <c r="I446" s="23">
        <v>0</v>
      </c>
      <c r="M446" s="2">
        <v>500</v>
      </c>
    </row>
    <row r="447" spans="4:13" ht="12.75" hidden="1">
      <c r="D447" s="13"/>
      <c r="H447" s="6">
        <v>0</v>
      </c>
      <c r="I447" s="23">
        <v>0</v>
      </c>
      <c r="M447" s="2">
        <v>500</v>
      </c>
    </row>
    <row r="448" spans="4:13" ht="12.75" hidden="1">
      <c r="D448" s="13"/>
      <c r="H448" s="6">
        <v>0</v>
      </c>
      <c r="I448" s="23">
        <v>0</v>
      </c>
      <c r="M448" s="2">
        <v>500</v>
      </c>
    </row>
    <row r="449" spans="4:13" ht="12.75" hidden="1">
      <c r="D449" s="13"/>
      <c r="H449" s="6">
        <v>0</v>
      </c>
      <c r="I449" s="23">
        <v>0</v>
      </c>
      <c r="M449" s="2">
        <v>500</v>
      </c>
    </row>
    <row r="450" spans="4:13" ht="12.75" hidden="1">
      <c r="D450" s="13"/>
      <c r="H450" s="6">
        <v>0</v>
      </c>
      <c r="I450" s="23">
        <v>0</v>
      </c>
      <c r="M450" s="2">
        <v>500</v>
      </c>
    </row>
    <row r="451" spans="4:13" ht="12.75" hidden="1">
      <c r="D451" s="13"/>
      <c r="H451" s="6">
        <v>0</v>
      </c>
      <c r="I451" s="23">
        <v>0</v>
      </c>
      <c r="M451" s="2">
        <v>500</v>
      </c>
    </row>
    <row r="452" spans="4:13" ht="12.75" hidden="1">
      <c r="D452" s="13"/>
      <c r="H452" s="6">
        <v>0</v>
      </c>
      <c r="I452" s="23">
        <v>0</v>
      </c>
      <c r="M452" s="2">
        <v>500</v>
      </c>
    </row>
    <row r="453" spans="8:13" ht="12.75" hidden="1">
      <c r="H453" s="6">
        <v>0</v>
      </c>
      <c r="I453" s="23">
        <v>0</v>
      </c>
      <c r="M453" s="2">
        <v>500</v>
      </c>
    </row>
    <row r="454" spans="8:13" ht="12.75" hidden="1">
      <c r="H454" s="6">
        <v>0</v>
      </c>
      <c r="I454" s="23">
        <v>0</v>
      </c>
      <c r="M454" s="2">
        <v>500</v>
      </c>
    </row>
    <row r="455" spans="8:13" ht="12.75" hidden="1">
      <c r="H455" s="6">
        <v>0</v>
      </c>
      <c r="I455" s="23">
        <v>0</v>
      </c>
      <c r="M455" s="2">
        <v>500</v>
      </c>
    </row>
    <row r="456" spans="8:13" ht="12.75" hidden="1">
      <c r="H456" s="6">
        <v>0</v>
      </c>
      <c r="I456" s="23">
        <v>0</v>
      </c>
      <c r="M456" s="2">
        <v>500</v>
      </c>
    </row>
    <row r="457" spans="8:13" ht="12.75" hidden="1">
      <c r="H457" s="6">
        <v>0</v>
      </c>
      <c r="I457" s="23">
        <v>0</v>
      </c>
      <c r="M457" s="2">
        <v>500</v>
      </c>
    </row>
    <row r="458" spans="8:13" ht="12.75" hidden="1">
      <c r="H458" s="6">
        <v>0</v>
      </c>
      <c r="I458" s="23">
        <v>0</v>
      </c>
      <c r="M458" s="2">
        <v>500</v>
      </c>
    </row>
    <row r="459" spans="8:13" ht="12.75" hidden="1">
      <c r="H459" s="6">
        <v>0</v>
      </c>
      <c r="I459" s="23">
        <v>0</v>
      </c>
      <c r="M459" s="2">
        <v>500</v>
      </c>
    </row>
    <row r="460" spans="8:13" ht="12.75" hidden="1">
      <c r="H460" s="6">
        <v>0</v>
      </c>
      <c r="I460" s="23">
        <v>0</v>
      </c>
      <c r="M460" s="2">
        <v>500</v>
      </c>
    </row>
    <row r="461" spans="8:13" ht="12.75" hidden="1">
      <c r="H461" s="6">
        <v>0</v>
      </c>
      <c r="I461" s="23">
        <v>0</v>
      </c>
      <c r="M461" s="2">
        <v>500</v>
      </c>
    </row>
    <row r="462" spans="8:13" ht="12.75" hidden="1">
      <c r="H462" s="6">
        <v>0</v>
      </c>
      <c r="I462" s="23">
        <v>0</v>
      </c>
      <c r="M462" s="2">
        <v>500</v>
      </c>
    </row>
    <row r="463" spans="8:13" ht="12.75" hidden="1">
      <c r="H463" s="6">
        <v>0</v>
      </c>
      <c r="I463" s="23">
        <v>0</v>
      </c>
      <c r="M463" s="2">
        <v>500</v>
      </c>
    </row>
    <row r="464" spans="8:13" ht="12.75" hidden="1">
      <c r="H464" s="6">
        <v>0</v>
      </c>
      <c r="I464" s="23">
        <v>0</v>
      </c>
      <c r="M464" s="2">
        <v>500</v>
      </c>
    </row>
    <row r="465" spans="8:13" ht="12.75" hidden="1">
      <c r="H465" s="6">
        <v>0</v>
      </c>
      <c r="I465" s="23">
        <v>0</v>
      </c>
      <c r="M465" s="2">
        <v>500</v>
      </c>
    </row>
    <row r="466" spans="8:13" ht="12.75" hidden="1">
      <c r="H466" s="6">
        <v>0</v>
      </c>
      <c r="I466" s="23">
        <v>0</v>
      </c>
      <c r="M466" s="2">
        <v>500</v>
      </c>
    </row>
    <row r="467" spans="8:13" ht="12.75" hidden="1">
      <c r="H467" s="6">
        <v>0</v>
      </c>
      <c r="I467" s="23">
        <v>0</v>
      </c>
      <c r="M467" s="2">
        <v>500</v>
      </c>
    </row>
    <row r="468" spans="8:13" ht="12.75" hidden="1">
      <c r="H468" s="6">
        <v>0</v>
      </c>
      <c r="I468" s="23">
        <v>0</v>
      </c>
      <c r="M468" s="2">
        <v>500</v>
      </c>
    </row>
    <row r="469" spans="8:13" ht="12.75" hidden="1">
      <c r="H469" s="6">
        <v>0</v>
      </c>
      <c r="I469" s="23">
        <v>0</v>
      </c>
      <c r="M469" s="2">
        <v>500</v>
      </c>
    </row>
    <row r="470" spans="8:13" ht="12.75" hidden="1">
      <c r="H470" s="6">
        <v>0</v>
      </c>
      <c r="I470" s="23">
        <v>0</v>
      </c>
      <c r="M470" s="2">
        <v>500</v>
      </c>
    </row>
    <row r="471" spans="8:13" ht="12.75" hidden="1">
      <c r="H471" s="6">
        <v>0</v>
      </c>
      <c r="I471" s="23">
        <v>0</v>
      </c>
      <c r="M471" s="2">
        <v>500</v>
      </c>
    </row>
    <row r="472" spans="8:13" ht="12.75" hidden="1">
      <c r="H472" s="6">
        <v>0</v>
      </c>
      <c r="I472" s="23">
        <v>0</v>
      </c>
      <c r="M472" s="2">
        <v>500</v>
      </c>
    </row>
    <row r="473" spans="8:13" ht="12.75" hidden="1">
      <c r="H473" s="6">
        <v>0</v>
      </c>
      <c r="I473" s="23">
        <v>0</v>
      </c>
      <c r="M473" s="2">
        <v>500</v>
      </c>
    </row>
    <row r="474" spans="8:13" ht="12.75" hidden="1">
      <c r="H474" s="6">
        <v>0</v>
      </c>
      <c r="I474" s="23">
        <v>0</v>
      </c>
      <c r="M474" s="2">
        <v>500</v>
      </c>
    </row>
    <row r="475" spans="8:13" ht="12.75" hidden="1">
      <c r="H475" s="6">
        <v>0</v>
      </c>
      <c r="I475" s="23">
        <v>0</v>
      </c>
      <c r="M475" s="2">
        <v>500</v>
      </c>
    </row>
    <row r="476" spans="8:13" ht="12.75" hidden="1">
      <c r="H476" s="6">
        <v>0</v>
      </c>
      <c r="I476" s="23">
        <v>0</v>
      </c>
      <c r="M476" s="2">
        <v>500</v>
      </c>
    </row>
    <row r="477" spans="8:13" ht="12.75" hidden="1">
      <c r="H477" s="6">
        <v>0</v>
      </c>
      <c r="I477" s="23">
        <v>0</v>
      </c>
      <c r="M477" s="2">
        <v>500</v>
      </c>
    </row>
    <row r="478" spans="8:13" ht="12.75" hidden="1">
      <c r="H478" s="6">
        <v>0</v>
      </c>
      <c r="I478" s="23">
        <v>0</v>
      </c>
      <c r="M478" s="2">
        <v>500</v>
      </c>
    </row>
    <row r="479" spans="8:13" ht="12.75" hidden="1">
      <c r="H479" s="6">
        <v>0</v>
      </c>
      <c r="I479" s="23">
        <v>0</v>
      </c>
      <c r="M479" s="2">
        <v>500</v>
      </c>
    </row>
    <row r="480" spans="8:13" ht="12.75" hidden="1">
      <c r="H480" s="6">
        <v>0</v>
      </c>
      <c r="I480" s="23">
        <v>0</v>
      </c>
      <c r="M480" s="2">
        <v>500</v>
      </c>
    </row>
    <row r="481" spans="8:13" ht="12.75" hidden="1">
      <c r="H481" s="6">
        <v>0</v>
      </c>
      <c r="I481" s="23">
        <v>0</v>
      </c>
      <c r="M481" s="2">
        <v>500</v>
      </c>
    </row>
    <row r="482" spans="2:13" ht="12.75" hidden="1">
      <c r="B482" s="7"/>
      <c r="H482" s="6">
        <v>0</v>
      </c>
      <c r="I482" s="23">
        <v>0</v>
      </c>
      <c r="M482" s="2">
        <v>500</v>
      </c>
    </row>
    <row r="483" spans="3:13" ht="12.75" hidden="1">
      <c r="C483" s="3"/>
      <c r="H483" s="6">
        <v>0</v>
      </c>
      <c r="I483" s="23">
        <v>0</v>
      </c>
      <c r="M483" s="2">
        <v>500</v>
      </c>
    </row>
    <row r="484" spans="8:13" ht="12.75" hidden="1">
      <c r="H484" s="6">
        <v>0</v>
      </c>
      <c r="I484" s="23">
        <v>0</v>
      </c>
      <c r="M484" s="2">
        <v>500</v>
      </c>
    </row>
    <row r="485" spans="2:13" ht="12.75" hidden="1">
      <c r="B485" s="8"/>
      <c r="H485" s="6">
        <v>0</v>
      </c>
      <c r="I485" s="23">
        <v>0</v>
      </c>
      <c r="M485" s="2">
        <v>500</v>
      </c>
    </row>
    <row r="486" spans="8:13" ht="12.75" hidden="1">
      <c r="H486" s="6">
        <v>0</v>
      </c>
      <c r="I486" s="23">
        <v>0</v>
      </c>
      <c r="M486" s="2">
        <v>500</v>
      </c>
    </row>
    <row r="487" spans="8:13" ht="12.75" hidden="1">
      <c r="H487" s="6">
        <v>0</v>
      </c>
      <c r="I487" s="23">
        <v>0</v>
      </c>
      <c r="M487" s="2">
        <v>500</v>
      </c>
    </row>
    <row r="488" spans="8:13" ht="12.75" hidden="1">
      <c r="H488" s="6">
        <v>0</v>
      </c>
      <c r="I488" s="23">
        <v>0</v>
      </c>
      <c r="M488" s="2">
        <v>500</v>
      </c>
    </row>
    <row r="489" spans="8:13" ht="12.75" hidden="1">
      <c r="H489" s="6">
        <v>0</v>
      </c>
      <c r="I489" s="23">
        <v>0</v>
      </c>
      <c r="M489" s="2">
        <v>500</v>
      </c>
    </row>
    <row r="490" spans="8:13" ht="12.75" hidden="1">
      <c r="H490" s="6">
        <v>0</v>
      </c>
      <c r="I490" s="23">
        <v>0</v>
      </c>
      <c r="M490" s="2">
        <v>500</v>
      </c>
    </row>
    <row r="491" spans="8:13" ht="12.75" hidden="1">
      <c r="H491" s="6">
        <v>0</v>
      </c>
      <c r="I491" s="23">
        <v>0</v>
      </c>
      <c r="M491" s="2">
        <v>500</v>
      </c>
    </row>
    <row r="492" spans="8:13" ht="12.75" hidden="1">
      <c r="H492" s="6">
        <v>0</v>
      </c>
      <c r="I492" s="23">
        <v>0</v>
      </c>
      <c r="M492" s="2">
        <v>500</v>
      </c>
    </row>
    <row r="493" spans="8:13" ht="12.75" hidden="1">
      <c r="H493" s="6">
        <v>0</v>
      </c>
      <c r="I493" s="23">
        <v>0</v>
      </c>
      <c r="M493" s="2">
        <v>500</v>
      </c>
    </row>
    <row r="494" spans="8:13" ht="12.75" hidden="1">
      <c r="H494" s="6">
        <v>0</v>
      </c>
      <c r="I494" s="23">
        <v>0</v>
      </c>
      <c r="M494" s="2">
        <v>500</v>
      </c>
    </row>
    <row r="495" spans="8:13" ht="12.75" hidden="1">
      <c r="H495" s="6">
        <v>0</v>
      </c>
      <c r="I495" s="23">
        <v>0</v>
      </c>
      <c r="M495" s="2">
        <v>500</v>
      </c>
    </row>
    <row r="496" spans="8:13" ht="12.75" hidden="1">
      <c r="H496" s="6">
        <v>0</v>
      </c>
      <c r="I496" s="23">
        <v>0</v>
      </c>
      <c r="M496" s="2">
        <v>500</v>
      </c>
    </row>
    <row r="497" spans="8:13" ht="12.75" hidden="1">
      <c r="H497" s="6">
        <v>0</v>
      </c>
      <c r="I497" s="23">
        <v>0</v>
      </c>
      <c r="M497" s="2">
        <v>500</v>
      </c>
    </row>
    <row r="498" spans="8:13" ht="12.75" hidden="1">
      <c r="H498" s="6">
        <v>0</v>
      </c>
      <c r="I498" s="23">
        <v>0</v>
      </c>
      <c r="M498" s="2">
        <v>500</v>
      </c>
    </row>
    <row r="499" spans="8:13" ht="12.75" hidden="1">
      <c r="H499" s="6">
        <v>0</v>
      </c>
      <c r="I499" s="23">
        <v>0</v>
      </c>
      <c r="M499" s="2">
        <v>500</v>
      </c>
    </row>
    <row r="500" spans="8:13" ht="12.75" hidden="1">
      <c r="H500" s="6">
        <v>0</v>
      </c>
      <c r="I500" s="23">
        <v>0</v>
      </c>
      <c r="M500" s="2">
        <v>500</v>
      </c>
    </row>
    <row r="501" spans="8:13" ht="12.75" hidden="1">
      <c r="H501" s="6">
        <v>0</v>
      </c>
      <c r="I501" s="23">
        <v>0</v>
      </c>
      <c r="M501" s="2">
        <v>500</v>
      </c>
    </row>
    <row r="502" spans="8:13" ht="12.75" hidden="1">
      <c r="H502" s="6">
        <v>0</v>
      </c>
      <c r="I502" s="23">
        <v>0</v>
      </c>
      <c r="M502" s="2">
        <v>500</v>
      </c>
    </row>
    <row r="503" spans="8:13" ht="12.75" hidden="1">
      <c r="H503" s="6">
        <v>0</v>
      </c>
      <c r="I503" s="23">
        <v>0</v>
      </c>
      <c r="M503" s="2">
        <v>500</v>
      </c>
    </row>
    <row r="504" spans="2:13" ht="12.75" hidden="1">
      <c r="B504" s="8"/>
      <c r="H504" s="6">
        <v>0</v>
      </c>
      <c r="I504" s="23">
        <v>0</v>
      </c>
      <c r="M504" s="2">
        <v>500</v>
      </c>
    </row>
    <row r="505" spans="2:13" ht="12.75" hidden="1">
      <c r="B505" s="8"/>
      <c r="H505" s="6">
        <v>0</v>
      </c>
      <c r="I505" s="23">
        <v>0</v>
      </c>
      <c r="M505" s="2">
        <v>500</v>
      </c>
    </row>
    <row r="506" spans="2:13" ht="12.75" hidden="1">
      <c r="B506" s="8"/>
      <c r="H506" s="6">
        <v>0</v>
      </c>
      <c r="I506" s="23">
        <v>0</v>
      </c>
      <c r="M506" s="2">
        <v>500</v>
      </c>
    </row>
    <row r="507" spans="8:13" ht="12.75" hidden="1">
      <c r="H507" s="6">
        <v>0</v>
      </c>
      <c r="I507" s="23">
        <v>0</v>
      </c>
      <c r="M507" s="2">
        <v>500</v>
      </c>
    </row>
    <row r="508" spans="8:13" ht="12.75" hidden="1">
      <c r="H508" s="6">
        <v>0</v>
      </c>
      <c r="I508" s="23">
        <v>0</v>
      </c>
      <c r="M508" s="2">
        <v>500</v>
      </c>
    </row>
    <row r="509" spans="8:13" ht="12.75" hidden="1">
      <c r="H509" s="6">
        <v>0</v>
      </c>
      <c r="I509" s="23">
        <v>0</v>
      </c>
      <c r="M509" s="2">
        <v>500</v>
      </c>
    </row>
    <row r="510" spans="8:13" ht="12.75" hidden="1">
      <c r="H510" s="6">
        <v>0</v>
      </c>
      <c r="I510" s="23">
        <v>0</v>
      </c>
      <c r="M510" s="2">
        <v>500</v>
      </c>
    </row>
    <row r="511" spans="8:13" ht="12.75" hidden="1">
      <c r="H511" s="6">
        <v>0</v>
      </c>
      <c r="I511" s="23">
        <v>0</v>
      </c>
      <c r="M511" s="2">
        <v>500</v>
      </c>
    </row>
    <row r="512" spans="8:13" ht="12.75" hidden="1">
      <c r="H512" s="6">
        <v>0</v>
      </c>
      <c r="I512" s="23">
        <v>0</v>
      </c>
      <c r="M512" s="2">
        <v>500</v>
      </c>
    </row>
    <row r="513" spans="8:13" ht="12.75" hidden="1">
      <c r="H513" s="6">
        <v>0</v>
      </c>
      <c r="I513" s="23">
        <v>0</v>
      </c>
      <c r="M513" s="2">
        <v>500</v>
      </c>
    </row>
    <row r="514" spans="8:13" ht="12.75" hidden="1">
      <c r="H514" s="6">
        <v>0</v>
      </c>
      <c r="I514" s="23">
        <v>0</v>
      </c>
      <c r="M514" s="2">
        <v>500</v>
      </c>
    </row>
    <row r="515" spans="8:13" ht="12.75" hidden="1">
      <c r="H515" s="6">
        <v>0</v>
      </c>
      <c r="I515" s="23">
        <v>0</v>
      </c>
      <c r="M515" s="2">
        <v>500</v>
      </c>
    </row>
    <row r="516" spans="8:13" ht="12.75" hidden="1">
      <c r="H516" s="6">
        <v>0</v>
      </c>
      <c r="I516" s="23">
        <v>0</v>
      </c>
      <c r="M516" s="2">
        <v>500</v>
      </c>
    </row>
    <row r="517" spans="8:13" ht="12.75" hidden="1">
      <c r="H517" s="6">
        <v>0</v>
      </c>
      <c r="I517" s="23">
        <v>0</v>
      </c>
      <c r="M517" s="2">
        <v>500</v>
      </c>
    </row>
    <row r="518" spans="8:13" ht="12.75" hidden="1">
      <c r="H518" s="6">
        <v>0</v>
      </c>
      <c r="I518" s="23">
        <v>0</v>
      </c>
      <c r="M518" s="2">
        <v>500</v>
      </c>
    </row>
    <row r="519" spans="8:13" ht="12.75" hidden="1">
      <c r="H519" s="6">
        <v>0</v>
      </c>
      <c r="I519" s="23">
        <v>0</v>
      </c>
      <c r="M519" s="2">
        <v>500</v>
      </c>
    </row>
    <row r="520" spans="8:13" ht="12.75" hidden="1">
      <c r="H520" s="6">
        <v>0</v>
      </c>
      <c r="I520" s="23">
        <v>0</v>
      </c>
      <c r="M520" s="2">
        <v>500</v>
      </c>
    </row>
    <row r="521" spans="8:13" ht="12.75" hidden="1">
      <c r="H521" s="6">
        <v>0</v>
      </c>
      <c r="I521" s="23">
        <v>0</v>
      </c>
      <c r="M521" s="2">
        <v>500</v>
      </c>
    </row>
    <row r="522" spans="8:13" ht="12.75" hidden="1">
      <c r="H522" s="6">
        <v>0</v>
      </c>
      <c r="I522" s="23">
        <v>0</v>
      </c>
      <c r="M522" s="2">
        <v>500</v>
      </c>
    </row>
    <row r="523" spans="8:13" ht="12.75" hidden="1">
      <c r="H523" s="6">
        <v>0</v>
      </c>
      <c r="I523" s="23">
        <v>0</v>
      </c>
      <c r="M523" s="2">
        <v>500</v>
      </c>
    </row>
    <row r="524" spans="8:13" ht="12.75" hidden="1">
      <c r="H524" s="6">
        <v>0</v>
      </c>
      <c r="I524" s="23">
        <v>0</v>
      </c>
      <c r="M524" s="2">
        <v>500</v>
      </c>
    </row>
    <row r="525" spans="8:13" ht="12.75" hidden="1">
      <c r="H525" s="6">
        <v>0</v>
      </c>
      <c r="I525" s="23">
        <v>0</v>
      </c>
      <c r="M525" s="2">
        <v>500</v>
      </c>
    </row>
    <row r="526" spans="8:13" ht="12.75" hidden="1">
      <c r="H526" s="6">
        <v>0</v>
      </c>
      <c r="I526" s="23">
        <v>0</v>
      </c>
      <c r="M526" s="2">
        <v>500</v>
      </c>
    </row>
    <row r="527" spans="8:13" ht="12.75" hidden="1">
      <c r="H527" s="6">
        <v>0</v>
      </c>
      <c r="I527" s="23">
        <v>0</v>
      </c>
      <c r="M527" s="2">
        <v>500</v>
      </c>
    </row>
    <row r="528" spans="8:13" ht="12.75" hidden="1">
      <c r="H528" s="6">
        <v>0</v>
      </c>
      <c r="I528" s="23">
        <v>0</v>
      </c>
      <c r="M528" s="2">
        <v>500</v>
      </c>
    </row>
    <row r="529" spans="8:13" ht="12.75" hidden="1">
      <c r="H529" s="6">
        <v>0</v>
      </c>
      <c r="I529" s="23">
        <v>0</v>
      </c>
      <c r="M529" s="2">
        <v>500</v>
      </c>
    </row>
    <row r="530" spans="8:13" ht="12.75" hidden="1">
      <c r="H530" s="6">
        <v>0</v>
      </c>
      <c r="I530" s="23">
        <v>0</v>
      </c>
      <c r="M530" s="2">
        <v>500</v>
      </c>
    </row>
    <row r="531" spans="8:13" ht="12.75" hidden="1">
      <c r="H531" s="6">
        <v>0</v>
      </c>
      <c r="I531" s="23">
        <v>0</v>
      </c>
      <c r="M531" s="2">
        <v>500</v>
      </c>
    </row>
    <row r="532" spans="8:13" ht="12.75" hidden="1">
      <c r="H532" s="6">
        <v>0</v>
      </c>
      <c r="I532" s="23">
        <v>0</v>
      </c>
      <c r="M532" s="2">
        <v>500</v>
      </c>
    </row>
    <row r="533" spans="8:13" ht="12.75" hidden="1">
      <c r="H533" s="6">
        <v>0</v>
      </c>
      <c r="I533" s="23">
        <v>0</v>
      </c>
      <c r="M533" s="2">
        <v>500</v>
      </c>
    </row>
    <row r="534" spans="8:13" ht="12.75" hidden="1">
      <c r="H534" s="6">
        <v>0</v>
      </c>
      <c r="I534" s="23">
        <v>0</v>
      </c>
      <c r="M534" s="2">
        <v>500</v>
      </c>
    </row>
    <row r="535" spans="8:13" ht="12.75" hidden="1">
      <c r="H535" s="6">
        <v>0</v>
      </c>
      <c r="I535" s="23">
        <v>0</v>
      </c>
      <c r="M535" s="2">
        <v>500</v>
      </c>
    </row>
    <row r="536" spans="8:13" ht="12.75" hidden="1">
      <c r="H536" s="6">
        <v>0</v>
      </c>
      <c r="I536" s="23">
        <v>0</v>
      </c>
      <c r="M536" s="2">
        <v>500</v>
      </c>
    </row>
    <row r="537" spans="8:13" ht="12.75" hidden="1">
      <c r="H537" s="6">
        <v>0</v>
      </c>
      <c r="I537" s="23">
        <v>0</v>
      </c>
      <c r="M537" s="2">
        <v>500</v>
      </c>
    </row>
    <row r="538" spans="8:13" ht="12.75" hidden="1">
      <c r="H538" s="6">
        <v>0</v>
      </c>
      <c r="I538" s="23">
        <v>0</v>
      </c>
      <c r="M538" s="2">
        <v>500</v>
      </c>
    </row>
    <row r="539" spans="8:13" ht="12.75" hidden="1">
      <c r="H539" s="6">
        <v>0</v>
      </c>
      <c r="I539" s="23">
        <v>0</v>
      </c>
      <c r="M539" s="2">
        <v>500</v>
      </c>
    </row>
    <row r="540" spans="8:13" ht="12.75" hidden="1">
      <c r="H540" s="6">
        <v>0</v>
      </c>
      <c r="I540" s="23">
        <v>0</v>
      </c>
      <c r="M540" s="2">
        <v>500</v>
      </c>
    </row>
    <row r="541" spans="8:13" ht="12.75" hidden="1">
      <c r="H541" s="6">
        <v>0</v>
      </c>
      <c r="I541" s="23">
        <v>0</v>
      </c>
      <c r="M541" s="2">
        <v>500</v>
      </c>
    </row>
    <row r="542" spans="8:13" ht="12.75" hidden="1">
      <c r="H542" s="6">
        <v>0</v>
      </c>
      <c r="I542" s="23">
        <v>0</v>
      </c>
      <c r="M542" s="2">
        <v>500</v>
      </c>
    </row>
    <row r="543" spans="8:13" ht="12.75" hidden="1">
      <c r="H543" s="6">
        <v>0</v>
      </c>
      <c r="I543" s="23">
        <v>0</v>
      </c>
      <c r="M543" s="2">
        <v>500</v>
      </c>
    </row>
    <row r="544" spans="8:13" ht="12.75" hidden="1">
      <c r="H544" s="6">
        <v>0</v>
      </c>
      <c r="I544" s="23">
        <v>0</v>
      </c>
      <c r="M544" s="2">
        <v>500</v>
      </c>
    </row>
    <row r="545" spans="8:13" ht="12.75" hidden="1">
      <c r="H545" s="6">
        <v>0</v>
      </c>
      <c r="I545" s="23">
        <v>0</v>
      </c>
      <c r="M545" s="2">
        <v>500</v>
      </c>
    </row>
    <row r="546" spans="8:13" ht="12.75" hidden="1">
      <c r="H546" s="6">
        <v>0</v>
      </c>
      <c r="I546" s="23">
        <v>0</v>
      </c>
      <c r="M546" s="2">
        <v>500</v>
      </c>
    </row>
    <row r="547" spans="8:13" ht="12.75" hidden="1">
      <c r="H547" s="6">
        <v>0</v>
      </c>
      <c r="I547" s="23">
        <v>0</v>
      </c>
      <c r="M547" s="2">
        <v>500</v>
      </c>
    </row>
    <row r="548" spans="8:13" ht="12.75" hidden="1">
      <c r="H548" s="6">
        <v>0</v>
      </c>
      <c r="I548" s="23">
        <v>0</v>
      </c>
      <c r="M548" s="2">
        <v>500</v>
      </c>
    </row>
    <row r="549" spans="8:13" ht="12.75" hidden="1">
      <c r="H549" s="6">
        <v>0</v>
      </c>
      <c r="I549" s="23">
        <v>0</v>
      </c>
      <c r="M549" s="2">
        <v>500</v>
      </c>
    </row>
    <row r="550" spans="8:13" ht="12.75" hidden="1">
      <c r="H550" s="6">
        <v>0</v>
      </c>
      <c r="I550" s="23">
        <v>0</v>
      </c>
      <c r="M550" s="2">
        <v>500</v>
      </c>
    </row>
    <row r="551" spans="8:13" ht="12.75" hidden="1">
      <c r="H551" s="6">
        <v>0</v>
      </c>
      <c r="I551" s="23">
        <v>0</v>
      </c>
      <c r="M551" s="2">
        <v>500</v>
      </c>
    </row>
    <row r="552" spans="1:13" s="16" customFormat="1" ht="12.75" hidden="1">
      <c r="A552" s="1"/>
      <c r="B552" s="41"/>
      <c r="C552" s="1"/>
      <c r="D552" s="1"/>
      <c r="E552" s="1"/>
      <c r="F552" s="28"/>
      <c r="G552" s="28"/>
      <c r="H552" s="6">
        <v>0</v>
      </c>
      <c r="I552" s="23">
        <v>0</v>
      </c>
      <c r="J552"/>
      <c r="K552"/>
      <c r="L552"/>
      <c r="M552" s="2">
        <v>500</v>
      </c>
    </row>
    <row r="553" spans="8:13" ht="12.75" hidden="1">
      <c r="H553" s="6">
        <v>0</v>
      </c>
      <c r="I553" s="23">
        <v>0</v>
      </c>
      <c r="M553" s="2">
        <v>500</v>
      </c>
    </row>
    <row r="554" spans="8:13" ht="12.75" hidden="1">
      <c r="H554" s="6">
        <v>0</v>
      </c>
      <c r="I554" s="23">
        <v>0</v>
      </c>
      <c r="M554" s="2">
        <v>500</v>
      </c>
    </row>
    <row r="555" spans="8:13" ht="12.75" hidden="1">
      <c r="H555" s="6">
        <v>0</v>
      </c>
      <c r="I555" s="23">
        <v>0</v>
      </c>
      <c r="M555" s="2">
        <v>500</v>
      </c>
    </row>
    <row r="556" spans="8:14" ht="12.75" hidden="1">
      <c r="H556" s="6">
        <v>0</v>
      </c>
      <c r="I556" s="23">
        <v>0</v>
      </c>
      <c r="M556" s="2">
        <v>500</v>
      </c>
      <c r="N556" s="39"/>
    </row>
    <row r="557" spans="2:13" ht="12.75" hidden="1">
      <c r="B557" s="33"/>
      <c r="C557" s="13"/>
      <c r="D557" s="13"/>
      <c r="E557" s="13"/>
      <c r="F557" s="31"/>
      <c r="H557" s="6">
        <v>0</v>
      </c>
      <c r="I557" s="23">
        <v>0</v>
      </c>
      <c r="M557" s="2">
        <v>500</v>
      </c>
    </row>
    <row r="558" spans="4:13" ht="12.75" hidden="1">
      <c r="D558" s="13"/>
      <c r="H558" s="6">
        <v>0</v>
      </c>
      <c r="I558" s="23">
        <v>0</v>
      </c>
      <c r="M558" s="2">
        <v>500</v>
      </c>
    </row>
    <row r="559" spans="2:13" ht="12.75" hidden="1">
      <c r="B559" s="33"/>
      <c r="D559" s="13"/>
      <c r="G559" s="32"/>
      <c r="H559" s="6">
        <v>0</v>
      </c>
      <c r="I559" s="23">
        <v>0</v>
      </c>
      <c r="M559" s="2">
        <v>500</v>
      </c>
    </row>
    <row r="560" spans="2:13" ht="12.75" hidden="1">
      <c r="B560" s="33"/>
      <c r="C560" s="34"/>
      <c r="D560" s="13"/>
      <c r="E560" s="34"/>
      <c r="G560" s="32"/>
      <c r="H560" s="6">
        <v>0</v>
      </c>
      <c r="I560" s="23">
        <v>0</v>
      </c>
      <c r="M560" s="2">
        <v>500</v>
      </c>
    </row>
    <row r="561" spans="2:13" ht="12.75" hidden="1">
      <c r="B561" s="33"/>
      <c r="C561" s="34"/>
      <c r="D561" s="13"/>
      <c r="E561" s="35"/>
      <c r="G561" s="36"/>
      <c r="H561" s="6">
        <v>0</v>
      </c>
      <c r="I561" s="23">
        <v>0</v>
      </c>
      <c r="M561" s="2">
        <v>500</v>
      </c>
    </row>
    <row r="562" spans="2:13" ht="12.75" hidden="1">
      <c r="B562" s="33"/>
      <c r="C562" s="34"/>
      <c r="D562" s="13"/>
      <c r="E562" s="13"/>
      <c r="G562" s="31"/>
      <c r="H562" s="6">
        <v>0</v>
      </c>
      <c r="I562" s="23">
        <v>0</v>
      </c>
      <c r="M562" s="2">
        <v>500</v>
      </c>
    </row>
    <row r="563" spans="1:13" ht="12.75" hidden="1">
      <c r="A563" s="13"/>
      <c r="B563" s="33"/>
      <c r="C563" s="34"/>
      <c r="D563" s="13"/>
      <c r="E563" s="13"/>
      <c r="G563" s="31"/>
      <c r="H563" s="6">
        <v>0</v>
      </c>
      <c r="I563" s="23">
        <v>0</v>
      </c>
      <c r="J563" s="16"/>
      <c r="L563" s="16"/>
      <c r="M563" s="2">
        <v>500</v>
      </c>
    </row>
    <row r="564" spans="3:13" ht="12.75" hidden="1">
      <c r="C564" s="34"/>
      <c r="D564" s="13"/>
      <c r="H564" s="6">
        <v>0</v>
      </c>
      <c r="I564" s="23">
        <v>0</v>
      </c>
      <c r="M564" s="2">
        <v>500</v>
      </c>
    </row>
    <row r="565" spans="3:13" ht="12.75" hidden="1">
      <c r="C565" s="34"/>
      <c r="D565" s="13"/>
      <c r="H565" s="6">
        <v>0</v>
      </c>
      <c r="I565" s="23">
        <v>0</v>
      </c>
      <c r="M565" s="2">
        <v>500</v>
      </c>
    </row>
    <row r="566" spans="3:13" ht="12.75" hidden="1">
      <c r="C566" s="34"/>
      <c r="D566" s="13"/>
      <c r="H566" s="6">
        <v>0</v>
      </c>
      <c r="I566" s="23">
        <v>0</v>
      </c>
      <c r="M566" s="2">
        <v>500</v>
      </c>
    </row>
    <row r="567" spans="2:13" ht="12.75" hidden="1">
      <c r="B567" s="87"/>
      <c r="C567" s="34"/>
      <c r="D567" s="13"/>
      <c r="E567" s="38"/>
      <c r="H567" s="6">
        <v>0</v>
      </c>
      <c r="I567" s="23">
        <v>0</v>
      </c>
      <c r="J567" s="37"/>
      <c r="L567" s="37"/>
      <c r="M567" s="2">
        <v>500</v>
      </c>
    </row>
    <row r="568" spans="3:13" ht="12.75" hidden="1">
      <c r="C568" s="34"/>
      <c r="D568" s="13"/>
      <c r="H568" s="6">
        <v>0</v>
      </c>
      <c r="I568" s="23">
        <v>0</v>
      </c>
      <c r="M568" s="2">
        <v>500</v>
      </c>
    </row>
    <row r="569" spans="3:13" ht="12.75" hidden="1">
      <c r="C569" s="34"/>
      <c r="D569" s="13"/>
      <c r="H569" s="6">
        <v>0</v>
      </c>
      <c r="I569" s="23">
        <v>0</v>
      </c>
      <c r="M569" s="2">
        <v>500</v>
      </c>
    </row>
    <row r="570" spans="3:13" ht="12.75" hidden="1">
      <c r="C570" s="34"/>
      <c r="D570" s="13"/>
      <c r="H570" s="6">
        <v>0</v>
      </c>
      <c r="I570" s="23">
        <v>0</v>
      </c>
      <c r="M570" s="2">
        <v>500</v>
      </c>
    </row>
    <row r="571" spans="3:13" ht="12.75" hidden="1">
      <c r="C571" s="34"/>
      <c r="D571" s="13"/>
      <c r="H571" s="6">
        <v>0</v>
      </c>
      <c r="I571" s="23">
        <v>0</v>
      </c>
      <c r="M571" s="2">
        <v>500</v>
      </c>
    </row>
    <row r="572" spans="3:13" ht="12.75" hidden="1">
      <c r="C572" s="34"/>
      <c r="D572" s="13"/>
      <c r="H572" s="6">
        <v>0</v>
      </c>
      <c r="I572" s="23">
        <v>0</v>
      </c>
      <c r="M572" s="2">
        <v>500</v>
      </c>
    </row>
    <row r="573" spans="3:13" ht="12.75" hidden="1">
      <c r="C573" s="34"/>
      <c r="D573" s="13"/>
      <c r="H573" s="6">
        <v>0</v>
      </c>
      <c r="I573" s="23">
        <v>0</v>
      </c>
      <c r="M573" s="2">
        <v>500</v>
      </c>
    </row>
    <row r="574" spans="4:13" ht="12.75" hidden="1">
      <c r="D574" s="13"/>
      <c r="H574" s="6">
        <v>0</v>
      </c>
      <c r="I574" s="23">
        <v>0</v>
      </c>
      <c r="M574" s="2">
        <v>500</v>
      </c>
    </row>
    <row r="575" spans="4:13" ht="12.75" hidden="1">
      <c r="D575" s="13"/>
      <c r="H575" s="6">
        <v>0</v>
      </c>
      <c r="I575" s="23">
        <v>0</v>
      </c>
      <c r="M575" s="2">
        <v>500</v>
      </c>
    </row>
    <row r="576" spans="4:13" ht="12.75" hidden="1">
      <c r="D576" s="13"/>
      <c r="H576" s="6">
        <v>0</v>
      </c>
      <c r="I576" s="23">
        <v>0</v>
      </c>
      <c r="M576" s="2">
        <v>500</v>
      </c>
    </row>
    <row r="577" spans="4:13" ht="12.75" hidden="1">
      <c r="D577" s="13"/>
      <c r="H577" s="6">
        <v>0</v>
      </c>
      <c r="I577" s="23">
        <v>0</v>
      </c>
      <c r="M577" s="2">
        <v>500</v>
      </c>
    </row>
    <row r="578" spans="4:13" ht="12.75" hidden="1">
      <c r="D578" s="13"/>
      <c r="H578" s="6">
        <v>0</v>
      </c>
      <c r="I578" s="23">
        <v>0</v>
      </c>
      <c r="M578" s="2">
        <v>500</v>
      </c>
    </row>
    <row r="579" spans="4:13" ht="12.75" hidden="1">
      <c r="D579" s="13"/>
      <c r="H579" s="6">
        <v>0</v>
      </c>
      <c r="I579" s="23">
        <v>0</v>
      </c>
      <c r="M579" s="2">
        <v>500</v>
      </c>
    </row>
    <row r="580" spans="4:13" ht="12.75" hidden="1">
      <c r="D580" s="13"/>
      <c r="H580" s="6">
        <v>0</v>
      </c>
      <c r="I580" s="23">
        <v>0</v>
      </c>
      <c r="M580" s="2">
        <v>500</v>
      </c>
    </row>
    <row r="581" spans="4:13" ht="12.75" hidden="1">
      <c r="D581" s="13"/>
      <c r="H581" s="6">
        <v>0</v>
      </c>
      <c r="I581" s="23">
        <v>0</v>
      </c>
      <c r="M581" s="2">
        <v>500</v>
      </c>
    </row>
    <row r="582" spans="4:13" ht="12.75" hidden="1">
      <c r="D582" s="13"/>
      <c r="H582" s="6">
        <v>0</v>
      </c>
      <c r="I582" s="23">
        <v>0</v>
      </c>
      <c r="M582" s="2">
        <v>500</v>
      </c>
    </row>
    <row r="583" spans="4:13" ht="12.75" hidden="1">
      <c r="D583" s="13"/>
      <c r="H583" s="6">
        <v>0</v>
      </c>
      <c r="I583" s="23">
        <v>0</v>
      </c>
      <c r="M583" s="2">
        <v>500</v>
      </c>
    </row>
    <row r="584" spans="4:13" ht="12.75" hidden="1">
      <c r="D584" s="13"/>
      <c r="H584" s="6">
        <v>0</v>
      </c>
      <c r="I584" s="23">
        <v>0</v>
      </c>
      <c r="M584" s="2">
        <v>500</v>
      </c>
    </row>
    <row r="585" spans="4:13" ht="12.75" hidden="1">
      <c r="D585" s="13"/>
      <c r="H585" s="6">
        <v>0</v>
      </c>
      <c r="I585" s="23">
        <v>0</v>
      </c>
      <c r="M585" s="2">
        <v>500</v>
      </c>
    </row>
    <row r="586" spans="4:13" ht="12.75" hidden="1">
      <c r="D586" s="13"/>
      <c r="H586" s="6">
        <v>0</v>
      </c>
      <c r="I586" s="23">
        <v>0</v>
      </c>
      <c r="M586" s="2">
        <v>500</v>
      </c>
    </row>
    <row r="587" spans="4:13" ht="12.75" hidden="1">
      <c r="D587" s="13"/>
      <c r="H587" s="6">
        <v>0</v>
      </c>
      <c r="I587" s="23">
        <v>0</v>
      </c>
      <c r="M587" s="2">
        <v>500</v>
      </c>
    </row>
    <row r="588" spans="4:13" ht="12.75" hidden="1">
      <c r="D588" s="13"/>
      <c r="H588" s="6">
        <v>0</v>
      </c>
      <c r="I588" s="23">
        <v>0</v>
      </c>
      <c r="M588" s="2">
        <v>500</v>
      </c>
    </row>
    <row r="589" spans="4:13" ht="12.75" hidden="1">
      <c r="D589" s="13"/>
      <c r="H589" s="6">
        <v>0</v>
      </c>
      <c r="I589" s="23">
        <v>0</v>
      </c>
      <c r="M589" s="2">
        <v>500</v>
      </c>
    </row>
    <row r="590" spans="4:13" ht="12.75" hidden="1">
      <c r="D590" s="13"/>
      <c r="H590" s="6">
        <v>0</v>
      </c>
      <c r="I590" s="23">
        <v>0</v>
      </c>
      <c r="M590" s="2">
        <v>500</v>
      </c>
    </row>
    <row r="591" spans="4:13" ht="12.75" hidden="1">
      <c r="D591" s="13"/>
      <c r="H591" s="6">
        <v>0</v>
      </c>
      <c r="I591" s="23">
        <v>0</v>
      </c>
      <c r="M591" s="2">
        <v>500</v>
      </c>
    </row>
    <row r="592" spans="4:13" ht="12.75" hidden="1">
      <c r="D592" s="13"/>
      <c r="H592" s="6">
        <v>0</v>
      </c>
      <c r="I592" s="23">
        <v>0</v>
      </c>
      <c r="M592" s="2">
        <v>500</v>
      </c>
    </row>
    <row r="593" spans="4:13" ht="12.75" hidden="1">
      <c r="D593" s="13"/>
      <c r="H593" s="6">
        <v>0</v>
      </c>
      <c r="I593" s="23">
        <v>0</v>
      </c>
      <c r="M593" s="2">
        <v>500</v>
      </c>
    </row>
    <row r="594" spans="4:13" ht="12.75" hidden="1">
      <c r="D594" s="13"/>
      <c r="H594" s="6">
        <v>0</v>
      </c>
      <c r="I594" s="23">
        <v>0</v>
      </c>
      <c r="M594" s="2">
        <v>500</v>
      </c>
    </row>
    <row r="595" spans="4:13" ht="12.75" hidden="1">
      <c r="D595" s="13"/>
      <c r="H595" s="6">
        <v>0</v>
      </c>
      <c r="I595" s="23">
        <v>0</v>
      </c>
      <c r="M595" s="2">
        <v>500</v>
      </c>
    </row>
    <row r="596" spans="4:13" ht="12.75" hidden="1">
      <c r="D596" s="13"/>
      <c r="H596" s="6">
        <v>0</v>
      </c>
      <c r="I596" s="23">
        <v>0</v>
      </c>
      <c r="M596" s="2">
        <v>500</v>
      </c>
    </row>
    <row r="597" spans="4:13" ht="12.75" hidden="1">
      <c r="D597" s="13"/>
      <c r="H597" s="6">
        <v>0</v>
      </c>
      <c r="I597" s="23">
        <v>0</v>
      </c>
      <c r="M597" s="2">
        <v>500</v>
      </c>
    </row>
    <row r="598" spans="4:13" ht="12.75" hidden="1">
      <c r="D598" s="13"/>
      <c r="H598" s="6">
        <v>0</v>
      </c>
      <c r="I598" s="23">
        <v>0</v>
      </c>
      <c r="M598" s="2">
        <v>500</v>
      </c>
    </row>
    <row r="599" spans="4:13" ht="12.75" hidden="1">
      <c r="D599" s="13"/>
      <c r="H599" s="6">
        <v>0</v>
      </c>
      <c r="I599" s="23">
        <v>0</v>
      </c>
      <c r="M599" s="2">
        <v>500</v>
      </c>
    </row>
    <row r="600" spans="1:13" s="43" customFormat="1" ht="12.75" hidden="1">
      <c r="A600" s="1"/>
      <c r="B600" s="41"/>
      <c r="C600" s="1"/>
      <c r="D600" s="13"/>
      <c r="E600" s="1"/>
      <c r="F600" s="28"/>
      <c r="G600" s="28"/>
      <c r="H600" s="6">
        <v>0</v>
      </c>
      <c r="I600" s="23">
        <v>0</v>
      </c>
      <c r="J600"/>
      <c r="K600"/>
      <c r="L600"/>
      <c r="M600" s="2">
        <v>500</v>
      </c>
    </row>
    <row r="601" spans="4:13" ht="12.75" hidden="1">
      <c r="D601" s="13"/>
      <c r="H601" s="6">
        <v>0</v>
      </c>
      <c r="I601" s="23">
        <v>0</v>
      </c>
      <c r="M601" s="2">
        <v>500</v>
      </c>
    </row>
    <row r="602" spans="4:13" ht="12.75" hidden="1">
      <c r="D602" s="13"/>
      <c r="H602" s="6">
        <v>0</v>
      </c>
      <c r="I602" s="23">
        <v>0</v>
      </c>
      <c r="M602" s="2">
        <v>500</v>
      </c>
    </row>
    <row r="603" spans="4:13" ht="12.75" hidden="1">
      <c r="D603" s="13"/>
      <c r="H603" s="6">
        <v>0</v>
      </c>
      <c r="I603" s="23">
        <v>0</v>
      </c>
      <c r="M603" s="2">
        <v>500</v>
      </c>
    </row>
    <row r="604" spans="4:13" ht="12.75" hidden="1">
      <c r="D604" s="13"/>
      <c r="H604" s="6">
        <v>0</v>
      </c>
      <c r="I604" s="23">
        <v>0</v>
      </c>
      <c r="M604" s="2">
        <v>500</v>
      </c>
    </row>
    <row r="605" spans="4:13" ht="12.75" hidden="1">
      <c r="D605" s="13"/>
      <c r="H605" s="6">
        <v>0</v>
      </c>
      <c r="I605" s="23">
        <v>0</v>
      </c>
      <c r="M605" s="2">
        <v>500</v>
      </c>
    </row>
    <row r="606" spans="4:13" ht="12.75" hidden="1">
      <c r="D606" s="13"/>
      <c r="H606" s="6">
        <v>0</v>
      </c>
      <c r="I606" s="23">
        <v>0</v>
      </c>
      <c r="M606" s="2">
        <v>500</v>
      </c>
    </row>
    <row r="607" spans="4:13" ht="12.75" hidden="1">
      <c r="D607" s="13"/>
      <c r="H607" s="6">
        <v>0</v>
      </c>
      <c r="I607" s="23">
        <v>0</v>
      </c>
      <c r="M607" s="2">
        <v>500</v>
      </c>
    </row>
    <row r="608" spans="4:13" ht="12.75" hidden="1">
      <c r="D608" s="13"/>
      <c r="H608" s="6">
        <v>0</v>
      </c>
      <c r="I608" s="23">
        <v>0</v>
      </c>
      <c r="M608" s="2">
        <v>500</v>
      </c>
    </row>
    <row r="609" spans="4:13" ht="12.75" hidden="1">
      <c r="D609" s="13"/>
      <c r="H609" s="6">
        <v>0</v>
      </c>
      <c r="I609" s="23">
        <v>0</v>
      </c>
      <c r="M609" s="2">
        <v>500</v>
      </c>
    </row>
    <row r="610" spans="4:13" ht="12.75" hidden="1">
      <c r="D610" s="13"/>
      <c r="H610" s="6">
        <v>0</v>
      </c>
      <c r="I610" s="23">
        <v>0</v>
      </c>
      <c r="M610" s="2">
        <v>500</v>
      </c>
    </row>
    <row r="611" spans="1:13" ht="12.75" hidden="1">
      <c r="A611" s="42"/>
      <c r="B611" s="88"/>
      <c r="C611" s="44"/>
      <c r="D611" s="35"/>
      <c r="E611" s="42"/>
      <c r="F611" s="36"/>
      <c r="G611" s="36"/>
      <c r="H611" s="6">
        <v>0</v>
      </c>
      <c r="I611" s="23">
        <v>0</v>
      </c>
      <c r="J611" s="43"/>
      <c r="K611" s="43"/>
      <c r="L611" s="43"/>
      <c r="M611" s="2">
        <v>500</v>
      </c>
    </row>
    <row r="612" spans="4:13" ht="12.75" hidden="1">
      <c r="D612" s="13"/>
      <c r="H612" s="6">
        <v>0</v>
      </c>
      <c r="I612" s="23">
        <v>0</v>
      </c>
      <c r="M612" s="2">
        <v>500</v>
      </c>
    </row>
    <row r="613" spans="4:13" ht="12.75" hidden="1">
      <c r="D613" s="13"/>
      <c r="H613" s="6">
        <v>0</v>
      </c>
      <c r="I613" s="23">
        <v>0</v>
      </c>
      <c r="M613" s="2">
        <v>500</v>
      </c>
    </row>
    <row r="614" spans="4:13" ht="12.75" hidden="1">
      <c r="D614" s="13"/>
      <c r="H614" s="6">
        <v>0</v>
      </c>
      <c r="I614" s="23">
        <v>0</v>
      </c>
      <c r="M614" s="2">
        <v>500</v>
      </c>
    </row>
    <row r="615" spans="4:13" ht="12.75" hidden="1">
      <c r="D615" s="13"/>
      <c r="H615" s="6">
        <v>0</v>
      </c>
      <c r="I615" s="23">
        <v>0</v>
      </c>
      <c r="M615" s="2">
        <v>500</v>
      </c>
    </row>
    <row r="616" spans="4:13" ht="12.75" hidden="1">
      <c r="D616" s="13"/>
      <c r="H616" s="6">
        <v>0</v>
      </c>
      <c r="I616" s="23">
        <v>0</v>
      </c>
      <c r="M616" s="2">
        <v>500</v>
      </c>
    </row>
    <row r="617" spans="4:13" ht="12.75" hidden="1">
      <c r="D617" s="13"/>
      <c r="H617" s="6">
        <v>0</v>
      </c>
      <c r="I617" s="23">
        <v>0</v>
      </c>
      <c r="M617" s="2">
        <v>500</v>
      </c>
    </row>
    <row r="618" spans="4:13" ht="12.75" hidden="1">
      <c r="D618" s="13"/>
      <c r="H618" s="6">
        <v>0</v>
      </c>
      <c r="I618" s="23">
        <v>0</v>
      </c>
      <c r="M618" s="2">
        <v>500</v>
      </c>
    </row>
    <row r="619" spans="4:13" ht="12.75" hidden="1">
      <c r="D619" s="13"/>
      <c r="H619" s="6">
        <v>0</v>
      </c>
      <c r="I619" s="23">
        <v>0</v>
      </c>
      <c r="M619" s="2">
        <v>500</v>
      </c>
    </row>
    <row r="620" spans="4:13" ht="12.75" hidden="1">
      <c r="D620" s="13"/>
      <c r="H620" s="6">
        <v>0</v>
      </c>
      <c r="I620" s="23">
        <v>0</v>
      </c>
      <c r="M620" s="2">
        <v>500</v>
      </c>
    </row>
    <row r="621" spans="4:13" ht="12.75" hidden="1">
      <c r="D621" s="13"/>
      <c r="H621" s="6">
        <v>0</v>
      </c>
      <c r="I621" s="23">
        <v>0</v>
      </c>
      <c r="M621" s="2">
        <v>500</v>
      </c>
    </row>
    <row r="622" spans="4:13" ht="12.75" hidden="1">
      <c r="D622" s="13"/>
      <c r="H622" s="6">
        <v>0</v>
      </c>
      <c r="I622" s="23">
        <v>0</v>
      </c>
      <c r="M622" s="2">
        <v>500</v>
      </c>
    </row>
    <row r="623" spans="8:13" ht="12.75" hidden="1">
      <c r="H623" s="6">
        <v>0</v>
      </c>
      <c r="I623" s="23">
        <v>0</v>
      </c>
      <c r="M623" s="2">
        <v>500</v>
      </c>
    </row>
    <row r="624" spans="8:13" ht="12.75" hidden="1">
      <c r="H624" s="6">
        <v>0</v>
      </c>
      <c r="I624" s="23">
        <v>0</v>
      </c>
      <c r="M624" s="2">
        <v>500</v>
      </c>
    </row>
    <row r="625" spans="8:13" ht="12.75" hidden="1">
      <c r="H625" s="6">
        <v>0</v>
      </c>
      <c r="I625" s="23">
        <v>0</v>
      </c>
      <c r="M625" s="2">
        <v>500</v>
      </c>
    </row>
    <row r="626" spans="8:13" ht="12.75" hidden="1">
      <c r="H626" s="6">
        <v>0</v>
      </c>
      <c r="I626" s="23">
        <v>0</v>
      </c>
      <c r="M626" s="2">
        <v>500</v>
      </c>
    </row>
    <row r="627" spans="8:13" ht="12.75" hidden="1">
      <c r="H627" s="6">
        <v>0</v>
      </c>
      <c r="I627" s="23">
        <v>0</v>
      </c>
      <c r="M627" s="2">
        <v>500</v>
      </c>
    </row>
    <row r="628" spans="8:13" ht="12.75" hidden="1">
      <c r="H628" s="6">
        <v>0</v>
      </c>
      <c r="I628" s="23">
        <v>0</v>
      </c>
      <c r="M628" s="2">
        <v>500</v>
      </c>
    </row>
    <row r="629" spans="8:13" ht="12.75" hidden="1">
      <c r="H629" s="6">
        <v>0</v>
      </c>
      <c r="I629" s="23">
        <v>0</v>
      </c>
      <c r="M629" s="2">
        <v>500</v>
      </c>
    </row>
    <row r="630" spans="8:13" ht="12.75" hidden="1">
      <c r="H630" s="6">
        <v>0</v>
      </c>
      <c r="I630" s="23">
        <v>0</v>
      </c>
      <c r="M630" s="2">
        <v>500</v>
      </c>
    </row>
    <row r="631" spans="8:13" ht="12.75" hidden="1">
      <c r="H631" s="6">
        <v>0</v>
      </c>
      <c r="I631" s="23">
        <v>0</v>
      </c>
      <c r="M631" s="2">
        <v>500</v>
      </c>
    </row>
    <row r="632" spans="8:13" ht="12.75" hidden="1">
      <c r="H632" s="6">
        <v>0</v>
      </c>
      <c r="I632" s="23">
        <v>0</v>
      </c>
      <c r="M632" s="2">
        <v>500</v>
      </c>
    </row>
    <row r="633" spans="8:13" ht="12.75" hidden="1">
      <c r="H633" s="6">
        <v>0</v>
      </c>
      <c r="I633" s="23">
        <v>0</v>
      </c>
      <c r="M633" s="2">
        <v>500</v>
      </c>
    </row>
    <row r="634" spans="8:13" ht="12.75" hidden="1">
      <c r="H634" s="6">
        <v>0</v>
      </c>
      <c r="I634" s="23">
        <v>0</v>
      </c>
      <c r="M634" s="2">
        <v>500</v>
      </c>
    </row>
    <row r="635" spans="8:14" ht="12.75" hidden="1">
      <c r="H635" s="6">
        <v>0</v>
      </c>
      <c r="I635" s="23">
        <v>0</v>
      </c>
      <c r="M635" s="2">
        <v>500</v>
      </c>
      <c r="N635" s="39"/>
    </row>
    <row r="636" spans="8:13" ht="12.75" hidden="1">
      <c r="H636" s="6">
        <v>0</v>
      </c>
      <c r="I636" s="23">
        <v>0</v>
      </c>
      <c r="M636" s="2">
        <v>500</v>
      </c>
    </row>
    <row r="637" spans="8:13" ht="12.75" hidden="1">
      <c r="H637" s="6">
        <v>0</v>
      </c>
      <c r="I637" s="23">
        <v>0</v>
      </c>
      <c r="M637" s="2">
        <v>500</v>
      </c>
    </row>
    <row r="638" spans="8:13" ht="12.75" hidden="1">
      <c r="H638" s="6">
        <v>0</v>
      </c>
      <c r="I638" s="23">
        <v>0</v>
      </c>
      <c r="M638" s="2">
        <v>500</v>
      </c>
    </row>
    <row r="639" spans="8:13" ht="12.75" hidden="1">
      <c r="H639" s="6">
        <v>0</v>
      </c>
      <c r="I639" s="23">
        <v>0</v>
      </c>
      <c r="M639" s="2">
        <v>500</v>
      </c>
    </row>
    <row r="640" spans="8:13" ht="12.75" hidden="1">
      <c r="H640" s="6">
        <v>0</v>
      </c>
      <c r="I640" s="23">
        <v>0</v>
      </c>
      <c r="M640" s="2">
        <v>500</v>
      </c>
    </row>
    <row r="641" spans="8:13" ht="12.75" hidden="1">
      <c r="H641" s="6">
        <v>0</v>
      </c>
      <c r="I641" s="23">
        <v>0</v>
      </c>
      <c r="M641" s="2">
        <v>500</v>
      </c>
    </row>
    <row r="642" spans="8:13" ht="12.75" hidden="1">
      <c r="H642" s="6">
        <v>0</v>
      </c>
      <c r="I642" s="23">
        <v>0</v>
      </c>
      <c r="M642" s="2">
        <v>500</v>
      </c>
    </row>
    <row r="643" spans="8:13" ht="12.75" hidden="1">
      <c r="H643" s="6">
        <v>0</v>
      </c>
      <c r="I643" s="23">
        <v>0</v>
      </c>
      <c r="M643" s="2">
        <v>500</v>
      </c>
    </row>
    <row r="644" spans="8:13" ht="12.75" hidden="1">
      <c r="H644" s="6">
        <v>0</v>
      </c>
      <c r="I644" s="23">
        <v>0</v>
      </c>
      <c r="M644" s="2">
        <v>500</v>
      </c>
    </row>
    <row r="645" spans="8:13" ht="12.75" hidden="1">
      <c r="H645" s="6">
        <v>0</v>
      </c>
      <c r="I645" s="23">
        <v>0</v>
      </c>
      <c r="M645" s="2">
        <v>500</v>
      </c>
    </row>
    <row r="646" spans="2:13" ht="12.75" hidden="1">
      <c r="B646" s="87"/>
      <c r="C646" s="34"/>
      <c r="D646" s="13"/>
      <c r="E646" s="38"/>
      <c r="H646" s="6">
        <v>0</v>
      </c>
      <c r="I646" s="23">
        <v>0</v>
      </c>
      <c r="J646" s="37"/>
      <c r="L646" s="37"/>
      <c r="M646" s="2">
        <v>500</v>
      </c>
    </row>
    <row r="647" spans="3:13" ht="12.75" hidden="1">
      <c r="C647" s="34"/>
      <c r="D647" s="13"/>
      <c r="H647" s="6">
        <v>0</v>
      </c>
      <c r="I647" s="23">
        <v>0</v>
      </c>
      <c r="M647" s="2">
        <v>500</v>
      </c>
    </row>
    <row r="648" spans="3:13" ht="12.75" hidden="1">
      <c r="C648" s="34"/>
      <c r="D648" s="13"/>
      <c r="H648" s="6">
        <v>0</v>
      </c>
      <c r="I648" s="23">
        <v>0</v>
      </c>
      <c r="M648" s="2">
        <v>500</v>
      </c>
    </row>
    <row r="649" spans="3:13" ht="12.75" hidden="1">
      <c r="C649" s="34"/>
      <c r="D649" s="13"/>
      <c r="H649" s="6">
        <v>0</v>
      </c>
      <c r="I649" s="23">
        <v>0</v>
      </c>
      <c r="M649" s="2">
        <v>500</v>
      </c>
    </row>
    <row r="650" spans="3:13" ht="12.75" hidden="1">
      <c r="C650" s="34"/>
      <c r="D650" s="13"/>
      <c r="H650" s="6">
        <v>0</v>
      </c>
      <c r="I650" s="23">
        <v>0</v>
      </c>
      <c r="M650" s="2">
        <v>500</v>
      </c>
    </row>
    <row r="651" spans="3:13" ht="12.75" hidden="1">
      <c r="C651" s="34"/>
      <c r="D651" s="13"/>
      <c r="H651" s="6">
        <v>0</v>
      </c>
      <c r="I651" s="23">
        <v>0</v>
      </c>
      <c r="M651" s="2">
        <v>500</v>
      </c>
    </row>
    <row r="652" spans="3:13" ht="12.75" hidden="1">
      <c r="C652" s="34"/>
      <c r="D652" s="13"/>
      <c r="H652" s="6">
        <v>0</v>
      </c>
      <c r="I652" s="23">
        <v>0</v>
      </c>
      <c r="M652" s="2">
        <v>500</v>
      </c>
    </row>
    <row r="653" spans="4:13" ht="12.75" hidden="1">
      <c r="D653" s="13"/>
      <c r="H653" s="6">
        <v>0</v>
      </c>
      <c r="I653" s="23">
        <v>0</v>
      </c>
      <c r="M653" s="2">
        <v>500</v>
      </c>
    </row>
    <row r="654" spans="4:13" ht="12.75" hidden="1">
      <c r="D654" s="13"/>
      <c r="H654" s="6">
        <v>0</v>
      </c>
      <c r="I654" s="23">
        <v>0</v>
      </c>
      <c r="M654" s="2">
        <v>500</v>
      </c>
    </row>
    <row r="655" spans="4:13" ht="12.75" hidden="1">
      <c r="D655" s="13"/>
      <c r="H655" s="6">
        <v>0</v>
      </c>
      <c r="I655" s="23">
        <v>0</v>
      </c>
      <c r="M655" s="2">
        <v>500</v>
      </c>
    </row>
    <row r="656" spans="4:13" ht="12.75" hidden="1">
      <c r="D656" s="13"/>
      <c r="H656" s="6">
        <v>0</v>
      </c>
      <c r="I656" s="23">
        <v>0</v>
      </c>
      <c r="M656" s="2">
        <v>500</v>
      </c>
    </row>
    <row r="657" spans="4:13" ht="12.75" hidden="1">
      <c r="D657" s="13"/>
      <c r="H657" s="6">
        <v>0</v>
      </c>
      <c r="I657" s="23">
        <v>0</v>
      </c>
      <c r="M657" s="2">
        <v>500</v>
      </c>
    </row>
    <row r="658" spans="4:13" ht="12.75" hidden="1">
      <c r="D658" s="13"/>
      <c r="H658" s="6">
        <v>0</v>
      </c>
      <c r="I658" s="23">
        <v>0</v>
      </c>
      <c r="M658" s="2">
        <v>500</v>
      </c>
    </row>
    <row r="659" spans="4:13" ht="12.75" hidden="1">
      <c r="D659" s="13"/>
      <c r="H659" s="6">
        <v>0</v>
      </c>
      <c r="I659" s="23">
        <v>0</v>
      </c>
      <c r="M659" s="2">
        <v>500</v>
      </c>
    </row>
    <row r="660" spans="4:13" ht="12.75" hidden="1">
      <c r="D660" s="13"/>
      <c r="H660" s="6">
        <v>0</v>
      </c>
      <c r="I660" s="23">
        <v>0</v>
      </c>
      <c r="M660" s="2">
        <v>500</v>
      </c>
    </row>
    <row r="661" spans="4:13" ht="12.75" hidden="1">
      <c r="D661" s="13"/>
      <c r="H661" s="6">
        <v>0</v>
      </c>
      <c r="I661" s="23">
        <v>0</v>
      </c>
      <c r="M661" s="2">
        <v>500</v>
      </c>
    </row>
    <row r="662" spans="4:13" ht="12.75" hidden="1">
      <c r="D662" s="13"/>
      <c r="H662" s="6">
        <v>0</v>
      </c>
      <c r="I662" s="23">
        <v>0</v>
      </c>
      <c r="M662" s="2">
        <v>500</v>
      </c>
    </row>
    <row r="663" spans="4:13" ht="12.75" hidden="1">
      <c r="D663" s="13"/>
      <c r="H663" s="6">
        <v>0</v>
      </c>
      <c r="I663" s="23">
        <v>0</v>
      </c>
      <c r="M663" s="2">
        <v>500</v>
      </c>
    </row>
    <row r="664" spans="4:13" ht="12.75" hidden="1">
      <c r="D664" s="13"/>
      <c r="H664" s="6">
        <v>0</v>
      </c>
      <c r="I664" s="23">
        <v>0</v>
      </c>
      <c r="M664" s="2">
        <v>500</v>
      </c>
    </row>
    <row r="665" spans="4:13" ht="12.75" hidden="1">
      <c r="D665" s="13"/>
      <c r="H665" s="6">
        <v>0</v>
      </c>
      <c r="I665" s="23">
        <v>0</v>
      </c>
      <c r="M665" s="2">
        <v>500</v>
      </c>
    </row>
    <row r="666" spans="4:13" ht="12.75" hidden="1">
      <c r="D666" s="13"/>
      <c r="H666" s="6">
        <v>0</v>
      </c>
      <c r="I666" s="23">
        <v>0</v>
      </c>
      <c r="M666" s="2">
        <v>500</v>
      </c>
    </row>
    <row r="667" spans="4:13" ht="12.75" hidden="1">
      <c r="D667" s="13"/>
      <c r="H667" s="6">
        <v>0</v>
      </c>
      <c r="I667" s="23">
        <v>0</v>
      </c>
      <c r="M667" s="2">
        <v>500</v>
      </c>
    </row>
    <row r="668" spans="4:13" ht="12.75" hidden="1">
      <c r="D668" s="13"/>
      <c r="H668" s="6">
        <v>0</v>
      </c>
      <c r="I668" s="23">
        <v>0</v>
      </c>
      <c r="M668" s="2">
        <v>500</v>
      </c>
    </row>
    <row r="669" spans="4:13" ht="12.75" hidden="1">
      <c r="D669" s="13"/>
      <c r="H669" s="6">
        <v>0</v>
      </c>
      <c r="I669" s="23">
        <v>0</v>
      </c>
      <c r="M669" s="2">
        <v>500</v>
      </c>
    </row>
    <row r="670" spans="4:13" ht="12.75" hidden="1">
      <c r="D670" s="13"/>
      <c r="H670" s="6">
        <v>0</v>
      </c>
      <c r="I670" s="23">
        <v>0</v>
      </c>
      <c r="M670" s="2">
        <v>500</v>
      </c>
    </row>
    <row r="671" spans="4:13" ht="12.75" hidden="1">
      <c r="D671" s="13"/>
      <c r="H671" s="6">
        <v>0</v>
      </c>
      <c r="I671" s="23">
        <v>0</v>
      </c>
      <c r="M671" s="2">
        <v>500</v>
      </c>
    </row>
    <row r="672" spans="4:13" ht="12.75" hidden="1">
      <c r="D672" s="13"/>
      <c r="H672" s="6">
        <v>0</v>
      </c>
      <c r="I672" s="23">
        <v>0</v>
      </c>
      <c r="M672" s="2">
        <v>500</v>
      </c>
    </row>
    <row r="673" spans="4:13" ht="12.75" hidden="1">
      <c r="D673" s="13"/>
      <c r="H673" s="6">
        <v>0</v>
      </c>
      <c r="I673" s="23">
        <v>0</v>
      </c>
      <c r="M673" s="2">
        <v>500</v>
      </c>
    </row>
    <row r="674" spans="4:13" ht="12.75" hidden="1">
      <c r="D674" s="13"/>
      <c r="H674" s="6">
        <v>0</v>
      </c>
      <c r="I674" s="23">
        <v>0</v>
      </c>
      <c r="M674" s="2">
        <v>500</v>
      </c>
    </row>
    <row r="675" spans="4:13" ht="12.75" hidden="1">
      <c r="D675" s="13"/>
      <c r="H675" s="6">
        <v>0</v>
      </c>
      <c r="I675" s="23">
        <v>0</v>
      </c>
      <c r="M675" s="2">
        <v>500</v>
      </c>
    </row>
    <row r="676" spans="4:13" ht="12.75" hidden="1">
      <c r="D676" s="13"/>
      <c r="H676" s="6">
        <v>0</v>
      </c>
      <c r="I676" s="23">
        <v>0</v>
      </c>
      <c r="M676" s="2">
        <v>500</v>
      </c>
    </row>
    <row r="677" spans="4:13" ht="12.75" hidden="1">
      <c r="D677" s="13"/>
      <c r="H677" s="6">
        <v>0</v>
      </c>
      <c r="I677" s="23">
        <v>0</v>
      </c>
      <c r="M677" s="2">
        <v>500</v>
      </c>
    </row>
    <row r="678" spans="4:13" ht="12.75" hidden="1">
      <c r="D678" s="13"/>
      <c r="H678" s="6">
        <v>0</v>
      </c>
      <c r="I678" s="23">
        <v>0</v>
      </c>
      <c r="M678" s="2">
        <v>500</v>
      </c>
    </row>
    <row r="679" spans="1:13" s="43" customFormat="1" ht="12.75" hidden="1">
      <c r="A679" s="1"/>
      <c r="B679" s="41"/>
      <c r="C679" s="1"/>
      <c r="D679" s="13"/>
      <c r="E679" s="1"/>
      <c r="F679" s="28"/>
      <c r="G679" s="28"/>
      <c r="H679" s="6">
        <v>0</v>
      </c>
      <c r="I679" s="23">
        <v>0</v>
      </c>
      <c r="J679"/>
      <c r="K679"/>
      <c r="L679"/>
      <c r="M679" s="2">
        <v>500</v>
      </c>
    </row>
    <row r="680" spans="4:13" ht="12.75" hidden="1">
      <c r="D680" s="13"/>
      <c r="H680" s="6">
        <v>0</v>
      </c>
      <c r="I680" s="23">
        <v>0</v>
      </c>
      <c r="M680" s="2">
        <v>500</v>
      </c>
    </row>
    <row r="681" spans="4:13" ht="12.75" hidden="1">
      <c r="D681" s="13"/>
      <c r="H681" s="6">
        <v>0</v>
      </c>
      <c r="I681" s="23">
        <v>0</v>
      </c>
      <c r="M681" s="2">
        <v>500</v>
      </c>
    </row>
    <row r="682" spans="4:13" ht="12.75" hidden="1">
      <c r="D682" s="13"/>
      <c r="H682" s="6">
        <v>0</v>
      </c>
      <c r="I682" s="23">
        <v>0</v>
      </c>
      <c r="M682" s="2">
        <v>500</v>
      </c>
    </row>
    <row r="683" spans="4:13" ht="12.75" hidden="1">
      <c r="D683" s="13"/>
      <c r="H683" s="6">
        <v>0</v>
      </c>
      <c r="I683" s="23">
        <v>0</v>
      </c>
      <c r="M683" s="2">
        <v>500</v>
      </c>
    </row>
    <row r="684" spans="4:13" ht="12.75" hidden="1">
      <c r="D684" s="13"/>
      <c r="H684" s="6">
        <v>0</v>
      </c>
      <c r="I684" s="23">
        <v>0</v>
      </c>
      <c r="M684" s="2">
        <v>500</v>
      </c>
    </row>
    <row r="685" spans="4:13" ht="12.75" hidden="1">
      <c r="D685" s="13"/>
      <c r="H685" s="6">
        <v>0</v>
      </c>
      <c r="I685" s="23">
        <v>0</v>
      </c>
      <c r="M685" s="2">
        <v>500</v>
      </c>
    </row>
    <row r="686" spans="4:13" ht="12.75" hidden="1">
      <c r="D686" s="13"/>
      <c r="H686" s="6">
        <v>0</v>
      </c>
      <c r="I686" s="23">
        <v>0</v>
      </c>
      <c r="M686" s="2">
        <v>500</v>
      </c>
    </row>
    <row r="687" spans="4:13" ht="12.75" hidden="1">
      <c r="D687" s="13"/>
      <c r="H687" s="6">
        <v>0</v>
      </c>
      <c r="I687" s="23">
        <v>0</v>
      </c>
      <c r="M687" s="2">
        <v>500</v>
      </c>
    </row>
    <row r="688" spans="4:13" ht="12.75" hidden="1">
      <c r="D688" s="13"/>
      <c r="H688" s="6">
        <v>0</v>
      </c>
      <c r="I688" s="23">
        <v>0</v>
      </c>
      <c r="M688" s="2">
        <v>500</v>
      </c>
    </row>
    <row r="689" spans="4:13" ht="12.75" hidden="1">
      <c r="D689" s="13"/>
      <c r="H689" s="6">
        <v>0</v>
      </c>
      <c r="I689" s="23">
        <v>0</v>
      </c>
      <c r="M689" s="2">
        <v>500</v>
      </c>
    </row>
    <row r="690" spans="1:13" ht="12.75" hidden="1">
      <c r="A690" s="42"/>
      <c r="B690" s="88"/>
      <c r="C690" s="44"/>
      <c r="D690" s="35"/>
      <c r="E690" s="42"/>
      <c r="F690" s="36"/>
      <c r="G690" s="36"/>
      <c r="H690" s="6">
        <v>0</v>
      </c>
      <c r="I690" s="23">
        <v>0</v>
      </c>
      <c r="J690" s="43"/>
      <c r="K690" s="43"/>
      <c r="L690" s="43"/>
      <c r="M690" s="2">
        <v>500</v>
      </c>
    </row>
    <row r="691" spans="4:13" ht="12.75" hidden="1">
      <c r="D691" s="13"/>
      <c r="H691" s="6">
        <v>0</v>
      </c>
      <c r="I691" s="23">
        <v>0</v>
      </c>
      <c r="M691" s="2">
        <v>500</v>
      </c>
    </row>
    <row r="692" spans="4:13" ht="12.75" hidden="1">
      <c r="D692" s="13"/>
      <c r="H692" s="6">
        <v>0</v>
      </c>
      <c r="I692" s="23">
        <v>0</v>
      </c>
      <c r="M692" s="2">
        <v>500</v>
      </c>
    </row>
    <row r="693" spans="4:13" ht="12.75" hidden="1">
      <c r="D693" s="13"/>
      <c r="H693" s="6">
        <v>0</v>
      </c>
      <c r="I693" s="23">
        <v>0</v>
      </c>
      <c r="M693" s="2">
        <v>500</v>
      </c>
    </row>
    <row r="694" spans="4:13" ht="12.75" hidden="1">
      <c r="D694" s="13"/>
      <c r="H694" s="6">
        <v>0</v>
      </c>
      <c r="I694" s="23">
        <v>0</v>
      </c>
      <c r="M694" s="2">
        <v>500</v>
      </c>
    </row>
    <row r="695" spans="4:13" ht="12.75" hidden="1">
      <c r="D695" s="13"/>
      <c r="H695" s="6">
        <v>0</v>
      </c>
      <c r="I695" s="23">
        <v>0</v>
      </c>
      <c r="M695" s="2">
        <v>500</v>
      </c>
    </row>
    <row r="696" spans="4:13" ht="12.75" hidden="1">
      <c r="D696" s="13"/>
      <c r="H696" s="6">
        <v>0</v>
      </c>
      <c r="I696" s="23">
        <v>0</v>
      </c>
      <c r="M696" s="2">
        <v>500</v>
      </c>
    </row>
    <row r="697" spans="4:13" ht="12.75" hidden="1">
      <c r="D697" s="13"/>
      <c r="H697" s="6">
        <v>0</v>
      </c>
      <c r="I697" s="23">
        <v>0</v>
      </c>
      <c r="M697" s="2">
        <v>500</v>
      </c>
    </row>
    <row r="698" spans="4:13" ht="12.75" hidden="1">
      <c r="D698" s="13"/>
      <c r="H698" s="6">
        <v>0</v>
      </c>
      <c r="I698" s="23">
        <v>0</v>
      </c>
      <c r="M698" s="2">
        <v>500</v>
      </c>
    </row>
    <row r="699" spans="4:13" ht="12.75" hidden="1">
      <c r="D699" s="13"/>
      <c r="H699" s="6">
        <v>0</v>
      </c>
      <c r="I699" s="23">
        <v>0</v>
      </c>
      <c r="M699" s="2">
        <v>500</v>
      </c>
    </row>
    <row r="700" spans="4:13" ht="12.75" hidden="1">
      <c r="D700" s="13"/>
      <c r="H700" s="6">
        <v>0</v>
      </c>
      <c r="I700" s="23">
        <v>0</v>
      </c>
      <c r="M700" s="2">
        <v>500</v>
      </c>
    </row>
    <row r="701" spans="4:13" ht="12.75" hidden="1">
      <c r="D701" s="13"/>
      <c r="H701" s="6">
        <v>0</v>
      </c>
      <c r="I701" s="23">
        <v>0</v>
      </c>
      <c r="M701" s="2">
        <v>500</v>
      </c>
    </row>
    <row r="702" spans="8:13" ht="12.75" hidden="1">
      <c r="H702" s="6">
        <v>0</v>
      </c>
      <c r="I702" s="23">
        <v>0</v>
      </c>
      <c r="M702" s="2">
        <v>500</v>
      </c>
    </row>
    <row r="703" spans="8:13" ht="12.75" hidden="1">
      <c r="H703" s="6">
        <v>0</v>
      </c>
      <c r="I703" s="23">
        <v>0</v>
      </c>
      <c r="M703" s="2">
        <v>500</v>
      </c>
    </row>
    <row r="704" spans="8:13" ht="12.75" hidden="1">
      <c r="H704" s="6">
        <v>0</v>
      </c>
      <c r="I704" s="23">
        <v>0</v>
      </c>
      <c r="M704" s="2">
        <v>500</v>
      </c>
    </row>
    <row r="705" spans="8:13" ht="12.75" hidden="1">
      <c r="H705" s="6">
        <v>0</v>
      </c>
      <c r="I705" s="23">
        <v>0</v>
      </c>
      <c r="M705" s="2">
        <v>500</v>
      </c>
    </row>
    <row r="706" spans="8:13" ht="12.75" hidden="1">
      <c r="H706" s="6">
        <v>0</v>
      </c>
      <c r="I706" s="23">
        <v>0</v>
      </c>
      <c r="M706" s="2">
        <v>500</v>
      </c>
    </row>
    <row r="707" spans="8:13" ht="12.75" hidden="1">
      <c r="H707" s="6">
        <v>0</v>
      </c>
      <c r="I707" s="23">
        <v>0</v>
      </c>
      <c r="M707" s="2">
        <v>500</v>
      </c>
    </row>
    <row r="708" spans="8:13" ht="12.75" hidden="1">
      <c r="H708" s="6">
        <v>0</v>
      </c>
      <c r="I708" s="23">
        <v>0</v>
      </c>
      <c r="M708" s="2">
        <v>500</v>
      </c>
    </row>
    <row r="709" spans="8:13" ht="12.75" hidden="1">
      <c r="H709" s="6">
        <v>0</v>
      </c>
      <c r="I709" s="23">
        <v>0</v>
      </c>
      <c r="M709" s="2">
        <v>500</v>
      </c>
    </row>
    <row r="710" spans="8:13" ht="12.75" hidden="1">
      <c r="H710" s="6">
        <v>0</v>
      </c>
      <c r="I710" s="23">
        <v>0</v>
      </c>
      <c r="M710" s="2">
        <v>500</v>
      </c>
    </row>
    <row r="711" spans="8:13" ht="12.75" hidden="1">
      <c r="H711" s="6">
        <v>0</v>
      </c>
      <c r="I711" s="23">
        <v>0</v>
      </c>
      <c r="M711" s="2">
        <v>500</v>
      </c>
    </row>
    <row r="712" spans="8:13" ht="12.75" hidden="1">
      <c r="H712" s="6">
        <v>0</v>
      </c>
      <c r="I712" s="23">
        <v>0</v>
      </c>
      <c r="M712" s="2">
        <v>500</v>
      </c>
    </row>
    <row r="713" spans="8:13" ht="12.75" hidden="1">
      <c r="H713" s="6">
        <v>0</v>
      </c>
      <c r="I713" s="23">
        <v>0</v>
      </c>
      <c r="M713" s="2">
        <v>500</v>
      </c>
    </row>
    <row r="714" spans="8:13" ht="12.75" hidden="1">
      <c r="H714" s="6">
        <v>0</v>
      </c>
      <c r="I714" s="23">
        <v>0</v>
      </c>
      <c r="M714" s="2">
        <v>500</v>
      </c>
    </row>
    <row r="715" spans="8:13" ht="12.75" hidden="1">
      <c r="H715" s="6">
        <v>0</v>
      </c>
      <c r="I715" s="23">
        <v>0</v>
      </c>
      <c r="M715" s="2">
        <v>500</v>
      </c>
    </row>
    <row r="716" spans="8:13" ht="12.75" hidden="1">
      <c r="H716" s="6">
        <v>0</v>
      </c>
      <c r="I716" s="23">
        <v>0</v>
      </c>
      <c r="M716" s="2">
        <v>500</v>
      </c>
    </row>
    <row r="717" spans="8:13" ht="12.75" hidden="1">
      <c r="H717" s="6">
        <v>0</v>
      </c>
      <c r="I717" s="23">
        <v>0</v>
      </c>
      <c r="M717" s="2">
        <v>500</v>
      </c>
    </row>
    <row r="718" spans="8:13" ht="12.75" hidden="1">
      <c r="H718" s="6">
        <v>0</v>
      </c>
      <c r="I718" s="23">
        <v>0</v>
      </c>
      <c r="M718" s="2">
        <v>500</v>
      </c>
    </row>
    <row r="719" spans="8:13" ht="12.75" hidden="1">
      <c r="H719" s="6">
        <v>0</v>
      </c>
      <c r="I719" s="23">
        <v>0</v>
      </c>
      <c r="M719" s="2">
        <v>500</v>
      </c>
    </row>
    <row r="720" spans="8:13" ht="12.75" hidden="1">
      <c r="H720" s="6">
        <v>0</v>
      </c>
      <c r="I720" s="23">
        <v>0</v>
      </c>
      <c r="M720" s="2">
        <v>500</v>
      </c>
    </row>
    <row r="721" spans="8:13" ht="12.75" hidden="1">
      <c r="H721" s="6">
        <v>0</v>
      </c>
      <c r="I721" s="23">
        <v>0</v>
      </c>
      <c r="M721" s="2">
        <v>500</v>
      </c>
    </row>
    <row r="722" spans="8:13" ht="12.75" hidden="1">
      <c r="H722" s="6">
        <v>0</v>
      </c>
      <c r="I722" s="23">
        <v>0</v>
      </c>
      <c r="M722" s="2">
        <v>500</v>
      </c>
    </row>
    <row r="723" spans="8:13" ht="12.75" hidden="1">
      <c r="H723" s="6">
        <v>0</v>
      </c>
      <c r="I723" s="23">
        <v>0</v>
      </c>
      <c r="M723" s="2">
        <v>500</v>
      </c>
    </row>
    <row r="724" spans="8:13" ht="12.75" hidden="1">
      <c r="H724" s="6">
        <v>0</v>
      </c>
      <c r="I724" s="23">
        <v>0</v>
      </c>
      <c r="M724" s="2">
        <v>500</v>
      </c>
    </row>
    <row r="725" spans="8:13" ht="12.75" hidden="1">
      <c r="H725" s="6">
        <v>0</v>
      </c>
      <c r="I725" s="23">
        <v>0</v>
      </c>
      <c r="M725" s="2">
        <v>500</v>
      </c>
    </row>
    <row r="726" spans="8:13" ht="12.75" hidden="1">
      <c r="H726" s="6">
        <v>0</v>
      </c>
      <c r="I726" s="23">
        <v>0</v>
      </c>
      <c r="M726" s="2">
        <v>500</v>
      </c>
    </row>
    <row r="727" spans="8:13" ht="12.75" hidden="1">
      <c r="H727" s="6">
        <v>0</v>
      </c>
      <c r="I727" s="23">
        <v>0</v>
      </c>
      <c r="M727" s="2">
        <v>500</v>
      </c>
    </row>
    <row r="728" spans="8:13" ht="12.75" hidden="1">
      <c r="H728" s="6">
        <v>0</v>
      </c>
      <c r="I728" s="23">
        <v>0</v>
      </c>
      <c r="M728" s="2">
        <v>500</v>
      </c>
    </row>
    <row r="729" spans="8:13" ht="12.75" hidden="1">
      <c r="H729" s="6">
        <v>0</v>
      </c>
      <c r="I729" s="23">
        <v>0</v>
      </c>
      <c r="M729" s="2">
        <v>500</v>
      </c>
    </row>
    <row r="730" spans="8:13" ht="12.75" hidden="1">
      <c r="H730" s="6">
        <v>0</v>
      </c>
      <c r="I730" s="23">
        <v>0</v>
      </c>
      <c r="M730" s="2">
        <v>500</v>
      </c>
    </row>
    <row r="731" spans="2:13" ht="12.75" hidden="1">
      <c r="B731" s="7"/>
      <c r="H731" s="6">
        <v>0</v>
      </c>
      <c r="I731" s="23">
        <v>0</v>
      </c>
      <c r="M731" s="2">
        <v>500</v>
      </c>
    </row>
    <row r="732" spans="3:13" ht="12.75" hidden="1">
      <c r="C732" s="3"/>
      <c r="H732" s="6">
        <v>0</v>
      </c>
      <c r="I732" s="23">
        <v>0</v>
      </c>
      <c r="M732" s="2">
        <v>500</v>
      </c>
    </row>
    <row r="733" spans="8:13" ht="12.75" hidden="1">
      <c r="H733" s="6">
        <v>0</v>
      </c>
      <c r="I733" s="23">
        <v>0</v>
      </c>
      <c r="M733" s="2">
        <v>500</v>
      </c>
    </row>
    <row r="734" spans="2:13" ht="12.75" hidden="1">
      <c r="B734" s="8"/>
      <c r="H734" s="6">
        <v>0</v>
      </c>
      <c r="I734" s="23">
        <v>0</v>
      </c>
      <c r="M734" s="2">
        <v>500</v>
      </c>
    </row>
    <row r="735" spans="8:13" ht="12.75" hidden="1">
      <c r="H735" s="6">
        <v>0</v>
      </c>
      <c r="I735" s="23">
        <v>0</v>
      </c>
      <c r="M735" s="2">
        <v>500</v>
      </c>
    </row>
    <row r="736" spans="8:13" ht="12.75" hidden="1">
      <c r="H736" s="6">
        <v>0</v>
      </c>
      <c r="I736" s="23">
        <v>0</v>
      </c>
      <c r="M736" s="2">
        <v>500</v>
      </c>
    </row>
    <row r="737" spans="8:13" ht="12.75" hidden="1">
      <c r="H737" s="6">
        <v>0</v>
      </c>
      <c r="I737" s="23">
        <v>0</v>
      </c>
      <c r="M737" s="2">
        <v>500</v>
      </c>
    </row>
    <row r="738" spans="8:13" ht="12.75" hidden="1">
      <c r="H738" s="6">
        <v>0</v>
      </c>
      <c r="I738" s="23">
        <v>0</v>
      </c>
      <c r="M738" s="2">
        <v>500</v>
      </c>
    </row>
    <row r="739" spans="8:13" ht="12.75" hidden="1">
      <c r="H739" s="6">
        <v>0</v>
      </c>
      <c r="I739" s="23">
        <v>0</v>
      </c>
      <c r="M739" s="2">
        <v>500</v>
      </c>
    </row>
    <row r="740" spans="8:13" ht="12.75" hidden="1">
      <c r="H740" s="6">
        <v>0</v>
      </c>
      <c r="I740" s="23">
        <v>0</v>
      </c>
      <c r="M740" s="2">
        <v>500</v>
      </c>
    </row>
    <row r="741" spans="8:13" ht="12.75" hidden="1">
      <c r="H741" s="6">
        <v>0</v>
      </c>
      <c r="I741" s="23">
        <v>0</v>
      </c>
      <c r="M741" s="2">
        <v>500</v>
      </c>
    </row>
    <row r="742" spans="8:13" ht="12.75" hidden="1">
      <c r="H742" s="6">
        <v>0</v>
      </c>
      <c r="I742" s="23">
        <v>0</v>
      </c>
      <c r="M742" s="2">
        <v>500</v>
      </c>
    </row>
    <row r="743" spans="8:13" ht="12.75" hidden="1">
      <c r="H743" s="6">
        <v>0</v>
      </c>
      <c r="I743" s="23">
        <v>0</v>
      </c>
      <c r="M743" s="2">
        <v>500</v>
      </c>
    </row>
    <row r="744" spans="8:13" ht="12.75" hidden="1">
      <c r="H744" s="6">
        <v>0</v>
      </c>
      <c r="I744" s="23">
        <v>0</v>
      </c>
      <c r="M744" s="2">
        <v>500</v>
      </c>
    </row>
    <row r="745" spans="8:13" ht="12.75" hidden="1">
      <c r="H745" s="6">
        <v>0</v>
      </c>
      <c r="I745" s="23">
        <v>0</v>
      </c>
      <c r="M745" s="2">
        <v>500</v>
      </c>
    </row>
    <row r="746" spans="8:13" ht="12.75" hidden="1">
      <c r="H746" s="6">
        <v>0</v>
      </c>
      <c r="I746" s="23">
        <v>0</v>
      </c>
      <c r="M746" s="2">
        <v>500</v>
      </c>
    </row>
    <row r="747" spans="8:13" ht="12.75" hidden="1">
      <c r="H747" s="6">
        <v>0</v>
      </c>
      <c r="I747" s="23">
        <v>0</v>
      </c>
      <c r="M747" s="2">
        <v>500</v>
      </c>
    </row>
    <row r="748" spans="8:13" ht="12.75" hidden="1">
      <c r="H748" s="6">
        <v>0</v>
      </c>
      <c r="I748" s="23">
        <v>0</v>
      </c>
      <c r="M748" s="2">
        <v>500</v>
      </c>
    </row>
    <row r="749" spans="8:13" ht="12.75" hidden="1">
      <c r="H749" s="6">
        <v>0</v>
      </c>
      <c r="I749" s="23">
        <v>0</v>
      </c>
      <c r="M749" s="2">
        <v>500</v>
      </c>
    </row>
    <row r="750" spans="8:13" ht="12.75" hidden="1">
      <c r="H750" s="6">
        <v>0</v>
      </c>
      <c r="I750" s="23">
        <v>0</v>
      </c>
      <c r="M750" s="2">
        <v>500</v>
      </c>
    </row>
    <row r="751" spans="8:13" ht="12.75" hidden="1">
      <c r="H751" s="6">
        <v>0</v>
      </c>
      <c r="I751" s="23">
        <v>0</v>
      </c>
      <c r="M751" s="2">
        <v>500</v>
      </c>
    </row>
    <row r="752" spans="8:13" ht="12.75" hidden="1">
      <c r="H752" s="6">
        <v>0</v>
      </c>
      <c r="I752" s="23">
        <v>0</v>
      </c>
      <c r="M752" s="2">
        <v>500</v>
      </c>
    </row>
    <row r="753" spans="2:13" ht="12.75" hidden="1">
      <c r="B753" s="8"/>
      <c r="H753" s="6">
        <v>0</v>
      </c>
      <c r="I753" s="23">
        <v>0</v>
      </c>
      <c r="M753" s="2">
        <v>500</v>
      </c>
    </row>
    <row r="754" spans="2:13" ht="12.75" hidden="1">
      <c r="B754" s="8"/>
      <c r="H754" s="6">
        <v>0</v>
      </c>
      <c r="I754" s="23">
        <v>0</v>
      </c>
      <c r="M754" s="2">
        <v>500</v>
      </c>
    </row>
    <row r="755" spans="2:13" ht="12.75" hidden="1">
      <c r="B755" s="8"/>
      <c r="H755" s="6">
        <v>0</v>
      </c>
      <c r="I755" s="23">
        <v>0</v>
      </c>
      <c r="M755" s="2">
        <v>500</v>
      </c>
    </row>
    <row r="756" spans="8:13" ht="12.75" hidden="1">
      <c r="H756" s="6">
        <v>0</v>
      </c>
      <c r="I756" s="23">
        <v>0</v>
      </c>
      <c r="M756" s="2">
        <v>500</v>
      </c>
    </row>
    <row r="757" spans="8:13" ht="12.75" hidden="1">
      <c r="H757" s="6">
        <v>0</v>
      </c>
      <c r="I757" s="23">
        <v>0</v>
      </c>
      <c r="M757" s="2">
        <v>500</v>
      </c>
    </row>
    <row r="758" spans="8:13" ht="12.75" hidden="1">
      <c r="H758" s="6">
        <v>0</v>
      </c>
      <c r="I758" s="23">
        <v>0</v>
      </c>
      <c r="M758" s="2">
        <v>500</v>
      </c>
    </row>
    <row r="759" spans="8:13" ht="12.75" hidden="1">
      <c r="H759" s="6">
        <v>0</v>
      </c>
      <c r="I759" s="23">
        <v>0</v>
      </c>
      <c r="M759" s="2">
        <v>500</v>
      </c>
    </row>
    <row r="760" spans="8:13" ht="12.75" hidden="1">
      <c r="H760" s="6">
        <v>0</v>
      </c>
      <c r="I760" s="23">
        <v>0</v>
      </c>
      <c r="M760" s="2">
        <v>500</v>
      </c>
    </row>
    <row r="761" spans="8:13" ht="12.75" hidden="1">
      <c r="H761" s="6">
        <v>0</v>
      </c>
      <c r="I761" s="23">
        <v>0</v>
      </c>
      <c r="M761" s="2">
        <v>500</v>
      </c>
    </row>
    <row r="762" spans="8:13" ht="12.75" hidden="1">
      <c r="H762" s="6">
        <v>0</v>
      </c>
      <c r="I762" s="23">
        <v>0</v>
      </c>
      <c r="M762" s="2">
        <v>500</v>
      </c>
    </row>
    <row r="763" spans="8:13" ht="12.75" hidden="1">
      <c r="H763" s="6">
        <v>0</v>
      </c>
      <c r="I763" s="23">
        <v>0</v>
      </c>
      <c r="M763" s="2">
        <v>500</v>
      </c>
    </row>
    <row r="764" spans="8:13" ht="12.75" hidden="1">
      <c r="H764" s="6">
        <v>0</v>
      </c>
      <c r="I764" s="23">
        <v>0</v>
      </c>
      <c r="M764" s="2">
        <v>500</v>
      </c>
    </row>
    <row r="765" spans="8:13" ht="12.75" hidden="1">
      <c r="H765" s="6">
        <v>0</v>
      </c>
      <c r="I765" s="23">
        <v>0</v>
      </c>
      <c r="M765" s="2">
        <v>500</v>
      </c>
    </row>
    <row r="766" spans="8:13" ht="12.75" hidden="1">
      <c r="H766" s="6">
        <v>0</v>
      </c>
      <c r="I766" s="23">
        <v>0</v>
      </c>
      <c r="M766" s="2">
        <v>500</v>
      </c>
    </row>
    <row r="767" spans="8:13" ht="12.75" hidden="1">
      <c r="H767" s="6">
        <v>0</v>
      </c>
      <c r="I767" s="23">
        <v>0</v>
      </c>
      <c r="M767" s="2">
        <v>500</v>
      </c>
    </row>
    <row r="768" spans="8:13" ht="12.75" hidden="1">
      <c r="H768" s="6">
        <v>0</v>
      </c>
      <c r="I768" s="23">
        <v>0</v>
      </c>
      <c r="M768" s="2">
        <v>500</v>
      </c>
    </row>
    <row r="769" spans="8:13" ht="12.75" hidden="1">
      <c r="H769" s="6">
        <v>0</v>
      </c>
      <c r="I769" s="23">
        <v>0</v>
      </c>
      <c r="M769" s="2">
        <v>500</v>
      </c>
    </row>
    <row r="770" spans="8:13" ht="12.75" hidden="1">
      <c r="H770" s="6">
        <v>0</v>
      </c>
      <c r="I770" s="23">
        <v>0</v>
      </c>
      <c r="M770" s="2">
        <v>500</v>
      </c>
    </row>
    <row r="771" spans="8:13" ht="12.75" hidden="1">
      <c r="H771" s="6">
        <v>0</v>
      </c>
      <c r="I771" s="23">
        <v>0</v>
      </c>
      <c r="M771" s="2">
        <v>500</v>
      </c>
    </row>
    <row r="772" spans="8:13" ht="12.75" hidden="1">
      <c r="H772" s="6">
        <v>0</v>
      </c>
      <c r="I772" s="23">
        <v>0</v>
      </c>
      <c r="M772" s="2">
        <v>500</v>
      </c>
    </row>
    <row r="773" spans="8:13" ht="12.75" hidden="1">
      <c r="H773" s="6">
        <v>0</v>
      </c>
      <c r="I773" s="23">
        <v>0</v>
      </c>
      <c r="M773" s="2">
        <v>500</v>
      </c>
    </row>
    <row r="774" spans="8:13" ht="12.75" hidden="1">
      <c r="H774" s="6">
        <v>0</v>
      </c>
      <c r="I774" s="23">
        <v>0</v>
      </c>
      <c r="M774" s="2">
        <v>500</v>
      </c>
    </row>
    <row r="775" spans="8:13" ht="12.75" hidden="1">
      <c r="H775" s="6">
        <v>0</v>
      </c>
      <c r="I775" s="23">
        <v>0</v>
      </c>
      <c r="M775" s="2">
        <v>500</v>
      </c>
    </row>
    <row r="776" spans="8:13" ht="12.75" hidden="1">
      <c r="H776" s="6">
        <v>0</v>
      </c>
      <c r="I776" s="23">
        <v>0</v>
      </c>
      <c r="M776" s="2">
        <v>500</v>
      </c>
    </row>
    <row r="777" spans="8:13" ht="12.75" hidden="1">
      <c r="H777" s="6">
        <v>0</v>
      </c>
      <c r="I777" s="23">
        <v>0</v>
      </c>
      <c r="M777" s="2">
        <v>500</v>
      </c>
    </row>
    <row r="778" spans="8:13" ht="12.75" hidden="1">
      <c r="H778" s="6">
        <v>0</v>
      </c>
      <c r="I778" s="23">
        <v>0</v>
      </c>
      <c r="M778" s="2">
        <v>500</v>
      </c>
    </row>
    <row r="779" spans="8:13" ht="12.75" hidden="1">
      <c r="H779" s="6">
        <v>0</v>
      </c>
      <c r="I779" s="23">
        <v>0</v>
      </c>
      <c r="M779" s="2">
        <v>500</v>
      </c>
    </row>
    <row r="780" spans="8:13" ht="12.75" hidden="1">
      <c r="H780" s="6">
        <v>0</v>
      </c>
      <c r="I780" s="23">
        <v>0</v>
      </c>
      <c r="M780" s="2">
        <v>500</v>
      </c>
    </row>
    <row r="781" spans="8:13" ht="12.75" hidden="1">
      <c r="H781" s="6">
        <v>0</v>
      </c>
      <c r="I781" s="23">
        <v>0</v>
      </c>
      <c r="M781" s="2">
        <v>500</v>
      </c>
    </row>
    <row r="782" spans="8:13" ht="12.75" hidden="1">
      <c r="H782" s="6">
        <v>0</v>
      </c>
      <c r="I782" s="23">
        <v>0</v>
      </c>
      <c r="M782" s="2">
        <v>500</v>
      </c>
    </row>
    <row r="783" spans="8:13" ht="12.75" hidden="1">
      <c r="H783" s="6">
        <v>0</v>
      </c>
      <c r="I783" s="23">
        <v>0</v>
      </c>
      <c r="M783" s="2">
        <v>500</v>
      </c>
    </row>
    <row r="784" spans="8:13" ht="12.75" hidden="1">
      <c r="H784" s="6">
        <v>0</v>
      </c>
      <c r="I784" s="23">
        <v>0</v>
      </c>
      <c r="M784" s="2">
        <v>500</v>
      </c>
    </row>
    <row r="785" spans="8:13" ht="12.75" hidden="1">
      <c r="H785" s="6">
        <v>0</v>
      </c>
      <c r="I785" s="23">
        <v>0</v>
      </c>
      <c r="M785" s="2">
        <v>500</v>
      </c>
    </row>
    <row r="786" spans="8:13" ht="12.75" hidden="1">
      <c r="H786" s="6">
        <v>0</v>
      </c>
      <c r="I786" s="23">
        <v>0</v>
      </c>
      <c r="M786" s="2">
        <v>500</v>
      </c>
    </row>
    <row r="787" spans="8:13" ht="12.75" hidden="1">
      <c r="H787" s="6">
        <v>0</v>
      </c>
      <c r="I787" s="23">
        <v>0</v>
      </c>
      <c r="M787" s="2">
        <v>500</v>
      </c>
    </row>
    <row r="788" spans="8:13" ht="12.75" hidden="1">
      <c r="H788" s="6">
        <v>0</v>
      </c>
      <c r="I788" s="23">
        <v>0</v>
      </c>
      <c r="M788" s="2">
        <v>500</v>
      </c>
    </row>
    <row r="789" spans="8:13" ht="12.75" hidden="1">
      <c r="H789" s="6">
        <v>0</v>
      </c>
      <c r="I789" s="23">
        <v>0</v>
      </c>
      <c r="M789" s="2">
        <v>500</v>
      </c>
    </row>
    <row r="790" spans="8:13" ht="12.75" hidden="1">
      <c r="H790" s="6">
        <v>0</v>
      </c>
      <c r="I790" s="23">
        <v>0</v>
      </c>
      <c r="M790" s="2">
        <v>500</v>
      </c>
    </row>
    <row r="791" spans="8:13" ht="12.75" hidden="1">
      <c r="H791" s="6">
        <v>0</v>
      </c>
      <c r="I791" s="23">
        <v>0</v>
      </c>
      <c r="M791" s="2">
        <v>500</v>
      </c>
    </row>
    <row r="792" spans="8:13" ht="12.75" hidden="1">
      <c r="H792" s="6">
        <v>0</v>
      </c>
      <c r="I792" s="23">
        <v>0</v>
      </c>
      <c r="M792" s="2">
        <v>500</v>
      </c>
    </row>
    <row r="793" spans="8:13" ht="12.75" hidden="1">
      <c r="H793" s="6">
        <v>0</v>
      </c>
      <c r="I793" s="23">
        <v>0</v>
      </c>
      <c r="M793" s="2">
        <v>500</v>
      </c>
    </row>
    <row r="794" spans="8:13" ht="12.75" hidden="1">
      <c r="H794" s="6">
        <v>0</v>
      </c>
      <c r="I794" s="23">
        <v>0</v>
      </c>
      <c r="M794" s="2">
        <v>500</v>
      </c>
    </row>
    <row r="795" spans="8:13" ht="12.75" hidden="1">
      <c r="H795" s="6">
        <v>0</v>
      </c>
      <c r="I795" s="23">
        <v>0</v>
      </c>
      <c r="M795" s="2">
        <v>500</v>
      </c>
    </row>
    <row r="796" spans="8:13" ht="12.75" hidden="1">
      <c r="H796" s="6">
        <v>0</v>
      </c>
      <c r="I796" s="23">
        <v>0</v>
      </c>
      <c r="M796" s="2">
        <v>500</v>
      </c>
    </row>
    <row r="797" spans="8:13" ht="12.75" hidden="1">
      <c r="H797" s="6">
        <v>0</v>
      </c>
      <c r="I797" s="23">
        <v>0</v>
      </c>
      <c r="M797" s="2">
        <v>500</v>
      </c>
    </row>
    <row r="798" spans="8:13" ht="12.75" hidden="1">
      <c r="H798" s="6">
        <v>0</v>
      </c>
      <c r="I798" s="23">
        <v>0</v>
      </c>
      <c r="M798" s="2">
        <v>500</v>
      </c>
    </row>
    <row r="799" spans="8:13" ht="12.75" hidden="1">
      <c r="H799" s="6">
        <v>0</v>
      </c>
      <c r="I799" s="23">
        <v>0</v>
      </c>
      <c r="M799" s="2">
        <v>500</v>
      </c>
    </row>
    <row r="800" spans="8:13" ht="12.75" hidden="1">
      <c r="H800" s="6">
        <v>0</v>
      </c>
      <c r="I800" s="23">
        <v>0</v>
      </c>
      <c r="M800" s="2">
        <v>500</v>
      </c>
    </row>
    <row r="801" spans="1:13" s="16" customFormat="1" ht="12.75" hidden="1">
      <c r="A801" s="1"/>
      <c r="B801" s="41"/>
      <c r="C801" s="1"/>
      <c r="D801" s="1"/>
      <c r="E801" s="1"/>
      <c r="F801" s="28"/>
      <c r="G801" s="28"/>
      <c r="H801" s="6">
        <v>0</v>
      </c>
      <c r="I801" s="23">
        <v>0</v>
      </c>
      <c r="J801"/>
      <c r="K801"/>
      <c r="L801"/>
      <c r="M801" s="2">
        <v>500</v>
      </c>
    </row>
    <row r="802" spans="8:13" ht="12.75" hidden="1">
      <c r="H802" s="6">
        <v>0</v>
      </c>
      <c r="I802" s="23">
        <v>0</v>
      </c>
      <c r="M802" s="2">
        <v>500</v>
      </c>
    </row>
    <row r="803" spans="8:13" ht="12.75" hidden="1">
      <c r="H803" s="6">
        <v>0</v>
      </c>
      <c r="I803" s="23">
        <v>0</v>
      </c>
      <c r="M803" s="2">
        <v>500</v>
      </c>
    </row>
    <row r="804" spans="8:13" ht="12.75" hidden="1">
      <c r="H804" s="6">
        <v>0</v>
      </c>
      <c r="I804" s="23">
        <v>0</v>
      </c>
      <c r="M804" s="2">
        <v>500</v>
      </c>
    </row>
    <row r="805" spans="8:14" ht="12.75" hidden="1">
      <c r="H805" s="6">
        <v>0</v>
      </c>
      <c r="I805" s="23">
        <v>0</v>
      </c>
      <c r="M805" s="2">
        <v>500</v>
      </c>
      <c r="N805" s="39"/>
    </row>
    <row r="806" spans="2:13" ht="12.75" hidden="1">
      <c r="B806" s="33"/>
      <c r="C806" s="13"/>
      <c r="D806" s="13"/>
      <c r="E806" s="13"/>
      <c r="F806" s="31"/>
      <c r="H806" s="6">
        <v>0</v>
      </c>
      <c r="I806" s="23">
        <v>0</v>
      </c>
      <c r="M806" s="2">
        <v>500</v>
      </c>
    </row>
    <row r="807" spans="4:13" ht="12.75" hidden="1">
      <c r="D807" s="13"/>
      <c r="H807" s="6">
        <v>0</v>
      </c>
      <c r="I807" s="23">
        <v>0</v>
      </c>
      <c r="M807" s="2">
        <v>500</v>
      </c>
    </row>
    <row r="808" spans="2:13" ht="12.75" hidden="1">
      <c r="B808" s="33"/>
      <c r="D808" s="13"/>
      <c r="G808" s="32"/>
      <c r="H808" s="6">
        <v>0</v>
      </c>
      <c r="I808" s="23">
        <v>0</v>
      </c>
      <c r="M808" s="2">
        <v>500</v>
      </c>
    </row>
    <row r="809" spans="2:13" ht="12.75" hidden="1">
      <c r="B809" s="33"/>
      <c r="C809" s="34"/>
      <c r="D809" s="13"/>
      <c r="E809" s="34"/>
      <c r="G809" s="32"/>
      <c r="H809" s="6">
        <v>0</v>
      </c>
      <c r="I809" s="23">
        <v>0</v>
      </c>
      <c r="M809" s="2">
        <v>500</v>
      </c>
    </row>
    <row r="810" spans="2:13" ht="12.75" hidden="1">
      <c r="B810" s="33"/>
      <c r="C810" s="34"/>
      <c r="D810" s="13"/>
      <c r="E810" s="35"/>
      <c r="G810" s="36"/>
      <c r="H810" s="6">
        <v>0</v>
      </c>
      <c r="I810" s="23">
        <v>0</v>
      </c>
      <c r="M810" s="2">
        <v>500</v>
      </c>
    </row>
    <row r="811" spans="2:13" ht="12.75" hidden="1">
      <c r="B811" s="33"/>
      <c r="C811" s="34"/>
      <c r="D811" s="13"/>
      <c r="E811" s="13"/>
      <c r="G811" s="31"/>
      <c r="H811" s="6">
        <v>0</v>
      </c>
      <c r="I811" s="23">
        <v>0</v>
      </c>
      <c r="M811" s="2">
        <v>500</v>
      </c>
    </row>
    <row r="812" spans="1:13" ht="12.75" hidden="1">
      <c r="A812" s="13"/>
      <c r="B812" s="33"/>
      <c r="C812" s="34"/>
      <c r="D812" s="13"/>
      <c r="E812" s="13"/>
      <c r="G812" s="31"/>
      <c r="H812" s="6">
        <v>0</v>
      </c>
      <c r="I812" s="23">
        <v>0</v>
      </c>
      <c r="J812" s="16"/>
      <c r="L812" s="16"/>
      <c r="M812" s="2">
        <v>500</v>
      </c>
    </row>
    <row r="813" spans="3:13" ht="12.75" hidden="1">
      <c r="C813" s="34"/>
      <c r="D813" s="13"/>
      <c r="H813" s="6">
        <v>0</v>
      </c>
      <c r="I813" s="23">
        <v>0</v>
      </c>
      <c r="M813" s="2">
        <v>500</v>
      </c>
    </row>
    <row r="814" spans="3:13" ht="12.75" hidden="1">
      <c r="C814" s="34"/>
      <c r="D814" s="13"/>
      <c r="H814" s="6">
        <v>0</v>
      </c>
      <c r="I814" s="23">
        <v>0</v>
      </c>
      <c r="M814" s="2">
        <v>500</v>
      </c>
    </row>
    <row r="815" spans="3:13" ht="12.75" hidden="1">
      <c r="C815" s="34"/>
      <c r="D815" s="13"/>
      <c r="H815" s="6">
        <v>0</v>
      </c>
      <c r="I815" s="23">
        <v>0</v>
      </c>
      <c r="M815" s="2">
        <v>500</v>
      </c>
    </row>
    <row r="816" spans="2:13" ht="12.75" hidden="1">
      <c r="B816" s="87"/>
      <c r="C816" s="34"/>
      <c r="D816" s="13"/>
      <c r="E816" s="38"/>
      <c r="H816" s="6">
        <v>0</v>
      </c>
      <c r="I816" s="23">
        <v>0</v>
      </c>
      <c r="J816" s="37"/>
      <c r="L816" s="37"/>
      <c r="M816" s="2">
        <v>500</v>
      </c>
    </row>
    <row r="817" spans="3:13" ht="12.75" hidden="1">
      <c r="C817" s="34"/>
      <c r="D817" s="13"/>
      <c r="H817" s="6">
        <v>0</v>
      </c>
      <c r="I817" s="23">
        <v>0</v>
      </c>
      <c r="M817" s="2">
        <v>500</v>
      </c>
    </row>
    <row r="818" spans="3:13" ht="12.75" hidden="1">
      <c r="C818" s="34"/>
      <c r="D818" s="13"/>
      <c r="H818" s="6">
        <v>0</v>
      </c>
      <c r="I818" s="23">
        <v>0</v>
      </c>
      <c r="M818" s="2">
        <v>500</v>
      </c>
    </row>
    <row r="819" spans="3:13" ht="12.75" hidden="1">
      <c r="C819" s="34"/>
      <c r="D819" s="13"/>
      <c r="H819" s="6">
        <v>0</v>
      </c>
      <c r="I819" s="23">
        <v>0</v>
      </c>
      <c r="M819" s="2">
        <v>500</v>
      </c>
    </row>
    <row r="820" spans="3:13" ht="12.75" hidden="1">
      <c r="C820" s="34"/>
      <c r="D820" s="13"/>
      <c r="H820" s="6">
        <v>0</v>
      </c>
      <c r="I820" s="23">
        <v>0</v>
      </c>
      <c r="M820" s="2">
        <v>500</v>
      </c>
    </row>
    <row r="821" spans="3:13" ht="12.75" hidden="1">
      <c r="C821" s="34"/>
      <c r="D821" s="13"/>
      <c r="H821" s="6">
        <v>0</v>
      </c>
      <c r="I821" s="23">
        <v>0</v>
      </c>
      <c r="M821" s="2">
        <v>500</v>
      </c>
    </row>
    <row r="822" spans="3:13" ht="12.75" hidden="1">
      <c r="C822" s="34"/>
      <c r="D822" s="13"/>
      <c r="H822" s="6">
        <v>0</v>
      </c>
      <c r="I822" s="23">
        <v>0</v>
      </c>
      <c r="M822" s="2">
        <v>500</v>
      </c>
    </row>
    <row r="823" spans="4:13" ht="12.75" hidden="1">
      <c r="D823" s="13"/>
      <c r="H823" s="6">
        <v>0</v>
      </c>
      <c r="I823" s="23">
        <v>0</v>
      </c>
      <c r="M823" s="2">
        <v>500</v>
      </c>
    </row>
    <row r="824" spans="4:13" ht="12.75" hidden="1">
      <c r="D824" s="13"/>
      <c r="H824" s="6">
        <v>0</v>
      </c>
      <c r="I824" s="23">
        <v>0</v>
      </c>
      <c r="M824" s="2">
        <v>500</v>
      </c>
    </row>
    <row r="825" spans="4:13" ht="12.75" hidden="1">
      <c r="D825" s="13"/>
      <c r="H825" s="6">
        <v>0</v>
      </c>
      <c r="I825" s="23">
        <v>0</v>
      </c>
      <c r="M825" s="2">
        <v>500</v>
      </c>
    </row>
    <row r="826" spans="4:13" ht="12.75" hidden="1">
      <c r="D826" s="13"/>
      <c r="H826" s="6">
        <v>0</v>
      </c>
      <c r="I826" s="23">
        <v>0</v>
      </c>
      <c r="M826" s="2">
        <v>500</v>
      </c>
    </row>
    <row r="827" spans="4:13" ht="12.75" hidden="1">
      <c r="D827" s="13"/>
      <c r="H827" s="6">
        <v>0</v>
      </c>
      <c r="I827" s="23">
        <v>0</v>
      </c>
      <c r="M827" s="2">
        <v>500</v>
      </c>
    </row>
    <row r="828" spans="4:13" ht="12.75" hidden="1">
      <c r="D828" s="13"/>
      <c r="H828" s="6">
        <v>0</v>
      </c>
      <c r="I828" s="23">
        <v>0</v>
      </c>
      <c r="M828" s="2">
        <v>500</v>
      </c>
    </row>
    <row r="829" spans="4:13" ht="12.75" hidden="1">
      <c r="D829" s="13"/>
      <c r="H829" s="6">
        <v>0</v>
      </c>
      <c r="I829" s="23">
        <v>0</v>
      </c>
      <c r="M829" s="2">
        <v>500</v>
      </c>
    </row>
    <row r="830" spans="4:13" ht="12.75" hidden="1">
      <c r="D830" s="13"/>
      <c r="H830" s="6">
        <v>0</v>
      </c>
      <c r="I830" s="23">
        <v>0</v>
      </c>
      <c r="M830" s="2">
        <v>500</v>
      </c>
    </row>
    <row r="831" spans="4:13" ht="12.75" hidden="1">
      <c r="D831" s="13"/>
      <c r="H831" s="6">
        <v>0</v>
      </c>
      <c r="I831" s="23">
        <v>0</v>
      </c>
      <c r="M831" s="2">
        <v>500</v>
      </c>
    </row>
    <row r="832" spans="4:13" ht="12.75" hidden="1">
      <c r="D832" s="13"/>
      <c r="H832" s="6">
        <v>0</v>
      </c>
      <c r="I832" s="23">
        <v>0</v>
      </c>
      <c r="M832" s="2">
        <v>500</v>
      </c>
    </row>
    <row r="833" spans="4:13" ht="12.75" hidden="1">
      <c r="D833" s="13"/>
      <c r="H833" s="6">
        <v>0</v>
      </c>
      <c r="I833" s="23">
        <v>0</v>
      </c>
      <c r="M833" s="2">
        <v>500</v>
      </c>
    </row>
    <row r="834" spans="4:13" ht="12.75" hidden="1">
      <c r="D834" s="13"/>
      <c r="H834" s="6">
        <v>0</v>
      </c>
      <c r="I834" s="23">
        <v>0</v>
      </c>
      <c r="M834" s="2">
        <v>500</v>
      </c>
    </row>
    <row r="835" spans="4:13" ht="12.75" hidden="1">
      <c r="D835" s="13"/>
      <c r="H835" s="6">
        <v>0</v>
      </c>
      <c r="I835" s="23">
        <v>0</v>
      </c>
      <c r="M835" s="2">
        <v>500</v>
      </c>
    </row>
    <row r="836" spans="4:13" ht="12.75" hidden="1">
      <c r="D836" s="13"/>
      <c r="H836" s="6">
        <v>0</v>
      </c>
      <c r="I836" s="23">
        <v>0</v>
      </c>
      <c r="M836" s="2">
        <v>500</v>
      </c>
    </row>
    <row r="837" spans="4:13" ht="12.75" hidden="1">
      <c r="D837" s="13"/>
      <c r="H837" s="6">
        <v>0</v>
      </c>
      <c r="I837" s="23">
        <v>0</v>
      </c>
      <c r="M837" s="2">
        <v>500</v>
      </c>
    </row>
    <row r="838" spans="4:13" ht="12.75" hidden="1">
      <c r="D838" s="13"/>
      <c r="H838" s="6">
        <v>0</v>
      </c>
      <c r="I838" s="23">
        <v>0</v>
      </c>
      <c r="M838" s="2">
        <v>500</v>
      </c>
    </row>
    <row r="839" spans="4:13" ht="12.75" hidden="1">
      <c r="D839" s="13"/>
      <c r="H839" s="6">
        <v>0</v>
      </c>
      <c r="I839" s="23">
        <v>0</v>
      </c>
      <c r="M839" s="2">
        <v>500</v>
      </c>
    </row>
    <row r="840" spans="4:13" ht="12.75" hidden="1">
      <c r="D840" s="13"/>
      <c r="H840" s="6">
        <v>0</v>
      </c>
      <c r="I840" s="23">
        <v>0</v>
      </c>
      <c r="M840" s="2">
        <v>500</v>
      </c>
    </row>
    <row r="841" spans="4:13" ht="12.75" hidden="1">
      <c r="D841" s="13"/>
      <c r="H841" s="6">
        <v>0</v>
      </c>
      <c r="I841" s="23">
        <v>0</v>
      </c>
      <c r="M841" s="2">
        <v>500</v>
      </c>
    </row>
    <row r="842" spans="4:13" ht="12.75" hidden="1">
      <c r="D842" s="13"/>
      <c r="H842" s="6">
        <v>0</v>
      </c>
      <c r="I842" s="23">
        <v>0</v>
      </c>
      <c r="M842" s="2">
        <v>500</v>
      </c>
    </row>
    <row r="843" spans="4:13" ht="12.75" hidden="1">
      <c r="D843" s="13"/>
      <c r="H843" s="6">
        <v>0</v>
      </c>
      <c r="I843" s="23">
        <v>0</v>
      </c>
      <c r="M843" s="2">
        <v>500</v>
      </c>
    </row>
    <row r="844" spans="4:13" ht="12.75" hidden="1">
      <c r="D844" s="13"/>
      <c r="H844" s="6">
        <v>0</v>
      </c>
      <c r="I844" s="23">
        <v>0</v>
      </c>
      <c r="M844" s="2">
        <v>500</v>
      </c>
    </row>
    <row r="845" spans="4:13" ht="12.75" hidden="1">
      <c r="D845" s="13"/>
      <c r="H845" s="6">
        <v>0</v>
      </c>
      <c r="I845" s="23">
        <v>0</v>
      </c>
      <c r="M845" s="2">
        <v>500</v>
      </c>
    </row>
    <row r="846" spans="4:13" ht="12.75" hidden="1">
      <c r="D846" s="13"/>
      <c r="H846" s="6">
        <v>0</v>
      </c>
      <c r="I846" s="23">
        <v>0</v>
      </c>
      <c r="M846" s="2">
        <v>500</v>
      </c>
    </row>
    <row r="847" spans="4:13" ht="12.75" hidden="1">
      <c r="D847" s="13"/>
      <c r="H847" s="6">
        <v>0</v>
      </c>
      <c r="I847" s="23">
        <v>0</v>
      </c>
      <c r="M847" s="2">
        <v>500</v>
      </c>
    </row>
    <row r="848" spans="4:13" ht="12.75" hidden="1">
      <c r="D848" s="13"/>
      <c r="H848" s="6">
        <v>0</v>
      </c>
      <c r="I848" s="23">
        <v>0</v>
      </c>
      <c r="M848" s="2">
        <v>500</v>
      </c>
    </row>
    <row r="849" spans="1:13" s="43" customFormat="1" ht="12.75" hidden="1">
      <c r="A849" s="1"/>
      <c r="B849" s="41"/>
      <c r="C849" s="1"/>
      <c r="D849" s="13"/>
      <c r="E849" s="1"/>
      <c r="F849" s="28"/>
      <c r="G849" s="28"/>
      <c r="H849" s="6">
        <v>0</v>
      </c>
      <c r="I849" s="23">
        <v>0</v>
      </c>
      <c r="J849"/>
      <c r="K849"/>
      <c r="L849"/>
      <c r="M849" s="2">
        <v>500</v>
      </c>
    </row>
    <row r="850" spans="4:13" ht="12.75" hidden="1">
      <c r="D850" s="13"/>
      <c r="H850" s="6">
        <v>0</v>
      </c>
      <c r="I850" s="23">
        <v>0</v>
      </c>
      <c r="M850" s="2">
        <v>500</v>
      </c>
    </row>
    <row r="851" spans="4:13" ht="12.75" hidden="1">
      <c r="D851" s="13"/>
      <c r="H851" s="6">
        <v>0</v>
      </c>
      <c r="I851" s="23">
        <v>0</v>
      </c>
      <c r="M851" s="2">
        <v>500</v>
      </c>
    </row>
    <row r="852" spans="4:13" ht="12.75" hidden="1">
      <c r="D852" s="13"/>
      <c r="H852" s="6">
        <v>0</v>
      </c>
      <c r="I852" s="23">
        <v>0</v>
      </c>
      <c r="M852" s="2">
        <v>500</v>
      </c>
    </row>
    <row r="853" spans="4:13" ht="12.75" hidden="1">
      <c r="D853" s="13"/>
      <c r="H853" s="6">
        <v>0</v>
      </c>
      <c r="I853" s="23">
        <v>0</v>
      </c>
      <c r="M853" s="2">
        <v>500</v>
      </c>
    </row>
    <row r="854" spans="4:13" ht="12.75" hidden="1">
      <c r="D854" s="13"/>
      <c r="H854" s="6">
        <v>0</v>
      </c>
      <c r="I854" s="23">
        <v>0</v>
      </c>
      <c r="M854" s="2">
        <v>500</v>
      </c>
    </row>
    <row r="855" spans="4:13" ht="12.75" hidden="1">
      <c r="D855" s="13"/>
      <c r="H855" s="6">
        <v>0</v>
      </c>
      <c r="I855" s="23">
        <v>0</v>
      </c>
      <c r="M855" s="2">
        <v>500</v>
      </c>
    </row>
    <row r="856" spans="4:13" ht="12.75" hidden="1">
      <c r="D856" s="13"/>
      <c r="H856" s="6">
        <v>0</v>
      </c>
      <c r="I856" s="23">
        <v>0</v>
      </c>
      <c r="M856" s="2">
        <v>500</v>
      </c>
    </row>
    <row r="857" spans="4:13" ht="12.75" hidden="1">
      <c r="D857" s="13"/>
      <c r="H857" s="6">
        <v>0</v>
      </c>
      <c r="I857" s="23">
        <v>0</v>
      </c>
      <c r="M857" s="2">
        <v>500</v>
      </c>
    </row>
    <row r="858" spans="4:13" ht="12.75" hidden="1">
      <c r="D858" s="13"/>
      <c r="H858" s="6">
        <v>0</v>
      </c>
      <c r="I858" s="23">
        <v>0</v>
      </c>
      <c r="M858" s="2">
        <v>500</v>
      </c>
    </row>
    <row r="859" spans="4:13" ht="12.75" hidden="1">
      <c r="D859" s="13"/>
      <c r="H859" s="6">
        <v>0</v>
      </c>
      <c r="I859" s="23">
        <v>0</v>
      </c>
      <c r="M859" s="2">
        <v>500</v>
      </c>
    </row>
    <row r="860" spans="1:13" ht="12.75" hidden="1">
      <c r="A860" s="42"/>
      <c r="B860" s="88"/>
      <c r="C860" s="44"/>
      <c r="D860" s="35"/>
      <c r="E860" s="42"/>
      <c r="F860" s="36"/>
      <c r="G860" s="36"/>
      <c r="H860" s="6">
        <v>0</v>
      </c>
      <c r="I860" s="23">
        <v>0</v>
      </c>
      <c r="J860" s="43"/>
      <c r="K860" s="43"/>
      <c r="L860" s="43"/>
      <c r="M860" s="2">
        <v>500</v>
      </c>
    </row>
    <row r="861" spans="4:13" ht="12.75" hidden="1">
      <c r="D861" s="13"/>
      <c r="H861" s="6">
        <v>0</v>
      </c>
      <c r="I861" s="23">
        <v>0</v>
      </c>
      <c r="M861" s="2">
        <v>500</v>
      </c>
    </row>
    <row r="862" spans="4:13" ht="12.75" hidden="1">
      <c r="D862" s="13"/>
      <c r="H862" s="6">
        <v>0</v>
      </c>
      <c r="I862" s="23">
        <v>0</v>
      </c>
      <c r="M862" s="2">
        <v>500</v>
      </c>
    </row>
    <row r="863" spans="4:13" ht="12.75" hidden="1">
      <c r="D863" s="13"/>
      <c r="H863" s="6">
        <v>0</v>
      </c>
      <c r="I863" s="23">
        <v>0</v>
      </c>
      <c r="M863" s="2">
        <v>500</v>
      </c>
    </row>
    <row r="864" spans="4:13" ht="12.75" hidden="1">
      <c r="D864" s="13"/>
      <c r="H864" s="6">
        <v>0</v>
      </c>
      <c r="I864" s="23">
        <v>0</v>
      </c>
      <c r="M864" s="2">
        <v>500</v>
      </c>
    </row>
    <row r="865" spans="4:13" ht="12.75" hidden="1">
      <c r="D865" s="13"/>
      <c r="H865" s="6">
        <v>0</v>
      </c>
      <c r="I865" s="23">
        <v>0</v>
      </c>
      <c r="M865" s="2">
        <v>500</v>
      </c>
    </row>
    <row r="866" spans="4:13" ht="12.75" hidden="1">
      <c r="D866" s="13"/>
      <c r="H866" s="6">
        <v>0</v>
      </c>
      <c r="I866" s="23">
        <v>0</v>
      </c>
      <c r="M866" s="2">
        <v>500</v>
      </c>
    </row>
    <row r="867" spans="4:13" ht="12.75" hidden="1">
      <c r="D867" s="13"/>
      <c r="H867" s="6">
        <v>0</v>
      </c>
      <c r="I867" s="23">
        <v>0</v>
      </c>
      <c r="M867" s="2">
        <v>500</v>
      </c>
    </row>
    <row r="868" spans="4:13" ht="12.75" hidden="1">
      <c r="D868" s="13"/>
      <c r="H868" s="6">
        <v>0</v>
      </c>
      <c r="I868" s="23">
        <v>0</v>
      </c>
      <c r="M868" s="2">
        <v>500</v>
      </c>
    </row>
    <row r="869" spans="4:13" ht="12.75" hidden="1">
      <c r="D869" s="13"/>
      <c r="H869" s="6">
        <v>0</v>
      </c>
      <c r="I869" s="23">
        <v>0</v>
      </c>
      <c r="M869" s="2">
        <v>500</v>
      </c>
    </row>
    <row r="870" spans="4:13" ht="12.75" hidden="1">
      <c r="D870" s="13"/>
      <c r="H870" s="6">
        <v>0</v>
      </c>
      <c r="I870" s="23">
        <v>0</v>
      </c>
      <c r="M870" s="2">
        <v>500</v>
      </c>
    </row>
    <row r="871" spans="4:13" ht="12.75" hidden="1">
      <c r="D871" s="13"/>
      <c r="H871" s="6">
        <v>0</v>
      </c>
      <c r="I871" s="23">
        <v>0</v>
      </c>
      <c r="M871" s="2">
        <v>500</v>
      </c>
    </row>
    <row r="872" spans="8:13" ht="12.75" hidden="1">
      <c r="H872" s="6">
        <v>0</v>
      </c>
      <c r="I872" s="23">
        <v>0</v>
      </c>
      <c r="M872" s="2">
        <v>500</v>
      </c>
    </row>
    <row r="873" spans="8:13" ht="12.75" hidden="1">
      <c r="H873" s="6">
        <v>0</v>
      </c>
      <c r="I873" s="23">
        <v>0</v>
      </c>
      <c r="M873" s="2">
        <v>500</v>
      </c>
    </row>
    <row r="874" spans="8:13" ht="12.75" hidden="1">
      <c r="H874" s="6">
        <v>0</v>
      </c>
      <c r="I874" s="23">
        <v>0</v>
      </c>
      <c r="M874" s="2">
        <v>500</v>
      </c>
    </row>
    <row r="875" spans="8:13" ht="12.75" hidden="1">
      <c r="H875" s="6">
        <v>0</v>
      </c>
      <c r="I875" s="23">
        <v>0</v>
      </c>
      <c r="M875" s="2">
        <v>500</v>
      </c>
    </row>
    <row r="876" spans="8:13" ht="12.75" hidden="1">
      <c r="H876" s="6">
        <v>0</v>
      </c>
      <c r="I876" s="23">
        <v>0</v>
      </c>
      <c r="M876" s="2">
        <v>500</v>
      </c>
    </row>
    <row r="877" spans="8:13" ht="12.75" hidden="1">
      <c r="H877" s="6">
        <v>0</v>
      </c>
      <c r="I877" s="23">
        <v>0</v>
      </c>
      <c r="M877" s="2">
        <v>500</v>
      </c>
    </row>
    <row r="878" spans="8:13" ht="12.75" hidden="1">
      <c r="H878" s="6">
        <v>0</v>
      </c>
      <c r="I878" s="23">
        <v>0</v>
      </c>
      <c r="M878" s="2">
        <v>500</v>
      </c>
    </row>
    <row r="879" spans="8:13" ht="12.75" hidden="1">
      <c r="H879" s="6">
        <v>0</v>
      </c>
      <c r="I879" s="23">
        <v>0</v>
      </c>
      <c r="M879" s="2">
        <v>500</v>
      </c>
    </row>
    <row r="880" spans="8:13" ht="12.75" hidden="1">
      <c r="H880" s="6">
        <v>0</v>
      </c>
      <c r="I880" s="23">
        <v>0</v>
      </c>
      <c r="M880" s="2">
        <v>500</v>
      </c>
    </row>
    <row r="881" spans="8:13" ht="12.75" hidden="1">
      <c r="H881" s="6">
        <v>0</v>
      </c>
      <c r="I881" s="23">
        <v>0</v>
      </c>
      <c r="M881" s="2">
        <v>500</v>
      </c>
    </row>
    <row r="882" spans="8:13" ht="12.75" hidden="1">
      <c r="H882" s="6">
        <v>0</v>
      </c>
      <c r="I882" s="23">
        <v>0</v>
      </c>
      <c r="M882" s="2">
        <v>500</v>
      </c>
    </row>
    <row r="883" spans="8:13" ht="12.75" hidden="1">
      <c r="H883" s="6">
        <v>0</v>
      </c>
      <c r="I883" s="23">
        <v>0</v>
      </c>
      <c r="M883" s="2">
        <v>500</v>
      </c>
    </row>
    <row r="884" spans="8:13" ht="12.75" hidden="1">
      <c r="H884" s="6">
        <v>0</v>
      </c>
      <c r="I884" s="23">
        <v>0</v>
      </c>
      <c r="M884" s="2">
        <v>500</v>
      </c>
    </row>
    <row r="885" spans="8:13" ht="12.75" hidden="1">
      <c r="H885" s="6">
        <v>0</v>
      </c>
      <c r="I885" s="23">
        <v>0</v>
      </c>
      <c r="M885" s="2">
        <v>500</v>
      </c>
    </row>
    <row r="886" spans="8:13" ht="12.75" hidden="1">
      <c r="H886" s="6">
        <v>0</v>
      </c>
      <c r="I886" s="23">
        <v>0</v>
      </c>
      <c r="M886" s="2">
        <v>500</v>
      </c>
    </row>
    <row r="887" spans="8:13" ht="12.75" hidden="1">
      <c r="H887" s="6">
        <v>0</v>
      </c>
      <c r="I887" s="23">
        <v>0</v>
      </c>
      <c r="M887" s="2">
        <v>500</v>
      </c>
    </row>
    <row r="888" spans="8:13" ht="12.75" hidden="1">
      <c r="H888" s="6">
        <v>0</v>
      </c>
      <c r="I888" s="23">
        <v>0</v>
      </c>
      <c r="M888" s="2">
        <v>500</v>
      </c>
    </row>
    <row r="889" spans="8:13" ht="12.75" hidden="1">
      <c r="H889" s="6">
        <v>0</v>
      </c>
      <c r="I889" s="23">
        <v>0</v>
      </c>
      <c r="M889" s="2">
        <v>500</v>
      </c>
    </row>
    <row r="890" spans="8:13" ht="12.75" hidden="1">
      <c r="H890" s="6">
        <v>0</v>
      </c>
      <c r="I890" s="23">
        <v>0</v>
      </c>
      <c r="M890" s="2">
        <v>500</v>
      </c>
    </row>
    <row r="891" spans="8:13" ht="12.75" hidden="1">
      <c r="H891" s="6">
        <v>0</v>
      </c>
      <c r="I891" s="23">
        <v>0</v>
      </c>
      <c r="M891" s="2">
        <v>500</v>
      </c>
    </row>
    <row r="892" spans="8:13" ht="12.75" hidden="1">
      <c r="H892" s="6">
        <v>0</v>
      </c>
      <c r="I892" s="23">
        <v>0</v>
      </c>
      <c r="M892" s="2">
        <v>500</v>
      </c>
    </row>
    <row r="893" spans="8:13" ht="12.75" hidden="1">
      <c r="H893" s="6">
        <v>0</v>
      </c>
      <c r="I893" s="23">
        <v>0</v>
      </c>
      <c r="M893" s="2">
        <v>500</v>
      </c>
    </row>
    <row r="894" spans="8:13" ht="12.75" hidden="1">
      <c r="H894" s="6">
        <v>0</v>
      </c>
      <c r="I894" s="23">
        <v>0</v>
      </c>
      <c r="M894" s="2">
        <v>500</v>
      </c>
    </row>
    <row r="895" spans="8:13" ht="12.75" hidden="1">
      <c r="H895" s="6">
        <v>0</v>
      </c>
      <c r="I895" s="23">
        <v>0</v>
      </c>
      <c r="M895" s="2">
        <v>500</v>
      </c>
    </row>
    <row r="896" spans="8:13" ht="12.75" hidden="1">
      <c r="H896" s="6">
        <v>0</v>
      </c>
      <c r="I896" s="23">
        <v>0</v>
      </c>
      <c r="M896" s="2">
        <v>500</v>
      </c>
    </row>
    <row r="897" spans="8:13" ht="12.75" hidden="1">
      <c r="H897" s="6">
        <v>0</v>
      </c>
      <c r="I897" s="23">
        <v>0</v>
      </c>
      <c r="M897" s="2">
        <v>500</v>
      </c>
    </row>
    <row r="898" spans="8:13" ht="12.75" hidden="1">
      <c r="H898" s="6">
        <v>0</v>
      </c>
      <c r="I898" s="23">
        <v>0</v>
      </c>
      <c r="M898" s="2">
        <v>500</v>
      </c>
    </row>
    <row r="899" spans="8:13" ht="12.75" hidden="1">
      <c r="H899" s="6">
        <v>0</v>
      </c>
      <c r="I899" s="23">
        <v>0</v>
      </c>
      <c r="M899" s="2">
        <v>500</v>
      </c>
    </row>
    <row r="900" spans="8:13" ht="12.75" hidden="1">
      <c r="H900" s="6">
        <v>0</v>
      </c>
      <c r="I900" s="23">
        <v>0</v>
      </c>
      <c r="M900" s="2">
        <v>500</v>
      </c>
    </row>
    <row r="901" spans="2:13" ht="12.75" hidden="1">
      <c r="B901" s="7"/>
      <c r="H901" s="6">
        <v>0</v>
      </c>
      <c r="I901" s="23">
        <v>0</v>
      </c>
      <c r="M901" s="2">
        <v>500</v>
      </c>
    </row>
    <row r="902" spans="3:13" ht="12.75" hidden="1">
      <c r="C902" s="3"/>
      <c r="H902" s="6">
        <v>0</v>
      </c>
      <c r="I902" s="23">
        <v>0</v>
      </c>
      <c r="M902" s="2">
        <v>500</v>
      </c>
    </row>
    <row r="903" spans="8:13" ht="12.75" hidden="1">
      <c r="H903" s="6">
        <v>0</v>
      </c>
      <c r="I903" s="23">
        <v>0</v>
      </c>
      <c r="M903" s="2">
        <v>500</v>
      </c>
    </row>
    <row r="904" spans="2:13" ht="12.75" hidden="1">
      <c r="B904" s="8"/>
      <c r="H904" s="6">
        <v>0</v>
      </c>
      <c r="I904" s="23">
        <v>0</v>
      </c>
      <c r="M904" s="2">
        <v>500</v>
      </c>
    </row>
    <row r="905" spans="8:13" ht="12.75" hidden="1">
      <c r="H905" s="6">
        <v>0</v>
      </c>
      <c r="I905" s="23">
        <v>0</v>
      </c>
      <c r="M905" s="2">
        <v>500</v>
      </c>
    </row>
    <row r="906" spans="8:13" ht="12.75" hidden="1">
      <c r="H906" s="6">
        <v>0</v>
      </c>
      <c r="I906" s="23">
        <v>0</v>
      </c>
      <c r="M906" s="2">
        <v>500</v>
      </c>
    </row>
    <row r="907" spans="8:13" ht="12.75" hidden="1">
      <c r="H907" s="6">
        <v>0</v>
      </c>
      <c r="I907" s="23">
        <v>0</v>
      </c>
      <c r="M907" s="2">
        <v>500</v>
      </c>
    </row>
    <row r="908" spans="8:13" ht="12.75" hidden="1">
      <c r="H908" s="6">
        <v>0</v>
      </c>
      <c r="I908" s="23">
        <v>0</v>
      </c>
      <c r="M908" s="2">
        <v>500</v>
      </c>
    </row>
    <row r="909" spans="8:13" ht="12.75" hidden="1">
      <c r="H909" s="6">
        <v>0</v>
      </c>
      <c r="I909" s="23">
        <v>0</v>
      </c>
      <c r="M909" s="2">
        <v>500</v>
      </c>
    </row>
    <row r="910" spans="8:13" ht="12.75" hidden="1">
      <c r="H910" s="6">
        <v>0</v>
      </c>
      <c r="I910" s="23">
        <v>0</v>
      </c>
      <c r="M910" s="2">
        <v>500</v>
      </c>
    </row>
    <row r="911" spans="8:13" ht="12.75" hidden="1">
      <c r="H911" s="6">
        <v>0</v>
      </c>
      <c r="I911" s="23">
        <v>0</v>
      </c>
      <c r="M911" s="2">
        <v>500</v>
      </c>
    </row>
    <row r="912" spans="8:13" ht="12.75" hidden="1">
      <c r="H912" s="6">
        <v>0</v>
      </c>
      <c r="I912" s="23">
        <v>0</v>
      </c>
      <c r="M912" s="2">
        <v>500</v>
      </c>
    </row>
    <row r="913" spans="8:13" ht="12.75" hidden="1">
      <c r="H913" s="6">
        <v>0</v>
      </c>
      <c r="I913" s="23">
        <v>0</v>
      </c>
      <c r="M913" s="2">
        <v>500</v>
      </c>
    </row>
    <row r="914" spans="8:13" ht="12.75" hidden="1">
      <c r="H914" s="6">
        <v>0</v>
      </c>
      <c r="I914" s="23">
        <v>0</v>
      </c>
      <c r="M914" s="2">
        <v>500</v>
      </c>
    </row>
    <row r="915" spans="8:13" ht="12.75" hidden="1">
      <c r="H915" s="6">
        <v>0</v>
      </c>
      <c r="I915" s="23">
        <v>0</v>
      </c>
      <c r="M915" s="2">
        <v>500</v>
      </c>
    </row>
    <row r="916" spans="8:13" ht="12.75" hidden="1">
      <c r="H916" s="6">
        <v>0</v>
      </c>
      <c r="I916" s="23">
        <v>0</v>
      </c>
      <c r="M916" s="2">
        <v>500</v>
      </c>
    </row>
    <row r="917" spans="8:13" ht="12.75" hidden="1">
      <c r="H917" s="6">
        <v>0</v>
      </c>
      <c r="I917" s="23">
        <v>0</v>
      </c>
      <c r="M917" s="2">
        <v>500</v>
      </c>
    </row>
    <row r="918" spans="8:13" ht="12.75" hidden="1">
      <c r="H918" s="6">
        <v>0</v>
      </c>
      <c r="I918" s="23">
        <v>0</v>
      </c>
      <c r="M918" s="2">
        <v>500</v>
      </c>
    </row>
    <row r="919" spans="8:13" ht="12.75" hidden="1">
      <c r="H919" s="6">
        <v>0</v>
      </c>
      <c r="I919" s="23">
        <v>0</v>
      </c>
      <c r="M919" s="2">
        <v>500</v>
      </c>
    </row>
    <row r="920" spans="8:13" ht="12.75" hidden="1">
      <c r="H920" s="6">
        <v>0</v>
      </c>
      <c r="I920" s="23">
        <v>0</v>
      </c>
      <c r="M920" s="2">
        <v>500</v>
      </c>
    </row>
    <row r="921" spans="8:13" ht="12.75" hidden="1">
      <c r="H921" s="6">
        <v>0</v>
      </c>
      <c r="I921" s="23">
        <v>0</v>
      </c>
      <c r="M921" s="2">
        <v>500</v>
      </c>
    </row>
    <row r="922" spans="8:13" ht="12.75" hidden="1">
      <c r="H922" s="6">
        <v>0</v>
      </c>
      <c r="I922" s="23">
        <v>0</v>
      </c>
      <c r="M922" s="2">
        <v>500</v>
      </c>
    </row>
    <row r="923" spans="2:13" ht="12.75" hidden="1">
      <c r="B923" s="8"/>
      <c r="H923" s="6">
        <v>0</v>
      </c>
      <c r="I923" s="23">
        <v>0</v>
      </c>
      <c r="M923" s="2">
        <v>500</v>
      </c>
    </row>
    <row r="924" spans="2:13" ht="12.75" hidden="1">
      <c r="B924" s="8"/>
      <c r="H924" s="6">
        <v>0</v>
      </c>
      <c r="I924" s="23">
        <v>0</v>
      </c>
      <c r="M924" s="2">
        <v>500</v>
      </c>
    </row>
    <row r="925" spans="2:13" ht="12.75" hidden="1">
      <c r="B925" s="8"/>
      <c r="H925" s="6">
        <v>0</v>
      </c>
      <c r="I925" s="23">
        <v>0</v>
      </c>
      <c r="M925" s="2">
        <v>500</v>
      </c>
    </row>
    <row r="926" spans="8:13" ht="12.75" hidden="1">
      <c r="H926" s="6">
        <v>0</v>
      </c>
      <c r="I926" s="23">
        <v>0</v>
      </c>
      <c r="M926" s="2">
        <v>500</v>
      </c>
    </row>
    <row r="927" spans="8:13" ht="12.75" hidden="1">
      <c r="H927" s="6">
        <v>0</v>
      </c>
      <c r="I927" s="23">
        <v>0</v>
      </c>
      <c r="M927" s="2">
        <v>500</v>
      </c>
    </row>
    <row r="928" spans="8:13" ht="12.75" hidden="1">
      <c r="H928" s="6">
        <v>0</v>
      </c>
      <c r="I928" s="23">
        <v>0</v>
      </c>
      <c r="M928" s="2">
        <v>500</v>
      </c>
    </row>
    <row r="929" spans="8:13" ht="12.75" hidden="1">
      <c r="H929" s="6">
        <v>0</v>
      </c>
      <c r="I929" s="23">
        <v>0</v>
      </c>
      <c r="M929" s="2">
        <v>500</v>
      </c>
    </row>
    <row r="930" spans="8:13" ht="12.75" hidden="1">
      <c r="H930" s="6">
        <v>0</v>
      </c>
      <c r="I930" s="23">
        <v>0</v>
      </c>
      <c r="M930" s="2">
        <v>500</v>
      </c>
    </row>
    <row r="931" spans="8:13" ht="12.75" hidden="1">
      <c r="H931" s="6">
        <v>0</v>
      </c>
      <c r="I931" s="23">
        <v>0</v>
      </c>
      <c r="M931" s="2">
        <v>500</v>
      </c>
    </row>
    <row r="932" spans="8:13" ht="12.75" hidden="1">
      <c r="H932" s="6">
        <v>0</v>
      </c>
      <c r="I932" s="23">
        <v>0</v>
      </c>
      <c r="M932" s="2">
        <v>500</v>
      </c>
    </row>
    <row r="933" spans="8:13" ht="12.75" hidden="1">
      <c r="H933" s="6">
        <v>0</v>
      </c>
      <c r="I933" s="23">
        <v>0</v>
      </c>
      <c r="M933" s="2">
        <v>500</v>
      </c>
    </row>
    <row r="934" spans="8:13" ht="12.75" hidden="1">
      <c r="H934" s="6">
        <v>0</v>
      </c>
      <c r="I934" s="23">
        <v>0</v>
      </c>
      <c r="M934" s="2">
        <v>500</v>
      </c>
    </row>
    <row r="935" spans="8:13" ht="12.75" hidden="1">
      <c r="H935" s="6">
        <v>0</v>
      </c>
      <c r="I935" s="23">
        <v>0</v>
      </c>
      <c r="M935" s="2">
        <v>500</v>
      </c>
    </row>
    <row r="936" spans="8:13" ht="12.75" hidden="1">
      <c r="H936" s="6">
        <v>0</v>
      </c>
      <c r="I936" s="23">
        <v>0</v>
      </c>
      <c r="M936" s="2">
        <v>500</v>
      </c>
    </row>
    <row r="937" spans="8:13" ht="12.75" hidden="1">
      <c r="H937" s="6">
        <v>0</v>
      </c>
      <c r="I937" s="23">
        <v>0</v>
      </c>
      <c r="M937" s="2">
        <v>500</v>
      </c>
    </row>
    <row r="938" spans="8:13" ht="12.75" hidden="1">
      <c r="H938" s="6">
        <v>0</v>
      </c>
      <c r="I938" s="23">
        <v>0</v>
      </c>
      <c r="M938" s="2">
        <v>500</v>
      </c>
    </row>
    <row r="939" spans="8:13" ht="12.75" hidden="1">
      <c r="H939" s="6">
        <v>0</v>
      </c>
      <c r="I939" s="23">
        <v>0</v>
      </c>
      <c r="M939" s="2">
        <v>500</v>
      </c>
    </row>
    <row r="940" spans="8:13" ht="12.75" hidden="1">
      <c r="H940" s="6">
        <v>0</v>
      </c>
      <c r="I940" s="23">
        <v>0</v>
      </c>
      <c r="M940" s="2">
        <v>500</v>
      </c>
    </row>
    <row r="941" spans="8:13" ht="12.75" hidden="1">
      <c r="H941" s="6">
        <v>0</v>
      </c>
      <c r="I941" s="23">
        <v>0</v>
      </c>
      <c r="M941" s="2">
        <v>500</v>
      </c>
    </row>
    <row r="942" spans="8:13" ht="12.75" hidden="1">
      <c r="H942" s="6">
        <v>0</v>
      </c>
      <c r="I942" s="23">
        <v>0</v>
      </c>
      <c r="M942" s="2">
        <v>500</v>
      </c>
    </row>
    <row r="943" spans="8:13" ht="12.75" hidden="1">
      <c r="H943" s="6">
        <v>0</v>
      </c>
      <c r="I943" s="23">
        <v>0</v>
      </c>
      <c r="M943" s="2">
        <v>500</v>
      </c>
    </row>
    <row r="944" spans="8:13" ht="12.75" hidden="1">
      <c r="H944" s="6">
        <v>0</v>
      </c>
      <c r="I944" s="23">
        <v>0</v>
      </c>
      <c r="M944" s="2">
        <v>500</v>
      </c>
    </row>
    <row r="945" spans="8:13" ht="12.75" hidden="1">
      <c r="H945" s="6">
        <v>0</v>
      </c>
      <c r="I945" s="23">
        <v>0</v>
      </c>
      <c r="M945" s="2">
        <v>500</v>
      </c>
    </row>
    <row r="946" spans="8:13" ht="12.75" hidden="1">
      <c r="H946" s="6">
        <v>0</v>
      </c>
      <c r="I946" s="23">
        <v>0</v>
      </c>
      <c r="M946" s="2">
        <v>500</v>
      </c>
    </row>
    <row r="947" spans="8:13" ht="12.75" hidden="1">
      <c r="H947" s="6">
        <v>0</v>
      </c>
      <c r="I947" s="23">
        <v>0</v>
      </c>
      <c r="M947" s="2">
        <v>500</v>
      </c>
    </row>
    <row r="948" spans="8:13" ht="12.75" hidden="1">
      <c r="H948" s="6">
        <v>0</v>
      </c>
      <c r="I948" s="23">
        <v>0</v>
      </c>
      <c r="M948" s="2">
        <v>500</v>
      </c>
    </row>
    <row r="949" spans="8:13" ht="12.75" hidden="1">
      <c r="H949" s="6">
        <v>0</v>
      </c>
      <c r="I949" s="23">
        <v>0</v>
      </c>
      <c r="M949" s="2">
        <v>500</v>
      </c>
    </row>
    <row r="950" spans="8:13" ht="12.75" hidden="1">
      <c r="H950" s="6">
        <v>0</v>
      </c>
      <c r="I950" s="23">
        <v>0</v>
      </c>
      <c r="M950" s="2">
        <v>500</v>
      </c>
    </row>
    <row r="951" spans="8:13" ht="12.75" hidden="1">
      <c r="H951" s="6">
        <v>0</v>
      </c>
      <c r="I951" s="23">
        <v>0</v>
      </c>
      <c r="M951" s="2">
        <v>500</v>
      </c>
    </row>
    <row r="952" spans="8:13" ht="12.75" hidden="1">
      <c r="H952" s="6">
        <v>0</v>
      </c>
      <c r="I952" s="23">
        <v>0</v>
      </c>
      <c r="M952" s="2">
        <v>500</v>
      </c>
    </row>
    <row r="953" spans="8:13" ht="12.75" hidden="1">
      <c r="H953" s="6">
        <v>0</v>
      </c>
      <c r="I953" s="23">
        <v>0</v>
      </c>
      <c r="M953" s="2">
        <v>500</v>
      </c>
    </row>
    <row r="954" spans="8:13" ht="12.75" hidden="1">
      <c r="H954" s="6">
        <v>0</v>
      </c>
      <c r="I954" s="23">
        <v>0</v>
      </c>
      <c r="M954" s="2">
        <v>500</v>
      </c>
    </row>
    <row r="955" spans="8:13" ht="12.75" hidden="1">
      <c r="H955" s="6">
        <v>0</v>
      </c>
      <c r="I955" s="23">
        <v>0</v>
      </c>
      <c r="M955" s="2">
        <v>500</v>
      </c>
    </row>
    <row r="956" spans="8:13" ht="12.75" hidden="1">
      <c r="H956" s="6">
        <v>0</v>
      </c>
      <c r="I956" s="23">
        <v>0</v>
      </c>
      <c r="M956" s="2">
        <v>500</v>
      </c>
    </row>
    <row r="957" spans="8:13" ht="12.75" hidden="1">
      <c r="H957" s="6">
        <v>0</v>
      </c>
      <c r="I957" s="23">
        <v>0</v>
      </c>
      <c r="M957" s="2">
        <v>500</v>
      </c>
    </row>
    <row r="958" spans="8:13" ht="12.75" hidden="1">
      <c r="H958" s="6">
        <v>0</v>
      </c>
      <c r="I958" s="23">
        <v>0</v>
      </c>
      <c r="M958" s="2">
        <v>500</v>
      </c>
    </row>
    <row r="959" spans="8:13" ht="12.75" hidden="1">
      <c r="H959" s="6">
        <v>0</v>
      </c>
      <c r="I959" s="23">
        <v>0</v>
      </c>
      <c r="M959" s="2">
        <v>500</v>
      </c>
    </row>
    <row r="960" spans="8:13" ht="12.75" hidden="1">
      <c r="H960" s="6">
        <v>0</v>
      </c>
      <c r="I960" s="23">
        <v>0</v>
      </c>
      <c r="M960" s="2">
        <v>500</v>
      </c>
    </row>
    <row r="961" spans="8:13" ht="12.75" hidden="1">
      <c r="H961" s="6">
        <v>0</v>
      </c>
      <c r="I961" s="23">
        <v>0</v>
      </c>
      <c r="M961" s="2">
        <v>500</v>
      </c>
    </row>
    <row r="962" spans="8:13" ht="12.75" hidden="1">
      <c r="H962" s="6">
        <v>0</v>
      </c>
      <c r="I962" s="23">
        <v>0</v>
      </c>
      <c r="M962" s="2">
        <v>500</v>
      </c>
    </row>
    <row r="963" spans="8:13" ht="12.75" hidden="1">
      <c r="H963" s="6">
        <v>0</v>
      </c>
      <c r="I963" s="23">
        <v>0</v>
      </c>
      <c r="M963" s="2">
        <v>500</v>
      </c>
    </row>
    <row r="964" spans="8:13" ht="12.75" hidden="1">
      <c r="H964" s="6">
        <v>0</v>
      </c>
      <c r="I964" s="23">
        <v>0</v>
      </c>
      <c r="M964" s="2">
        <v>500</v>
      </c>
    </row>
    <row r="965" spans="8:13" ht="12.75" hidden="1">
      <c r="H965" s="6">
        <v>0</v>
      </c>
      <c r="I965" s="23">
        <v>0</v>
      </c>
      <c r="M965" s="2">
        <v>500</v>
      </c>
    </row>
    <row r="966" spans="8:13" ht="12.75" hidden="1">
      <c r="H966" s="6">
        <v>0</v>
      </c>
      <c r="I966" s="23">
        <v>0</v>
      </c>
      <c r="M966" s="2">
        <v>500</v>
      </c>
    </row>
    <row r="967" spans="8:13" ht="12.75" hidden="1">
      <c r="H967" s="6">
        <v>0</v>
      </c>
      <c r="I967" s="23">
        <v>0</v>
      </c>
      <c r="M967" s="2">
        <v>500</v>
      </c>
    </row>
    <row r="968" spans="8:13" ht="12.75" hidden="1">
      <c r="H968" s="6">
        <v>0</v>
      </c>
      <c r="I968" s="23">
        <v>0</v>
      </c>
      <c r="M968" s="2">
        <v>500</v>
      </c>
    </row>
    <row r="969" spans="8:13" ht="12.75" hidden="1">
      <c r="H969" s="6">
        <v>0</v>
      </c>
      <c r="I969" s="23">
        <v>0</v>
      </c>
      <c r="M969" s="2">
        <v>500</v>
      </c>
    </row>
    <row r="970" spans="8:13" ht="12.75" hidden="1">
      <c r="H970" s="6">
        <v>0</v>
      </c>
      <c r="I970" s="23">
        <v>0</v>
      </c>
      <c r="M970" s="2">
        <v>500</v>
      </c>
    </row>
    <row r="971" spans="1:13" s="16" customFormat="1" ht="12.75" hidden="1">
      <c r="A971" s="1"/>
      <c r="B971" s="41"/>
      <c r="C971" s="1"/>
      <c r="D971" s="1"/>
      <c r="E971" s="1"/>
      <c r="F971" s="28"/>
      <c r="G971" s="28"/>
      <c r="H971" s="6">
        <v>0</v>
      </c>
      <c r="I971" s="23">
        <v>0</v>
      </c>
      <c r="J971"/>
      <c r="K971"/>
      <c r="L971"/>
      <c r="M971" s="2">
        <v>500</v>
      </c>
    </row>
    <row r="972" spans="8:13" ht="12.75" hidden="1">
      <c r="H972" s="6">
        <v>0</v>
      </c>
      <c r="I972" s="23">
        <v>0</v>
      </c>
      <c r="M972" s="2">
        <v>500</v>
      </c>
    </row>
    <row r="973" spans="8:13" ht="12.75" hidden="1">
      <c r="H973" s="6">
        <v>0</v>
      </c>
      <c r="I973" s="23">
        <v>0</v>
      </c>
      <c r="M973" s="2">
        <v>500</v>
      </c>
    </row>
    <row r="974" spans="8:13" ht="12.75" hidden="1">
      <c r="H974" s="6">
        <v>0</v>
      </c>
      <c r="I974" s="23">
        <v>0</v>
      </c>
      <c r="M974" s="2">
        <v>500</v>
      </c>
    </row>
    <row r="975" spans="8:14" ht="12.75" hidden="1">
      <c r="H975" s="6">
        <v>0</v>
      </c>
      <c r="I975" s="23">
        <v>0</v>
      </c>
      <c r="M975" s="2">
        <v>500</v>
      </c>
      <c r="N975" s="39"/>
    </row>
    <row r="976" spans="2:13" ht="12.75" hidden="1">
      <c r="B976" s="33"/>
      <c r="C976" s="13"/>
      <c r="D976" s="13"/>
      <c r="E976" s="13"/>
      <c r="F976" s="31"/>
      <c r="H976" s="6">
        <v>0</v>
      </c>
      <c r="I976" s="23">
        <v>0</v>
      </c>
      <c r="M976" s="2">
        <v>500</v>
      </c>
    </row>
    <row r="977" spans="4:13" ht="12.75" hidden="1">
      <c r="D977" s="13"/>
      <c r="H977" s="6">
        <v>0</v>
      </c>
      <c r="I977" s="23">
        <v>0</v>
      </c>
      <c r="M977" s="2">
        <v>500</v>
      </c>
    </row>
    <row r="978" spans="2:13" ht="12.75" hidden="1">
      <c r="B978" s="33"/>
      <c r="D978" s="13"/>
      <c r="G978" s="32"/>
      <c r="H978" s="6">
        <v>0</v>
      </c>
      <c r="I978" s="23">
        <v>0</v>
      </c>
      <c r="M978" s="2">
        <v>500</v>
      </c>
    </row>
    <row r="979" spans="2:13" ht="12.75" hidden="1">
      <c r="B979" s="33"/>
      <c r="C979" s="34"/>
      <c r="D979" s="13"/>
      <c r="E979" s="34"/>
      <c r="G979" s="32"/>
      <c r="H979" s="6">
        <v>0</v>
      </c>
      <c r="I979" s="23">
        <v>0</v>
      </c>
      <c r="M979" s="2">
        <v>500</v>
      </c>
    </row>
    <row r="980" spans="2:13" ht="12.75" hidden="1">
      <c r="B980" s="33"/>
      <c r="C980" s="34"/>
      <c r="D980" s="13"/>
      <c r="E980" s="35"/>
      <c r="G980" s="36"/>
      <c r="H980" s="6">
        <v>0</v>
      </c>
      <c r="I980" s="23">
        <v>0</v>
      </c>
      <c r="M980" s="2">
        <v>500</v>
      </c>
    </row>
    <row r="981" spans="2:13" ht="12.75" hidden="1">
      <c r="B981" s="33"/>
      <c r="C981" s="34"/>
      <c r="D981" s="13"/>
      <c r="E981" s="13"/>
      <c r="G981" s="31"/>
      <c r="H981" s="6">
        <v>0</v>
      </c>
      <c r="I981" s="23">
        <v>0</v>
      </c>
      <c r="M981" s="2">
        <v>500</v>
      </c>
    </row>
    <row r="982" spans="1:13" ht="12.75" hidden="1">
      <c r="A982" s="13"/>
      <c r="B982" s="33"/>
      <c r="C982" s="34"/>
      <c r="D982" s="13"/>
      <c r="E982" s="13"/>
      <c r="G982" s="31"/>
      <c r="H982" s="6">
        <v>0</v>
      </c>
      <c r="I982" s="23">
        <v>0</v>
      </c>
      <c r="J982" s="16"/>
      <c r="L982" s="16"/>
      <c r="M982" s="2">
        <v>500</v>
      </c>
    </row>
    <row r="983" spans="3:13" ht="12.75" hidden="1">
      <c r="C983" s="34"/>
      <c r="D983" s="13"/>
      <c r="H983" s="6">
        <v>0</v>
      </c>
      <c r="I983" s="23">
        <v>0</v>
      </c>
      <c r="M983" s="2">
        <v>500</v>
      </c>
    </row>
    <row r="984" spans="3:13" ht="12.75" hidden="1">
      <c r="C984" s="34"/>
      <c r="D984" s="13"/>
      <c r="H984" s="6">
        <v>0</v>
      </c>
      <c r="I984" s="23">
        <v>0</v>
      </c>
      <c r="M984" s="2">
        <v>500</v>
      </c>
    </row>
    <row r="985" spans="3:13" ht="12.75" hidden="1">
      <c r="C985" s="34"/>
      <c r="D985" s="13"/>
      <c r="H985" s="6">
        <v>0</v>
      </c>
      <c r="I985" s="23">
        <v>0</v>
      </c>
      <c r="M985" s="2">
        <v>500</v>
      </c>
    </row>
    <row r="986" spans="2:13" ht="12.75" hidden="1">
      <c r="B986" s="87"/>
      <c r="C986" s="34"/>
      <c r="D986" s="13"/>
      <c r="E986" s="38"/>
      <c r="H986" s="6">
        <v>0</v>
      </c>
      <c r="I986" s="23">
        <v>0</v>
      </c>
      <c r="J986" s="37"/>
      <c r="L986" s="37"/>
      <c r="M986" s="2">
        <v>500</v>
      </c>
    </row>
    <row r="987" spans="3:13" ht="12.75" hidden="1">
      <c r="C987" s="34"/>
      <c r="D987" s="13"/>
      <c r="H987" s="6">
        <v>0</v>
      </c>
      <c r="I987" s="23">
        <v>0</v>
      </c>
      <c r="M987" s="2">
        <v>500</v>
      </c>
    </row>
    <row r="988" spans="3:13" ht="12.75" hidden="1">
      <c r="C988" s="34"/>
      <c r="D988" s="13"/>
      <c r="H988" s="6">
        <v>0</v>
      </c>
      <c r="I988" s="23">
        <v>0</v>
      </c>
      <c r="M988" s="2">
        <v>500</v>
      </c>
    </row>
    <row r="989" spans="3:13" ht="12.75" hidden="1">
      <c r="C989" s="34"/>
      <c r="D989" s="13"/>
      <c r="H989" s="6">
        <v>0</v>
      </c>
      <c r="I989" s="23">
        <v>0</v>
      </c>
      <c r="M989" s="2">
        <v>500</v>
      </c>
    </row>
    <row r="990" spans="3:13" ht="12.75" hidden="1">
      <c r="C990" s="34"/>
      <c r="D990" s="13"/>
      <c r="H990" s="6">
        <v>0</v>
      </c>
      <c r="I990" s="23">
        <v>0</v>
      </c>
      <c r="M990" s="2">
        <v>500</v>
      </c>
    </row>
    <row r="991" spans="3:13" ht="12.75" hidden="1">
      <c r="C991" s="34"/>
      <c r="D991" s="13"/>
      <c r="H991" s="6">
        <v>0</v>
      </c>
      <c r="I991" s="23">
        <v>0</v>
      </c>
      <c r="M991" s="2">
        <v>500</v>
      </c>
    </row>
    <row r="992" spans="3:13" ht="12.75" hidden="1">
      <c r="C992" s="34"/>
      <c r="D992" s="13"/>
      <c r="H992" s="6">
        <v>0</v>
      </c>
      <c r="I992" s="23">
        <v>0</v>
      </c>
      <c r="M992" s="2">
        <v>500</v>
      </c>
    </row>
    <row r="993" spans="4:13" ht="12.75" hidden="1">
      <c r="D993" s="13"/>
      <c r="H993" s="6">
        <v>0</v>
      </c>
      <c r="I993" s="23">
        <v>0</v>
      </c>
      <c r="M993" s="2">
        <v>500</v>
      </c>
    </row>
    <row r="994" spans="4:13" ht="12.75" hidden="1">
      <c r="D994" s="13"/>
      <c r="H994" s="6">
        <v>0</v>
      </c>
      <c r="I994" s="23">
        <v>0</v>
      </c>
      <c r="M994" s="2">
        <v>500</v>
      </c>
    </row>
    <row r="995" spans="4:13" ht="12.75" hidden="1">
      <c r="D995" s="13"/>
      <c r="H995" s="6">
        <v>0</v>
      </c>
      <c r="I995" s="23">
        <v>0</v>
      </c>
      <c r="M995" s="2">
        <v>500</v>
      </c>
    </row>
    <row r="996" spans="4:13" ht="12.75" hidden="1">
      <c r="D996" s="13"/>
      <c r="H996" s="6">
        <v>0</v>
      </c>
      <c r="I996" s="23">
        <v>0</v>
      </c>
      <c r="M996" s="2">
        <v>500</v>
      </c>
    </row>
    <row r="997" spans="4:13" ht="12.75" hidden="1">
      <c r="D997" s="13"/>
      <c r="H997" s="6">
        <v>0</v>
      </c>
      <c r="I997" s="23">
        <v>0</v>
      </c>
      <c r="M997" s="2">
        <v>500</v>
      </c>
    </row>
    <row r="998" spans="4:13" ht="12.75" hidden="1">
      <c r="D998" s="13"/>
      <c r="H998" s="6">
        <v>0</v>
      </c>
      <c r="I998" s="23">
        <v>0</v>
      </c>
      <c r="M998" s="2">
        <v>500</v>
      </c>
    </row>
    <row r="999" spans="4:13" ht="12.75" hidden="1">
      <c r="D999" s="13"/>
      <c r="H999" s="6">
        <v>0</v>
      </c>
      <c r="I999" s="23">
        <v>0</v>
      </c>
      <c r="M999" s="2">
        <v>500</v>
      </c>
    </row>
    <row r="1000" spans="4:13" ht="12.75" hidden="1">
      <c r="D1000" s="13"/>
      <c r="H1000" s="6">
        <v>0</v>
      </c>
      <c r="I1000" s="23">
        <v>0</v>
      </c>
      <c r="M1000" s="2">
        <v>500</v>
      </c>
    </row>
    <row r="1001" spans="4:13" ht="12.75" hidden="1">
      <c r="D1001" s="13"/>
      <c r="H1001" s="6">
        <v>0</v>
      </c>
      <c r="I1001" s="23">
        <v>0</v>
      </c>
      <c r="M1001" s="2">
        <v>500</v>
      </c>
    </row>
    <row r="1002" spans="4:13" ht="12.75" hidden="1">
      <c r="D1002" s="13"/>
      <c r="H1002" s="6">
        <v>0</v>
      </c>
      <c r="I1002" s="23">
        <v>0</v>
      </c>
      <c r="M1002" s="2">
        <v>500</v>
      </c>
    </row>
    <row r="1003" spans="4:13" ht="12.75" hidden="1">
      <c r="D1003" s="13"/>
      <c r="H1003" s="6">
        <v>0</v>
      </c>
      <c r="I1003" s="23">
        <v>0</v>
      </c>
      <c r="M1003" s="2">
        <v>500</v>
      </c>
    </row>
    <row r="1004" spans="4:13" ht="12.75" hidden="1">
      <c r="D1004" s="13"/>
      <c r="H1004" s="6">
        <v>0</v>
      </c>
      <c r="I1004" s="23">
        <v>0</v>
      </c>
      <c r="M1004" s="2">
        <v>500</v>
      </c>
    </row>
    <row r="1005" spans="4:13" ht="12.75" hidden="1">
      <c r="D1005" s="13"/>
      <c r="H1005" s="6">
        <v>0</v>
      </c>
      <c r="I1005" s="23">
        <v>0</v>
      </c>
      <c r="M1005" s="2">
        <v>500</v>
      </c>
    </row>
    <row r="1006" spans="4:13" ht="12.75" hidden="1">
      <c r="D1006" s="13"/>
      <c r="H1006" s="6">
        <v>0</v>
      </c>
      <c r="I1006" s="23">
        <v>0</v>
      </c>
      <c r="M1006" s="2">
        <v>500</v>
      </c>
    </row>
    <row r="1007" spans="4:13" ht="12.75" hidden="1">
      <c r="D1007" s="13"/>
      <c r="H1007" s="6">
        <v>0</v>
      </c>
      <c r="I1007" s="23">
        <v>0</v>
      </c>
      <c r="M1007" s="2">
        <v>500</v>
      </c>
    </row>
    <row r="1008" spans="4:13" ht="12.75" hidden="1">
      <c r="D1008" s="13"/>
      <c r="H1008" s="6">
        <v>0</v>
      </c>
      <c r="I1008" s="23">
        <v>0</v>
      </c>
      <c r="M1008" s="2">
        <v>500</v>
      </c>
    </row>
    <row r="1009" spans="4:13" ht="12.75" hidden="1">
      <c r="D1009" s="13"/>
      <c r="H1009" s="6">
        <v>0</v>
      </c>
      <c r="I1009" s="23">
        <v>0</v>
      </c>
      <c r="M1009" s="2">
        <v>500</v>
      </c>
    </row>
    <row r="1010" spans="4:13" ht="12.75" hidden="1">
      <c r="D1010" s="13"/>
      <c r="H1010" s="6">
        <v>0</v>
      </c>
      <c r="I1010" s="23">
        <v>0</v>
      </c>
      <c r="M1010" s="2">
        <v>500</v>
      </c>
    </row>
    <row r="1011" spans="4:13" ht="12.75" hidden="1">
      <c r="D1011" s="13"/>
      <c r="H1011" s="6">
        <v>0</v>
      </c>
      <c r="I1011" s="23">
        <v>0</v>
      </c>
      <c r="M1011" s="2">
        <v>500</v>
      </c>
    </row>
    <row r="1012" spans="4:13" ht="12.75" hidden="1">
      <c r="D1012" s="13"/>
      <c r="H1012" s="6">
        <v>0</v>
      </c>
      <c r="I1012" s="23">
        <v>0</v>
      </c>
      <c r="M1012" s="2">
        <v>500</v>
      </c>
    </row>
    <row r="1013" spans="4:13" ht="12.75" hidden="1">
      <c r="D1013" s="13"/>
      <c r="H1013" s="6">
        <v>0</v>
      </c>
      <c r="I1013" s="23">
        <v>0</v>
      </c>
      <c r="M1013" s="2">
        <v>500</v>
      </c>
    </row>
    <row r="1014" spans="4:13" ht="12.75" hidden="1">
      <c r="D1014" s="13"/>
      <c r="H1014" s="6">
        <v>0</v>
      </c>
      <c r="I1014" s="23">
        <v>0</v>
      </c>
      <c r="M1014" s="2">
        <v>500</v>
      </c>
    </row>
    <row r="1015" spans="4:13" ht="12.75" hidden="1">
      <c r="D1015" s="13"/>
      <c r="H1015" s="6">
        <v>0</v>
      </c>
      <c r="I1015" s="23">
        <v>0</v>
      </c>
      <c r="M1015" s="2">
        <v>500</v>
      </c>
    </row>
    <row r="1016" spans="4:13" ht="12.75" hidden="1">
      <c r="D1016" s="13"/>
      <c r="H1016" s="6">
        <v>0</v>
      </c>
      <c r="I1016" s="23">
        <v>0</v>
      </c>
      <c r="M1016" s="2">
        <v>500</v>
      </c>
    </row>
    <row r="1017" spans="4:13" ht="12.75" hidden="1">
      <c r="D1017" s="13"/>
      <c r="H1017" s="6">
        <v>0</v>
      </c>
      <c r="I1017" s="23">
        <v>0</v>
      </c>
      <c r="M1017" s="2">
        <v>500</v>
      </c>
    </row>
    <row r="1018" spans="4:13" ht="12.75" hidden="1">
      <c r="D1018" s="13"/>
      <c r="H1018" s="6">
        <v>0</v>
      </c>
      <c r="I1018" s="23">
        <v>0</v>
      </c>
      <c r="M1018" s="2">
        <v>500</v>
      </c>
    </row>
    <row r="1019" spans="1:13" s="43" customFormat="1" ht="12.75" hidden="1">
      <c r="A1019" s="1"/>
      <c r="B1019" s="41"/>
      <c r="C1019" s="1"/>
      <c r="D1019" s="13"/>
      <c r="E1019" s="1"/>
      <c r="F1019" s="28"/>
      <c r="G1019" s="28"/>
      <c r="H1019" s="6">
        <v>0</v>
      </c>
      <c r="I1019" s="23">
        <v>0</v>
      </c>
      <c r="J1019"/>
      <c r="K1019"/>
      <c r="L1019"/>
      <c r="M1019" s="2">
        <v>500</v>
      </c>
    </row>
    <row r="1020" spans="4:13" ht="12.75" hidden="1">
      <c r="D1020" s="13"/>
      <c r="H1020" s="6">
        <v>0</v>
      </c>
      <c r="I1020" s="23">
        <v>0</v>
      </c>
      <c r="M1020" s="2">
        <v>500</v>
      </c>
    </row>
    <row r="1021" spans="4:13" ht="12.75" hidden="1">
      <c r="D1021" s="13"/>
      <c r="H1021" s="6">
        <v>0</v>
      </c>
      <c r="I1021" s="23">
        <v>0</v>
      </c>
      <c r="M1021" s="2">
        <v>500</v>
      </c>
    </row>
    <row r="1022" spans="4:13" ht="12.75" hidden="1">
      <c r="D1022" s="13"/>
      <c r="H1022" s="6">
        <v>0</v>
      </c>
      <c r="I1022" s="23">
        <v>0</v>
      </c>
      <c r="M1022" s="2">
        <v>500</v>
      </c>
    </row>
    <row r="1023" spans="4:13" ht="12.75" hidden="1">
      <c r="D1023" s="13"/>
      <c r="H1023" s="6">
        <v>0</v>
      </c>
      <c r="I1023" s="23">
        <v>0</v>
      </c>
      <c r="M1023" s="2">
        <v>500</v>
      </c>
    </row>
    <row r="1024" spans="4:13" ht="12.75" hidden="1">
      <c r="D1024" s="13"/>
      <c r="H1024" s="6">
        <v>0</v>
      </c>
      <c r="I1024" s="23">
        <v>0</v>
      </c>
      <c r="M1024" s="2">
        <v>500</v>
      </c>
    </row>
    <row r="1025" spans="4:13" ht="12.75" hidden="1">
      <c r="D1025" s="13"/>
      <c r="H1025" s="6">
        <v>0</v>
      </c>
      <c r="I1025" s="23">
        <v>0</v>
      </c>
      <c r="M1025" s="2">
        <v>500</v>
      </c>
    </row>
    <row r="1026" spans="4:13" ht="12.75" hidden="1">
      <c r="D1026" s="13"/>
      <c r="H1026" s="6">
        <v>0</v>
      </c>
      <c r="I1026" s="23">
        <v>0</v>
      </c>
      <c r="M1026" s="2">
        <v>500</v>
      </c>
    </row>
    <row r="1027" spans="4:13" ht="12.75" hidden="1">
      <c r="D1027" s="13"/>
      <c r="H1027" s="6">
        <v>0</v>
      </c>
      <c r="I1027" s="23">
        <v>0</v>
      </c>
      <c r="M1027" s="2">
        <v>500</v>
      </c>
    </row>
    <row r="1028" spans="4:13" ht="12.75" hidden="1">
      <c r="D1028" s="13"/>
      <c r="H1028" s="6">
        <v>0</v>
      </c>
      <c r="I1028" s="23">
        <v>0</v>
      </c>
      <c r="M1028" s="2">
        <v>500</v>
      </c>
    </row>
    <row r="1029" spans="4:13" ht="12.75" hidden="1">
      <c r="D1029" s="13"/>
      <c r="H1029" s="6">
        <v>0</v>
      </c>
      <c r="I1029" s="23">
        <v>0</v>
      </c>
      <c r="M1029" s="2">
        <v>500</v>
      </c>
    </row>
    <row r="1030" spans="1:13" ht="12.75" hidden="1">
      <c r="A1030" s="42"/>
      <c r="B1030" s="88"/>
      <c r="C1030" s="44"/>
      <c r="D1030" s="35"/>
      <c r="E1030" s="42"/>
      <c r="F1030" s="36"/>
      <c r="G1030" s="36"/>
      <c r="H1030" s="6">
        <v>0</v>
      </c>
      <c r="I1030" s="23">
        <v>0</v>
      </c>
      <c r="J1030" s="43"/>
      <c r="K1030" s="43"/>
      <c r="L1030" s="43"/>
      <c r="M1030" s="2">
        <v>500</v>
      </c>
    </row>
    <row r="1031" spans="4:13" ht="12.75" hidden="1">
      <c r="D1031" s="13"/>
      <c r="H1031" s="6">
        <v>0</v>
      </c>
      <c r="I1031" s="23">
        <v>0</v>
      </c>
      <c r="M1031" s="2">
        <v>500</v>
      </c>
    </row>
    <row r="1032" spans="4:13" ht="12.75" hidden="1">
      <c r="D1032" s="13"/>
      <c r="H1032" s="6">
        <v>0</v>
      </c>
      <c r="I1032" s="23">
        <v>0</v>
      </c>
      <c r="M1032" s="2">
        <v>500</v>
      </c>
    </row>
    <row r="1033" spans="4:13" ht="12.75" hidden="1">
      <c r="D1033" s="13"/>
      <c r="H1033" s="6">
        <v>0</v>
      </c>
      <c r="I1033" s="23">
        <v>0</v>
      </c>
      <c r="M1033" s="2">
        <v>500</v>
      </c>
    </row>
    <row r="1034" spans="4:13" ht="12.75" hidden="1">
      <c r="D1034" s="13"/>
      <c r="H1034" s="6">
        <v>0</v>
      </c>
      <c r="I1034" s="23">
        <v>0</v>
      </c>
      <c r="M1034" s="2">
        <v>500</v>
      </c>
    </row>
    <row r="1035" spans="4:13" ht="12.75" hidden="1">
      <c r="D1035" s="13"/>
      <c r="H1035" s="6">
        <v>0</v>
      </c>
      <c r="I1035" s="23">
        <v>0</v>
      </c>
      <c r="M1035" s="2">
        <v>500</v>
      </c>
    </row>
    <row r="1036" spans="4:13" ht="12.75" hidden="1">
      <c r="D1036" s="13"/>
      <c r="H1036" s="6">
        <v>0</v>
      </c>
      <c r="I1036" s="23">
        <v>0</v>
      </c>
      <c r="M1036" s="2">
        <v>500</v>
      </c>
    </row>
    <row r="1037" spans="4:13" ht="12.75" hidden="1">
      <c r="D1037" s="13"/>
      <c r="H1037" s="6">
        <v>0</v>
      </c>
      <c r="I1037" s="23">
        <v>0</v>
      </c>
      <c r="M1037" s="2">
        <v>500</v>
      </c>
    </row>
    <row r="1038" spans="4:13" ht="12.75" hidden="1">
      <c r="D1038" s="13"/>
      <c r="H1038" s="6">
        <v>0</v>
      </c>
      <c r="I1038" s="23">
        <v>0</v>
      </c>
      <c r="M1038" s="2">
        <v>500</v>
      </c>
    </row>
    <row r="1039" spans="4:13" ht="12.75" hidden="1">
      <c r="D1039" s="13"/>
      <c r="H1039" s="6">
        <v>0</v>
      </c>
      <c r="I1039" s="23">
        <v>0</v>
      </c>
      <c r="M1039" s="2">
        <v>500</v>
      </c>
    </row>
    <row r="1040" spans="4:13" ht="12.75" hidden="1">
      <c r="D1040" s="13"/>
      <c r="H1040" s="6">
        <v>0</v>
      </c>
      <c r="I1040" s="23">
        <v>0</v>
      </c>
      <c r="M1040" s="2">
        <v>500</v>
      </c>
    </row>
    <row r="1041" spans="4:13" ht="12.75" hidden="1">
      <c r="D1041" s="13"/>
      <c r="H1041" s="6">
        <v>0</v>
      </c>
      <c r="I1041" s="23">
        <v>0</v>
      </c>
      <c r="M1041" s="2">
        <v>500</v>
      </c>
    </row>
    <row r="1042" spans="8:13" ht="12.75" hidden="1">
      <c r="H1042" s="6">
        <v>0</v>
      </c>
      <c r="I1042" s="23">
        <v>0</v>
      </c>
      <c r="M1042" s="2">
        <v>500</v>
      </c>
    </row>
    <row r="1043" spans="8:13" ht="12.75" hidden="1">
      <c r="H1043" s="6">
        <v>0</v>
      </c>
      <c r="I1043" s="23">
        <v>0</v>
      </c>
      <c r="M1043" s="2">
        <v>500</v>
      </c>
    </row>
    <row r="1044" spans="8:13" ht="12.75" hidden="1">
      <c r="H1044" s="6">
        <v>0</v>
      </c>
      <c r="I1044" s="23">
        <v>0</v>
      </c>
      <c r="M1044" s="2">
        <v>500</v>
      </c>
    </row>
    <row r="1045" spans="8:13" ht="12.75" hidden="1">
      <c r="H1045" s="6">
        <v>0</v>
      </c>
      <c r="I1045" s="23">
        <v>0</v>
      </c>
      <c r="M1045" s="2">
        <v>500</v>
      </c>
    </row>
    <row r="1046" spans="8:13" ht="12.75" hidden="1">
      <c r="H1046" s="6">
        <v>0</v>
      </c>
      <c r="I1046" s="23">
        <v>0</v>
      </c>
      <c r="M1046" s="2">
        <v>500</v>
      </c>
    </row>
    <row r="1047" spans="8:13" ht="12.75" hidden="1">
      <c r="H1047" s="6">
        <v>0</v>
      </c>
      <c r="I1047" s="23">
        <v>0</v>
      </c>
      <c r="M1047" s="2">
        <v>500</v>
      </c>
    </row>
    <row r="1048" spans="8:13" ht="12.75" hidden="1">
      <c r="H1048" s="6">
        <v>0</v>
      </c>
      <c r="I1048" s="23">
        <v>0</v>
      </c>
      <c r="M1048" s="2">
        <v>500</v>
      </c>
    </row>
    <row r="1049" spans="8:13" ht="12.75" hidden="1">
      <c r="H1049" s="6">
        <v>0</v>
      </c>
      <c r="I1049" s="23">
        <v>0</v>
      </c>
      <c r="M1049" s="2">
        <v>500</v>
      </c>
    </row>
    <row r="1050" spans="8:13" ht="12.75" hidden="1">
      <c r="H1050" s="6">
        <v>0</v>
      </c>
      <c r="I1050" s="23">
        <v>0</v>
      </c>
      <c r="M1050" s="2">
        <v>500</v>
      </c>
    </row>
    <row r="1051" spans="8:13" ht="12.75" hidden="1">
      <c r="H1051" s="6">
        <v>0</v>
      </c>
      <c r="I1051" s="23">
        <v>0</v>
      </c>
      <c r="M1051" s="2">
        <v>500</v>
      </c>
    </row>
    <row r="1052" spans="8:13" ht="12.75" hidden="1">
      <c r="H1052" s="6">
        <v>0</v>
      </c>
      <c r="I1052" s="23">
        <v>0</v>
      </c>
      <c r="M1052" s="2">
        <v>500</v>
      </c>
    </row>
    <row r="1053" spans="8:13" ht="12.75" hidden="1">
      <c r="H1053" s="6">
        <v>0</v>
      </c>
      <c r="I1053" s="23">
        <v>0</v>
      </c>
      <c r="M1053" s="2">
        <v>500</v>
      </c>
    </row>
    <row r="1054" spans="8:13" ht="12.75" hidden="1">
      <c r="H1054" s="6">
        <v>0</v>
      </c>
      <c r="I1054" s="23">
        <v>0</v>
      </c>
      <c r="M1054" s="2">
        <v>500</v>
      </c>
    </row>
    <row r="1055" spans="8:13" ht="12.75" hidden="1">
      <c r="H1055" s="6">
        <v>0</v>
      </c>
      <c r="I1055" s="23">
        <v>0</v>
      </c>
      <c r="M1055" s="2">
        <v>500</v>
      </c>
    </row>
    <row r="1056" spans="8:13" ht="12.75" hidden="1">
      <c r="H1056" s="6">
        <v>0</v>
      </c>
      <c r="I1056" s="23">
        <v>0</v>
      </c>
      <c r="M1056" s="2">
        <v>500</v>
      </c>
    </row>
    <row r="1057" spans="8:13" ht="12.75" hidden="1">
      <c r="H1057" s="6">
        <v>0</v>
      </c>
      <c r="I1057" s="23">
        <v>0</v>
      </c>
      <c r="M1057" s="2">
        <v>500</v>
      </c>
    </row>
    <row r="1058" spans="8:13" ht="12.75" hidden="1">
      <c r="H1058" s="6">
        <v>0</v>
      </c>
      <c r="I1058" s="23">
        <v>0</v>
      </c>
      <c r="M1058" s="2">
        <v>500</v>
      </c>
    </row>
    <row r="1059" spans="8:13" ht="12.75" hidden="1">
      <c r="H1059" s="6">
        <v>0</v>
      </c>
      <c r="I1059" s="23">
        <v>0</v>
      </c>
      <c r="M1059" s="2">
        <v>500</v>
      </c>
    </row>
    <row r="1060" spans="8:13" ht="12.75" hidden="1">
      <c r="H1060" s="6">
        <v>0</v>
      </c>
      <c r="I1060" s="23">
        <v>0</v>
      </c>
      <c r="M1060" s="2">
        <v>500</v>
      </c>
    </row>
    <row r="1061" spans="8:13" ht="12.75" hidden="1">
      <c r="H1061" s="6">
        <v>0</v>
      </c>
      <c r="I1061" s="23">
        <v>0</v>
      </c>
      <c r="M1061" s="2">
        <v>500</v>
      </c>
    </row>
    <row r="1062" spans="8:13" ht="12.75" hidden="1">
      <c r="H1062" s="6">
        <v>0</v>
      </c>
      <c r="I1062" s="23">
        <v>0</v>
      </c>
      <c r="M1062" s="2">
        <v>500</v>
      </c>
    </row>
    <row r="1063" spans="8:13" ht="12.75" hidden="1">
      <c r="H1063" s="6">
        <v>0</v>
      </c>
      <c r="I1063" s="23">
        <v>0</v>
      </c>
      <c r="M1063" s="2">
        <v>500</v>
      </c>
    </row>
    <row r="1064" spans="8:13" ht="12.75" hidden="1">
      <c r="H1064" s="6">
        <v>0</v>
      </c>
      <c r="I1064" s="23">
        <v>0</v>
      </c>
      <c r="M1064" s="2">
        <v>500</v>
      </c>
    </row>
    <row r="1065" spans="8:13" ht="12.75" hidden="1">
      <c r="H1065" s="6">
        <v>0</v>
      </c>
      <c r="I1065" s="23">
        <v>0</v>
      </c>
      <c r="M1065" s="2">
        <v>500</v>
      </c>
    </row>
    <row r="1066" spans="8:13" ht="12.75" hidden="1">
      <c r="H1066" s="6">
        <v>0</v>
      </c>
      <c r="I1066" s="23">
        <v>0</v>
      </c>
      <c r="M1066" s="2">
        <v>500</v>
      </c>
    </row>
    <row r="1067" spans="8:13" ht="12.75" hidden="1">
      <c r="H1067" s="6">
        <v>0</v>
      </c>
      <c r="I1067" s="23">
        <v>0</v>
      </c>
      <c r="M1067" s="2">
        <v>500</v>
      </c>
    </row>
    <row r="1068" spans="8:13" ht="12.75" hidden="1">
      <c r="H1068" s="6">
        <v>0</v>
      </c>
      <c r="I1068" s="23">
        <v>0</v>
      </c>
      <c r="M1068" s="2">
        <v>500</v>
      </c>
    </row>
    <row r="1069" spans="8:13" ht="12.75" hidden="1">
      <c r="H1069" s="6">
        <v>0</v>
      </c>
      <c r="I1069" s="23">
        <v>0</v>
      </c>
      <c r="M1069" s="2">
        <v>500</v>
      </c>
    </row>
    <row r="1070" spans="8:13" ht="12.75" hidden="1">
      <c r="H1070" s="6">
        <v>0</v>
      </c>
      <c r="I1070" s="23">
        <v>0</v>
      </c>
      <c r="M1070" s="2">
        <v>500</v>
      </c>
    </row>
    <row r="1071" spans="2:13" ht="12.75" hidden="1">
      <c r="B1071" s="7"/>
      <c r="H1071" s="6">
        <v>0</v>
      </c>
      <c r="I1071" s="23">
        <v>0</v>
      </c>
      <c r="M1071" s="2">
        <v>500</v>
      </c>
    </row>
    <row r="1072" spans="3:13" ht="12.75" hidden="1">
      <c r="C1072" s="3"/>
      <c r="H1072" s="6">
        <v>0</v>
      </c>
      <c r="I1072" s="23">
        <v>0</v>
      </c>
      <c r="M1072" s="2">
        <v>500</v>
      </c>
    </row>
    <row r="1073" spans="8:13" ht="12.75" hidden="1">
      <c r="H1073" s="6">
        <v>0</v>
      </c>
      <c r="I1073" s="23">
        <v>0</v>
      </c>
      <c r="M1073" s="2">
        <v>500</v>
      </c>
    </row>
    <row r="1074" spans="2:13" ht="12.75" hidden="1">
      <c r="B1074" s="8"/>
      <c r="H1074" s="6">
        <v>0</v>
      </c>
      <c r="I1074" s="23">
        <v>0</v>
      </c>
      <c r="M1074" s="2">
        <v>500</v>
      </c>
    </row>
    <row r="1075" spans="8:13" ht="12.75" hidden="1">
      <c r="H1075" s="6">
        <v>0</v>
      </c>
      <c r="I1075" s="23">
        <v>0</v>
      </c>
      <c r="M1075" s="2">
        <v>500</v>
      </c>
    </row>
    <row r="1076" spans="8:13" ht="12.75" hidden="1">
      <c r="H1076" s="6">
        <v>0</v>
      </c>
      <c r="I1076" s="23">
        <v>0</v>
      </c>
      <c r="M1076" s="2">
        <v>500</v>
      </c>
    </row>
    <row r="1077" spans="8:13" ht="12.75" hidden="1">
      <c r="H1077" s="6">
        <v>0</v>
      </c>
      <c r="I1077" s="23">
        <v>0</v>
      </c>
      <c r="M1077" s="2">
        <v>500</v>
      </c>
    </row>
    <row r="1078" spans="8:13" ht="12.75" hidden="1">
      <c r="H1078" s="6">
        <v>0</v>
      </c>
      <c r="I1078" s="23">
        <v>0</v>
      </c>
      <c r="M1078" s="2">
        <v>500</v>
      </c>
    </row>
    <row r="1079" spans="8:13" ht="12.75" hidden="1">
      <c r="H1079" s="6">
        <v>0</v>
      </c>
      <c r="I1079" s="23">
        <v>0</v>
      </c>
      <c r="M1079" s="2">
        <v>500</v>
      </c>
    </row>
    <row r="1080" spans="8:13" ht="12.75" hidden="1">
      <c r="H1080" s="6">
        <v>0</v>
      </c>
      <c r="I1080" s="23">
        <v>0</v>
      </c>
      <c r="M1080" s="2">
        <v>500</v>
      </c>
    </row>
    <row r="1081" spans="8:13" ht="12.75" hidden="1">
      <c r="H1081" s="6">
        <v>0</v>
      </c>
      <c r="I1081" s="23">
        <v>0</v>
      </c>
      <c r="M1081" s="2">
        <v>500</v>
      </c>
    </row>
    <row r="1082" spans="8:13" ht="12.75" hidden="1">
      <c r="H1082" s="6">
        <v>0</v>
      </c>
      <c r="I1082" s="23">
        <v>0</v>
      </c>
      <c r="M1082" s="2">
        <v>500</v>
      </c>
    </row>
    <row r="1083" spans="8:13" ht="12.75" hidden="1">
      <c r="H1083" s="6">
        <v>0</v>
      </c>
      <c r="I1083" s="23">
        <v>0</v>
      </c>
      <c r="M1083" s="2">
        <v>500</v>
      </c>
    </row>
    <row r="1084" spans="8:13" ht="12.75" hidden="1">
      <c r="H1084" s="6">
        <v>0</v>
      </c>
      <c r="I1084" s="23">
        <v>0</v>
      </c>
      <c r="M1084" s="2">
        <v>500</v>
      </c>
    </row>
    <row r="1085" spans="8:13" ht="12.75" hidden="1">
      <c r="H1085" s="6">
        <v>0</v>
      </c>
      <c r="I1085" s="23">
        <v>0</v>
      </c>
      <c r="M1085" s="2">
        <v>500</v>
      </c>
    </row>
    <row r="1086" spans="8:13" ht="12.75" hidden="1">
      <c r="H1086" s="6">
        <v>0</v>
      </c>
      <c r="I1086" s="23">
        <v>0</v>
      </c>
      <c r="M1086" s="2">
        <v>500</v>
      </c>
    </row>
    <row r="1087" spans="8:13" ht="12.75" hidden="1">
      <c r="H1087" s="6">
        <v>0</v>
      </c>
      <c r="I1087" s="23">
        <v>0</v>
      </c>
      <c r="M1087" s="2">
        <v>500</v>
      </c>
    </row>
    <row r="1088" spans="8:13" ht="12.75" hidden="1">
      <c r="H1088" s="6">
        <v>0</v>
      </c>
      <c r="I1088" s="23">
        <v>0</v>
      </c>
      <c r="M1088" s="2">
        <v>500</v>
      </c>
    </row>
    <row r="1089" spans="8:13" ht="12.75" hidden="1">
      <c r="H1089" s="6">
        <v>0</v>
      </c>
      <c r="I1089" s="23">
        <v>0</v>
      </c>
      <c r="M1089" s="2">
        <v>500</v>
      </c>
    </row>
    <row r="1090" spans="8:13" ht="12.75" hidden="1">
      <c r="H1090" s="6">
        <v>0</v>
      </c>
      <c r="I1090" s="23">
        <v>0</v>
      </c>
      <c r="M1090" s="2">
        <v>500</v>
      </c>
    </row>
    <row r="1091" spans="8:13" ht="12.75" hidden="1">
      <c r="H1091" s="6">
        <v>0</v>
      </c>
      <c r="I1091" s="23">
        <v>0</v>
      </c>
      <c r="M1091" s="2">
        <v>500</v>
      </c>
    </row>
    <row r="1092" spans="8:13" ht="12.75" hidden="1">
      <c r="H1092" s="6">
        <v>0</v>
      </c>
      <c r="I1092" s="23">
        <v>0</v>
      </c>
      <c r="M1092" s="2">
        <v>500</v>
      </c>
    </row>
    <row r="1093" spans="2:13" ht="12.75" hidden="1">
      <c r="B1093" s="8"/>
      <c r="H1093" s="6">
        <v>0</v>
      </c>
      <c r="I1093" s="23">
        <v>0</v>
      </c>
      <c r="M1093" s="2">
        <v>500</v>
      </c>
    </row>
    <row r="1094" spans="2:13" ht="12.75" hidden="1">
      <c r="B1094" s="8"/>
      <c r="H1094" s="6">
        <v>0</v>
      </c>
      <c r="I1094" s="23">
        <v>0</v>
      </c>
      <c r="M1094" s="2">
        <v>500</v>
      </c>
    </row>
    <row r="1095" spans="2:13" ht="12.75" hidden="1">
      <c r="B1095" s="8"/>
      <c r="H1095" s="6">
        <v>0</v>
      </c>
      <c r="I1095" s="23">
        <v>0</v>
      </c>
      <c r="M1095" s="2">
        <v>500</v>
      </c>
    </row>
    <row r="1096" spans="8:13" ht="12.75" hidden="1">
      <c r="H1096" s="6">
        <v>0</v>
      </c>
      <c r="I1096" s="23">
        <v>0</v>
      </c>
      <c r="M1096" s="2">
        <v>500</v>
      </c>
    </row>
    <row r="1097" spans="8:13" ht="12.75" hidden="1">
      <c r="H1097" s="6">
        <v>0</v>
      </c>
      <c r="I1097" s="23">
        <v>0</v>
      </c>
      <c r="M1097" s="2">
        <v>500</v>
      </c>
    </row>
    <row r="1098" spans="8:13" ht="12.75" hidden="1">
      <c r="H1098" s="6">
        <v>0</v>
      </c>
      <c r="I1098" s="23">
        <v>0</v>
      </c>
      <c r="M1098" s="2">
        <v>500</v>
      </c>
    </row>
    <row r="1099" spans="8:13" ht="12.75" hidden="1">
      <c r="H1099" s="6">
        <v>0</v>
      </c>
      <c r="I1099" s="23">
        <v>0</v>
      </c>
      <c r="M1099" s="2">
        <v>500</v>
      </c>
    </row>
    <row r="1100" spans="8:13" ht="12.75" hidden="1">
      <c r="H1100" s="6">
        <v>0</v>
      </c>
      <c r="I1100" s="23">
        <v>0</v>
      </c>
      <c r="M1100" s="2">
        <v>500</v>
      </c>
    </row>
    <row r="1101" spans="8:13" ht="12.75" hidden="1">
      <c r="H1101" s="6">
        <v>0</v>
      </c>
      <c r="I1101" s="23">
        <v>0</v>
      </c>
      <c r="M1101" s="2">
        <v>500</v>
      </c>
    </row>
    <row r="1102" spans="8:13" ht="12.75" hidden="1">
      <c r="H1102" s="6">
        <v>0</v>
      </c>
      <c r="I1102" s="23">
        <v>0</v>
      </c>
      <c r="M1102" s="2">
        <v>500</v>
      </c>
    </row>
    <row r="1103" spans="8:13" ht="12.75" hidden="1">
      <c r="H1103" s="6">
        <v>0</v>
      </c>
      <c r="I1103" s="23">
        <v>0</v>
      </c>
      <c r="M1103" s="2">
        <v>500</v>
      </c>
    </row>
    <row r="1104" spans="8:13" ht="12.75" hidden="1">
      <c r="H1104" s="6">
        <v>0</v>
      </c>
      <c r="I1104" s="23">
        <v>0</v>
      </c>
      <c r="M1104" s="2">
        <v>500</v>
      </c>
    </row>
    <row r="1105" spans="8:13" ht="12.75" hidden="1">
      <c r="H1105" s="6">
        <v>0</v>
      </c>
      <c r="I1105" s="23">
        <v>0</v>
      </c>
      <c r="M1105" s="2">
        <v>500</v>
      </c>
    </row>
    <row r="1106" spans="8:13" ht="12.75" hidden="1">
      <c r="H1106" s="6">
        <v>0</v>
      </c>
      <c r="I1106" s="23">
        <v>0</v>
      </c>
      <c r="M1106" s="2">
        <v>500</v>
      </c>
    </row>
    <row r="1107" spans="8:13" ht="12.75" hidden="1">
      <c r="H1107" s="6">
        <v>0</v>
      </c>
      <c r="I1107" s="23">
        <v>0</v>
      </c>
      <c r="M1107" s="2">
        <v>500</v>
      </c>
    </row>
    <row r="1108" spans="8:13" ht="12.75" hidden="1">
      <c r="H1108" s="6">
        <v>0</v>
      </c>
      <c r="I1108" s="23">
        <v>0</v>
      </c>
      <c r="M1108" s="2">
        <v>500</v>
      </c>
    </row>
    <row r="1109" spans="8:13" ht="12.75" hidden="1">
      <c r="H1109" s="6">
        <v>0</v>
      </c>
      <c r="I1109" s="23">
        <v>0</v>
      </c>
      <c r="M1109" s="2">
        <v>500</v>
      </c>
    </row>
    <row r="1110" spans="8:13" ht="12.75" hidden="1">
      <c r="H1110" s="6">
        <v>0</v>
      </c>
      <c r="I1110" s="23">
        <v>0</v>
      </c>
      <c r="M1110" s="2">
        <v>500</v>
      </c>
    </row>
    <row r="1111" spans="8:13" ht="12.75" hidden="1">
      <c r="H1111" s="6">
        <v>0</v>
      </c>
      <c r="I1111" s="23">
        <v>0</v>
      </c>
      <c r="M1111" s="2">
        <v>500</v>
      </c>
    </row>
    <row r="1112" spans="8:13" ht="12.75" hidden="1">
      <c r="H1112" s="6">
        <v>0</v>
      </c>
      <c r="I1112" s="23">
        <v>0</v>
      </c>
      <c r="M1112" s="2">
        <v>500</v>
      </c>
    </row>
    <row r="1113" spans="8:13" ht="12.75" hidden="1">
      <c r="H1113" s="6">
        <v>0</v>
      </c>
      <c r="I1113" s="23">
        <v>0</v>
      </c>
      <c r="M1113" s="2">
        <v>500</v>
      </c>
    </row>
    <row r="1114" spans="8:13" ht="12.75" hidden="1">
      <c r="H1114" s="6">
        <v>0</v>
      </c>
      <c r="I1114" s="23">
        <v>0</v>
      </c>
      <c r="M1114" s="2">
        <v>500</v>
      </c>
    </row>
    <row r="1115" spans="8:13" ht="12.75" hidden="1">
      <c r="H1115" s="6">
        <v>0</v>
      </c>
      <c r="I1115" s="23">
        <v>0</v>
      </c>
      <c r="M1115" s="2">
        <v>500</v>
      </c>
    </row>
    <row r="1116" spans="8:13" ht="12.75" hidden="1">
      <c r="H1116" s="6">
        <v>0</v>
      </c>
      <c r="I1116" s="23">
        <v>0</v>
      </c>
      <c r="M1116" s="2">
        <v>500</v>
      </c>
    </row>
    <row r="1117" spans="8:13" ht="12.75" hidden="1">
      <c r="H1117" s="6">
        <v>0</v>
      </c>
      <c r="I1117" s="23">
        <v>0</v>
      </c>
      <c r="M1117" s="2">
        <v>500</v>
      </c>
    </row>
    <row r="1118" spans="8:13" ht="12.75" hidden="1">
      <c r="H1118" s="6">
        <v>0</v>
      </c>
      <c r="I1118" s="23">
        <v>0</v>
      </c>
      <c r="M1118" s="2">
        <v>500</v>
      </c>
    </row>
    <row r="1119" spans="8:13" ht="12.75" hidden="1">
      <c r="H1119" s="6">
        <v>0</v>
      </c>
      <c r="I1119" s="23">
        <v>0</v>
      </c>
      <c r="M1119" s="2">
        <v>500</v>
      </c>
    </row>
    <row r="1120" spans="8:13" ht="12.75" hidden="1">
      <c r="H1120" s="6">
        <v>0</v>
      </c>
      <c r="I1120" s="23">
        <v>0</v>
      </c>
      <c r="M1120" s="2">
        <v>500</v>
      </c>
    </row>
    <row r="1121" spans="8:13" ht="12.75" hidden="1">
      <c r="H1121" s="6">
        <v>0</v>
      </c>
      <c r="I1121" s="23">
        <v>0</v>
      </c>
      <c r="M1121" s="2">
        <v>500</v>
      </c>
    </row>
    <row r="1122" spans="8:13" ht="12.75" hidden="1">
      <c r="H1122" s="6">
        <v>0</v>
      </c>
      <c r="I1122" s="23">
        <v>0</v>
      </c>
      <c r="M1122" s="2">
        <v>500</v>
      </c>
    </row>
    <row r="1123" spans="8:13" ht="12.75" hidden="1">
      <c r="H1123" s="6">
        <v>0</v>
      </c>
      <c r="I1123" s="23">
        <v>0</v>
      </c>
      <c r="M1123" s="2">
        <v>500</v>
      </c>
    </row>
    <row r="1124" spans="8:13" ht="12.75" hidden="1">
      <c r="H1124" s="6">
        <v>0</v>
      </c>
      <c r="I1124" s="23">
        <v>0</v>
      </c>
      <c r="M1124" s="2">
        <v>500</v>
      </c>
    </row>
    <row r="1125" spans="8:13" ht="12.75" hidden="1">
      <c r="H1125" s="6">
        <v>0</v>
      </c>
      <c r="I1125" s="23">
        <v>0</v>
      </c>
      <c r="M1125" s="2">
        <v>500</v>
      </c>
    </row>
    <row r="1126" spans="8:13" ht="12.75" hidden="1">
      <c r="H1126" s="6">
        <v>0</v>
      </c>
      <c r="I1126" s="23">
        <v>0</v>
      </c>
      <c r="M1126" s="2">
        <v>500</v>
      </c>
    </row>
    <row r="1127" spans="8:13" ht="12.75" hidden="1">
      <c r="H1127" s="6">
        <v>0</v>
      </c>
      <c r="I1127" s="23">
        <v>0</v>
      </c>
      <c r="M1127" s="2">
        <v>500</v>
      </c>
    </row>
    <row r="1128" spans="8:13" ht="12.75" hidden="1">
      <c r="H1128" s="6">
        <v>0</v>
      </c>
      <c r="I1128" s="23">
        <v>0</v>
      </c>
      <c r="M1128" s="2">
        <v>500</v>
      </c>
    </row>
    <row r="1129" spans="8:13" ht="12.75" hidden="1">
      <c r="H1129" s="6">
        <v>0</v>
      </c>
      <c r="I1129" s="23">
        <v>0</v>
      </c>
      <c r="M1129" s="2">
        <v>500</v>
      </c>
    </row>
    <row r="1130" spans="8:13" ht="12.75" hidden="1">
      <c r="H1130" s="6">
        <v>0</v>
      </c>
      <c r="I1130" s="23">
        <v>0</v>
      </c>
      <c r="M1130" s="2">
        <v>500</v>
      </c>
    </row>
    <row r="1131" spans="8:13" ht="12.75" hidden="1">
      <c r="H1131" s="6">
        <v>0</v>
      </c>
      <c r="I1131" s="23">
        <v>0</v>
      </c>
      <c r="M1131" s="2">
        <v>500</v>
      </c>
    </row>
    <row r="1132" spans="8:13" ht="12.75" hidden="1">
      <c r="H1132" s="6">
        <v>0</v>
      </c>
      <c r="I1132" s="23">
        <v>0</v>
      </c>
      <c r="M1132" s="2">
        <v>500</v>
      </c>
    </row>
    <row r="1133" spans="8:13" ht="12.75" hidden="1">
      <c r="H1133" s="6">
        <v>0</v>
      </c>
      <c r="I1133" s="23">
        <v>0</v>
      </c>
      <c r="M1133" s="2">
        <v>500</v>
      </c>
    </row>
    <row r="1134" spans="8:13" ht="12.75" hidden="1">
      <c r="H1134" s="6">
        <v>0</v>
      </c>
      <c r="I1134" s="23">
        <v>0</v>
      </c>
      <c r="M1134" s="2">
        <v>500</v>
      </c>
    </row>
    <row r="1135" spans="8:13" ht="12.75" hidden="1">
      <c r="H1135" s="6">
        <v>0</v>
      </c>
      <c r="I1135" s="23">
        <v>0</v>
      </c>
      <c r="M1135" s="2">
        <v>500</v>
      </c>
    </row>
    <row r="1136" spans="8:13" ht="12.75" hidden="1">
      <c r="H1136" s="6">
        <v>0</v>
      </c>
      <c r="I1136" s="23">
        <v>0</v>
      </c>
      <c r="M1136" s="2">
        <v>500</v>
      </c>
    </row>
    <row r="1137" spans="8:13" ht="12.75" hidden="1">
      <c r="H1137" s="6">
        <v>0</v>
      </c>
      <c r="I1137" s="23">
        <v>0</v>
      </c>
      <c r="M1137" s="2">
        <v>500</v>
      </c>
    </row>
    <row r="1138" spans="8:13" ht="12.75" hidden="1">
      <c r="H1138" s="6">
        <v>0</v>
      </c>
      <c r="I1138" s="23">
        <v>0</v>
      </c>
      <c r="M1138" s="2">
        <v>500</v>
      </c>
    </row>
    <row r="1139" spans="8:13" ht="12.75" hidden="1">
      <c r="H1139" s="6">
        <v>0</v>
      </c>
      <c r="I1139" s="23">
        <v>0</v>
      </c>
      <c r="M1139" s="2">
        <v>500</v>
      </c>
    </row>
    <row r="1140" spans="8:13" ht="12.75" hidden="1">
      <c r="H1140" s="6">
        <v>0</v>
      </c>
      <c r="I1140" s="23">
        <v>0</v>
      </c>
      <c r="M1140" s="2">
        <v>500</v>
      </c>
    </row>
    <row r="1141" spans="1:13" s="16" customFormat="1" ht="12.75" hidden="1">
      <c r="A1141" s="1"/>
      <c r="B1141" s="41"/>
      <c r="C1141" s="1"/>
      <c r="D1141" s="1"/>
      <c r="E1141" s="1"/>
      <c r="F1141" s="28"/>
      <c r="G1141" s="28"/>
      <c r="H1141" s="6">
        <v>0</v>
      </c>
      <c r="I1141" s="23">
        <v>0</v>
      </c>
      <c r="J1141"/>
      <c r="K1141"/>
      <c r="L1141"/>
      <c r="M1141" s="2">
        <v>500</v>
      </c>
    </row>
    <row r="1142" spans="8:13" ht="12.75" hidden="1">
      <c r="H1142" s="6">
        <v>0</v>
      </c>
      <c r="I1142" s="23">
        <v>0</v>
      </c>
      <c r="M1142" s="2">
        <v>500</v>
      </c>
    </row>
    <row r="1143" spans="8:13" ht="12.75" hidden="1">
      <c r="H1143" s="6">
        <v>0</v>
      </c>
      <c r="I1143" s="23">
        <v>0</v>
      </c>
      <c r="M1143" s="2">
        <v>500</v>
      </c>
    </row>
    <row r="1144" spans="8:13" ht="12.75" hidden="1">
      <c r="H1144" s="6">
        <v>0</v>
      </c>
      <c r="I1144" s="23">
        <v>0</v>
      </c>
      <c r="M1144" s="2">
        <v>500</v>
      </c>
    </row>
    <row r="1145" spans="8:14" ht="12.75" hidden="1">
      <c r="H1145" s="6">
        <v>0</v>
      </c>
      <c r="I1145" s="23">
        <v>0</v>
      </c>
      <c r="M1145" s="2">
        <v>500</v>
      </c>
      <c r="N1145" s="39"/>
    </row>
    <row r="1146" spans="2:13" ht="12.75" hidden="1">
      <c r="B1146" s="33"/>
      <c r="C1146" s="13"/>
      <c r="D1146" s="13"/>
      <c r="E1146" s="13"/>
      <c r="F1146" s="31"/>
      <c r="H1146" s="6">
        <v>0</v>
      </c>
      <c r="I1146" s="23">
        <v>0</v>
      </c>
      <c r="M1146" s="2">
        <v>500</v>
      </c>
    </row>
    <row r="1147" spans="4:13" ht="12.75" hidden="1">
      <c r="D1147" s="13"/>
      <c r="H1147" s="6">
        <v>0</v>
      </c>
      <c r="I1147" s="23">
        <v>0</v>
      </c>
      <c r="M1147" s="2">
        <v>500</v>
      </c>
    </row>
    <row r="1148" spans="2:13" ht="12.75" hidden="1">
      <c r="B1148" s="33"/>
      <c r="D1148" s="13"/>
      <c r="G1148" s="32"/>
      <c r="H1148" s="6">
        <v>0</v>
      </c>
      <c r="I1148" s="23">
        <v>0</v>
      </c>
      <c r="M1148" s="2">
        <v>500</v>
      </c>
    </row>
    <row r="1149" spans="2:13" ht="12.75" hidden="1">
      <c r="B1149" s="33"/>
      <c r="C1149" s="34"/>
      <c r="D1149" s="13"/>
      <c r="E1149" s="34"/>
      <c r="G1149" s="32"/>
      <c r="H1149" s="6">
        <v>0</v>
      </c>
      <c r="I1149" s="23">
        <v>0</v>
      </c>
      <c r="M1149" s="2">
        <v>500</v>
      </c>
    </row>
    <row r="1150" spans="2:13" ht="12.75" hidden="1">
      <c r="B1150" s="33"/>
      <c r="C1150" s="34"/>
      <c r="D1150" s="13"/>
      <c r="E1150" s="35"/>
      <c r="G1150" s="36"/>
      <c r="H1150" s="6">
        <v>0</v>
      </c>
      <c r="I1150" s="23">
        <v>0</v>
      </c>
      <c r="M1150" s="2">
        <v>500</v>
      </c>
    </row>
    <row r="1151" spans="2:13" ht="12.75" hidden="1">
      <c r="B1151" s="33"/>
      <c r="C1151" s="34"/>
      <c r="D1151" s="13"/>
      <c r="E1151" s="13"/>
      <c r="G1151" s="31"/>
      <c r="H1151" s="6">
        <v>0</v>
      </c>
      <c r="I1151" s="23">
        <v>0</v>
      </c>
      <c r="M1151" s="2">
        <v>500</v>
      </c>
    </row>
    <row r="1152" spans="1:13" ht="12.75" hidden="1">
      <c r="A1152" s="13"/>
      <c r="B1152" s="33"/>
      <c r="C1152" s="34"/>
      <c r="D1152" s="13"/>
      <c r="E1152" s="13"/>
      <c r="G1152" s="31"/>
      <c r="H1152" s="6">
        <v>0</v>
      </c>
      <c r="I1152" s="23">
        <v>0</v>
      </c>
      <c r="J1152" s="16"/>
      <c r="L1152" s="16"/>
      <c r="M1152" s="2">
        <v>500</v>
      </c>
    </row>
    <row r="1153" spans="3:13" ht="12.75" hidden="1">
      <c r="C1153" s="34"/>
      <c r="D1153" s="13"/>
      <c r="H1153" s="6">
        <v>0</v>
      </c>
      <c r="I1153" s="23">
        <v>0</v>
      </c>
      <c r="M1153" s="2">
        <v>500</v>
      </c>
    </row>
    <row r="1154" spans="3:13" ht="12.75" hidden="1">
      <c r="C1154" s="34"/>
      <c r="D1154" s="13"/>
      <c r="H1154" s="6">
        <v>0</v>
      </c>
      <c r="I1154" s="23">
        <v>0</v>
      </c>
      <c r="M1154" s="2">
        <v>500</v>
      </c>
    </row>
    <row r="1155" spans="3:13" ht="12.75" hidden="1">
      <c r="C1155" s="34"/>
      <c r="D1155" s="13"/>
      <c r="H1155" s="6">
        <v>0</v>
      </c>
      <c r="I1155" s="23">
        <v>0</v>
      </c>
      <c r="M1155" s="2">
        <v>500</v>
      </c>
    </row>
    <row r="1156" spans="2:13" ht="12.75" hidden="1">
      <c r="B1156" s="87"/>
      <c r="C1156" s="34"/>
      <c r="D1156" s="13"/>
      <c r="E1156" s="38"/>
      <c r="H1156" s="6">
        <v>0</v>
      </c>
      <c r="I1156" s="23">
        <v>0</v>
      </c>
      <c r="J1156" s="37"/>
      <c r="L1156" s="37"/>
      <c r="M1156" s="2">
        <v>500</v>
      </c>
    </row>
    <row r="1157" spans="3:13" ht="12.75" hidden="1">
      <c r="C1157" s="34"/>
      <c r="D1157" s="13"/>
      <c r="H1157" s="6">
        <v>0</v>
      </c>
      <c r="I1157" s="23">
        <v>0</v>
      </c>
      <c r="M1157" s="2">
        <v>500</v>
      </c>
    </row>
    <row r="1158" spans="3:13" ht="12.75" hidden="1">
      <c r="C1158" s="34"/>
      <c r="D1158" s="13"/>
      <c r="H1158" s="6">
        <v>0</v>
      </c>
      <c r="I1158" s="23">
        <v>0</v>
      </c>
      <c r="M1158" s="2">
        <v>500</v>
      </c>
    </row>
    <row r="1159" spans="3:13" ht="12.75" hidden="1">
      <c r="C1159" s="34"/>
      <c r="D1159" s="13"/>
      <c r="H1159" s="6">
        <v>0</v>
      </c>
      <c r="I1159" s="23">
        <v>0</v>
      </c>
      <c r="M1159" s="2">
        <v>500</v>
      </c>
    </row>
    <row r="1160" spans="3:13" ht="12.75" hidden="1">
      <c r="C1160" s="34"/>
      <c r="D1160" s="13"/>
      <c r="H1160" s="6">
        <v>0</v>
      </c>
      <c r="I1160" s="23">
        <v>0</v>
      </c>
      <c r="M1160" s="2">
        <v>500</v>
      </c>
    </row>
    <row r="1161" spans="3:13" ht="12.75" hidden="1">
      <c r="C1161" s="34"/>
      <c r="D1161" s="13"/>
      <c r="H1161" s="6">
        <v>0</v>
      </c>
      <c r="I1161" s="23">
        <v>0</v>
      </c>
      <c r="M1161" s="2">
        <v>500</v>
      </c>
    </row>
    <row r="1162" spans="3:13" ht="12.75" hidden="1">
      <c r="C1162" s="34"/>
      <c r="D1162" s="13"/>
      <c r="H1162" s="6">
        <v>0</v>
      </c>
      <c r="I1162" s="23">
        <v>0</v>
      </c>
      <c r="M1162" s="2">
        <v>500</v>
      </c>
    </row>
    <row r="1163" spans="4:13" ht="12.75" hidden="1">
      <c r="D1163" s="13"/>
      <c r="H1163" s="6">
        <v>0</v>
      </c>
      <c r="I1163" s="23">
        <v>0</v>
      </c>
      <c r="M1163" s="2">
        <v>500</v>
      </c>
    </row>
    <row r="1164" spans="4:13" ht="12.75" hidden="1">
      <c r="D1164" s="13"/>
      <c r="H1164" s="6">
        <v>0</v>
      </c>
      <c r="I1164" s="23">
        <v>0</v>
      </c>
      <c r="M1164" s="2">
        <v>500</v>
      </c>
    </row>
    <row r="1165" spans="4:13" ht="12.75" hidden="1">
      <c r="D1165" s="13"/>
      <c r="H1165" s="6">
        <v>0</v>
      </c>
      <c r="I1165" s="23">
        <v>0</v>
      </c>
      <c r="M1165" s="2">
        <v>500</v>
      </c>
    </row>
    <row r="1166" spans="4:13" ht="12.75" hidden="1">
      <c r="D1166" s="13"/>
      <c r="H1166" s="6">
        <v>0</v>
      </c>
      <c r="I1166" s="23">
        <v>0</v>
      </c>
      <c r="M1166" s="2">
        <v>500</v>
      </c>
    </row>
    <row r="1167" spans="4:13" ht="12.75" hidden="1">
      <c r="D1167" s="13"/>
      <c r="H1167" s="6">
        <v>0</v>
      </c>
      <c r="I1167" s="23">
        <v>0</v>
      </c>
      <c r="M1167" s="2">
        <v>500</v>
      </c>
    </row>
    <row r="1168" spans="4:13" ht="12.75" hidden="1">
      <c r="D1168" s="13"/>
      <c r="H1168" s="6">
        <v>0</v>
      </c>
      <c r="I1168" s="23">
        <v>0</v>
      </c>
      <c r="M1168" s="2">
        <v>500</v>
      </c>
    </row>
    <row r="1169" spans="4:13" ht="12.75" hidden="1">
      <c r="D1169" s="13"/>
      <c r="H1169" s="6">
        <v>0</v>
      </c>
      <c r="I1169" s="23">
        <v>0</v>
      </c>
      <c r="M1169" s="2">
        <v>500</v>
      </c>
    </row>
    <row r="1170" spans="4:13" ht="12.75" hidden="1">
      <c r="D1170" s="13"/>
      <c r="H1170" s="6">
        <v>0</v>
      </c>
      <c r="I1170" s="23">
        <v>0</v>
      </c>
      <c r="M1170" s="2">
        <v>500</v>
      </c>
    </row>
    <row r="1171" spans="4:13" ht="12.75" hidden="1">
      <c r="D1171" s="13"/>
      <c r="H1171" s="6">
        <v>0</v>
      </c>
      <c r="I1171" s="23">
        <v>0</v>
      </c>
      <c r="M1171" s="2">
        <v>500</v>
      </c>
    </row>
    <row r="1172" spans="4:13" ht="12.75" hidden="1">
      <c r="D1172" s="13"/>
      <c r="H1172" s="6">
        <v>0</v>
      </c>
      <c r="I1172" s="23">
        <v>0</v>
      </c>
      <c r="M1172" s="2">
        <v>500</v>
      </c>
    </row>
    <row r="1173" spans="4:13" ht="12.75" hidden="1">
      <c r="D1173" s="13"/>
      <c r="H1173" s="6">
        <v>0</v>
      </c>
      <c r="I1173" s="23">
        <v>0</v>
      </c>
      <c r="M1173" s="2">
        <v>500</v>
      </c>
    </row>
    <row r="1174" spans="4:13" ht="12.75" hidden="1">
      <c r="D1174" s="13"/>
      <c r="H1174" s="6">
        <v>0</v>
      </c>
      <c r="I1174" s="23">
        <v>0</v>
      </c>
      <c r="M1174" s="2">
        <v>500</v>
      </c>
    </row>
    <row r="1175" spans="4:13" ht="12.75" hidden="1">
      <c r="D1175" s="13"/>
      <c r="H1175" s="6">
        <v>0</v>
      </c>
      <c r="I1175" s="23">
        <v>0</v>
      </c>
      <c r="M1175" s="2">
        <v>500</v>
      </c>
    </row>
    <row r="1176" spans="4:13" ht="12.75" hidden="1">
      <c r="D1176" s="13"/>
      <c r="H1176" s="6">
        <v>0</v>
      </c>
      <c r="I1176" s="23">
        <v>0</v>
      </c>
      <c r="M1176" s="2">
        <v>500</v>
      </c>
    </row>
    <row r="1177" spans="4:13" ht="12.75" hidden="1">
      <c r="D1177" s="13"/>
      <c r="H1177" s="6">
        <v>0</v>
      </c>
      <c r="I1177" s="23">
        <v>0</v>
      </c>
      <c r="M1177" s="2">
        <v>500</v>
      </c>
    </row>
    <row r="1178" spans="4:13" ht="12.75" hidden="1">
      <c r="D1178" s="13"/>
      <c r="H1178" s="6">
        <v>0</v>
      </c>
      <c r="I1178" s="23">
        <v>0</v>
      </c>
      <c r="M1178" s="2">
        <v>500</v>
      </c>
    </row>
    <row r="1179" spans="4:13" ht="12.75" hidden="1">
      <c r="D1179" s="13"/>
      <c r="H1179" s="6">
        <v>0</v>
      </c>
      <c r="I1179" s="23">
        <v>0</v>
      </c>
      <c r="M1179" s="2">
        <v>500</v>
      </c>
    </row>
    <row r="1180" spans="4:13" ht="12.75" hidden="1">
      <c r="D1180" s="13"/>
      <c r="H1180" s="6">
        <v>0</v>
      </c>
      <c r="I1180" s="23">
        <v>0</v>
      </c>
      <c r="M1180" s="2">
        <v>500</v>
      </c>
    </row>
    <row r="1181" spans="4:13" ht="12.75" hidden="1">
      <c r="D1181" s="13"/>
      <c r="H1181" s="6">
        <v>0</v>
      </c>
      <c r="I1181" s="23">
        <v>0</v>
      </c>
      <c r="M1181" s="2">
        <v>500</v>
      </c>
    </row>
    <row r="1182" spans="4:13" ht="12.75" hidden="1">
      <c r="D1182" s="13"/>
      <c r="H1182" s="6">
        <v>0</v>
      </c>
      <c r="I1182" s="23">
        <v>0</v>
      </c>
      <c r="M1182" s="2">
        <v>500</v>
      </c>
    </row>
    <row r="1183" spans="4:13" ht="12.75" hidden="1">
      <c r="D1183" s="13"/>
      <c r="H1183" s="6">
        <v>0</v>
      </c>
      <c r="I1183" s="23">
        <v>0</v>
      </c>
      <c r="M1183" s="2">
        <v>500</v>
      </c>
    </row>
    <row r="1184" spans="4:13" ht="12.75" hidden="1">
      <c r="D1184" s="13"/>
      <c r="H1184" s="6">
        <v>0</v>
      </c>
      <c r="I1184" s="23">
        <v>0</v>
      </c>
      <c r="M1184" s="2">
        <v>500</v>
      </c>
    </row>
    <row r="1185" spans="4:13" ht="12.75" hidden="1">
      <c r="D1185" s="13"/>
      <c r="H1185" s="6">
        <v>0</v>
      </c>
      <c r="I1185" s="23">
        <v>0</v>
      </c>
      <c r="M1185" s="2">
        <v>500</v>
      </c>
    </row>
    <row r="1186" spans="4:13" ht="12.75" hidden="1">
      <c r="D1186" s="13"/>
      <c r="H1186" s="6">
        <v>0</v>
      </c>
      <c r="I1186" s="23">
        <v>0</v>
      </c>
      <c r="M1186" s="2">
        <v>500</v>
      </c>
    </row>
    <row r="1187" spans="4:13" ht="12.75" hidden="1">
      <c r="D1187" s="13"/>
      <c r="H1187" s="6">
        <v>0</v>
      </c>
      <c r="I1187" s="23">
        <v>0</v>
      </c>
      <c r="M1187" s="2">
        <v>500</v>
      </c>
    </row>
    <row r="1188" spans="4:13" ht="12.75" hidden="1">
      <c r="D1188" s="13"/>
      <c r="H1188" s="6">
        <v>0</v>
      </c>
      <c r="I1188" s="23">
        <v>0</v>
      </c>
      <c r="M1188" s="2">
        <v>500</v>
      </c>
    </row>
    <row r="1189" spans="1:13" s="43" customFormat="1" ht="12.75" hidden="1">
      <c r="A1189" s="1"/>
      <c r="B1189" s="41"/>
      <c r="C1189" s="1"/>
      <c r="D1189" s="13"/>
      <c r="E1189" s="1"/>
      <c r="F1189" s="28"/>
      <c r="G1189" s="28"/>
      <c r="H1189" s="6">
        <v>0</v>
      </c>
      <c r="I1189" s="23">
        <v>0</v>
      </c>
      <c r="J1189"/>
      <c r="K1189"/>
      <c r="L1189"/>
      <c r="M1189" s="2">
        <v>500</v>
      </c>
    </row>
    <row r="1190" spans="4:13" ht="12.75" hidden="1">
      <c r="D1190" s="13"/>
      <c r="H1190" s="6">
        <v>0</v>
      </c>
      <c r="I1190" s="23">
        <v>0</v>
      </c>
      <c r="M1190" s="2">
        <v>500</v>
      </c>
    </row>
    <row r="1191" spans="4:13" ht="12.75" hidden="1">
      <c r="D1191" s="13"/>
      <c r="H1191" s="6">
        <v>0</v>
      </c>
      <c r="I1191" s="23">
        <v>0</v>
      </c>
      <c r="M1191" s="2">
        <v>500</v>
      </c>
    </row>
    <row r="1192" spans="4:13" ht="12.75" hidden="1">
      <c r="D1192" s="13"/>
      <c r="H1192" s="6">
        <v>0</v>
      </c>
      <c r="I1192" s="23">
        <v>0</v>
      </c>
      <c r="M1192" s="2">
        <v>500</v>
      </c>
    </row>
    <row r="1193" spans="4:13" ht="12.75" hidden="1">
      <c r="D1193" s="13"/>
      <c r="H1193" s="6">
        <v>0</v>
      </c>
      <c r="I1193" s="23">
        <v>0</v>
      </c>
      <c r="M1193" s="2">
        <v>500</v>
      </c>
    </row>
    <row r="1194" spans="4:13" ht="12.75" hidden="1">
      <c r="D1194" s="13"/>
      <c r="H1194" s="6">
        <v>0</v>
      </c>
      <c r="I1194" s="23">
        <v>0</v>
      </c>
      <c r="M1194" s="2">
        <v>500</v>
      </c>
    </row>
    <row r="1195" spans="4:13" ht="12.75" hidden="1">
      <c r="D1195" s="13"/>
      <c r="H1195" s="6">
        <v>0</v>
      </c>
      <c r="I1195" s="23">
        <v>0</v>
      </c>
      <c r="M1195" s="2">
        <v>500</v>
      </c>
    </row>
    <row r="1196" spans="4:13" ht="12.75" hidden="1">
      <c r="D1196" s="13"/>
      <c r="H1196" s="6">
        <v>0</v>
      </c>
      <c r="I1196" s="23">
        <v>0</v>
      </c>
      <c r="M1196" s="2">
        <v>500</v>
      </c>
    </row>
    <row r="1197" spans="4:13" ht="12.75" hidden="1">
      <c r="D1197" s="13"/>
      <c r="H1197" s="6">
        <v>0</v>
      </c>
      <c r="I1197" s="23">
        <v>0</v>
      </c>
      <c r="M1197" s="2">
        <v>500</v>
      </c>
    </row>
    <row r="1198" spans="4:13" ht="12.75" hidden="1">
      <c r="D1198" s="13"/>
      <c r="H1198" s="6">
        <v>0</v>
      </c>
      <c r="I1198" s="23">
        <v>0</v>
      </c>
      <c r="M1198" s="2">
        <v>500</v>
      </c>
    </row>
    <row r="1199" spans="4:13" ht="12.75" hidden="1">
      <c r="D1199" s="13"/>
      <c r="H1199" s="6">
        <v>0</v>
      </c>
      <c r="I1199" s="23">
        <v>0</v>
      </c>
      <c r="M1199" s="2">
        <v>500</v>
      </c>
    </row>
    <row r="1200" spans="1:13" ht="12.75" hidden="1">
      <c r="A1200" s="42"/>
      <c r="B1200" s="88"/>
      <c r="C1200" s="44"/>
      <c r="D1200" s="35"/>
      <c r="E1200" s="42"/>
      <c r="F1200" s="36"/>
      <c r="G1200" s="36"/>
      <c r="H1200" s="6">
        <v>0</v>
      </c>
      <c r="I1200" s="23">
        <v>0</v>
      </c>
      <c r="J1200" s="43"/>
      <c r="K1200" s="43"/>
      <c r="L1200" s="43"/>
      <c r="M1200" s="2">
        <v>500</v>
      </c>
    </row>
    <row r="1201" spans="4:13" ht="12.75" hidden="1">
      <c r="D1201" s="13"/>
      <c r="H1201" s="6">
        <v>0</v>
      </c>
      <c r="I1201" s="23">
        <v>0</v>
      </c>
      <c r="M1201" s="2">
        <v>500</v>
      </c>
    </row>
    <row r="1202" spans="4:13" ht="12.75" hidden="1">
      <c r="D1202" s="13"/>
      <c r="H1202" s="6">
        <v>0</v>
      </c>
      <c r="I1202" s="23">
        <v>0</v>
      </c>
      <c r="M1202" s="2">
        <v>500</v>
      </c>
    </row>
    <row r="1203" spans="4:13" ht="12.75" hidden="1">
      <c r="D1203" s="13"/>
      <c r="H1203" s="6">
        <v>0</v>
      </c>
      <c r="I1203" s="23">
        <v>0</v>
      </c>
      <c r="M1203" s="2">
        <v>500</v>
      </c>
    </row>
    <row r="1204" spans="4:13" ht="12.75" hidden="1">
      <c r="D1204" s="13"/>
      <c r="H1204" s="6">
        <v>0</v>
      </c>
      <c r="I1204" s="23">
        <v>0</v>
      </c>
      <c r="M1204" s="2">
        <v>500</v>
      </c>
    </row>
    <row r="1205" spans="4:13" ht="12.75" hidden="1">
      <c r="D1205" s="13"/>
      <c r="H1205" s="6">
        <v>0</v>
      </c>
      <c r="I1205" s="23">
        <v>0</v>
      </c>
      <c r="M1205" s="2">
        <v>500</v>
      </c>
    </row>
    <row r="1206" spans="4:13" ht="12.75" hidden="1">
      <c r="D1206" s="13"/>
      <c r="H1206" s="6">
        <v>0</v>
      </c>
      <c r="I1206" s="23">
        <v>0</v>
      </c>
      <c r="M1206" s="2">
        <v>500</v>
      </c>
    </row>
    <row r="1207" spans="4:13" ht="12.75" hidden="1">
      <c r="D1207" s="13"/>
      <c r="H1207" s="6">
        <v>0</v>
      </c>
      <c r="I1207" s="23">
        <v>0</v>
      </c>
      <c r="M1207" s="2">
        <v>500</v>
      </c>
    </row>
    <row r="1208" spans="4:13" ht="12.75" hidden="1">
      <c r="D1208" s="13"/>
      <c r="H1208" s="6">
        <v>0</v>
      </c>
      <c r="I1208" s="23">
        <v>0</v>
      </c>
      <c r="M1208" s="2">
        <v>500</v>
      </c>
    </row>
    <row r="1209" spans="4:13" ht="12.75" hidden="1">
      <c r="D1209" s="13"/>
      <c r="H1209" s="6">
        <v>0</v>
      </c>
      <c r="I1209" s="23">
        <v>0</v>
      </c>
      <c r="M1209" s="2">
        <v>500</v>
      </c>
    </row>
    <row r="1210" spans="4:13" ht="12.75" hidden="1">
      <c r="D1210" s="13"/>
      <c r="H1210" s="6">
        <v>0</v>
      </c>
      <c r="I1210" s="23">
        <v>0</v>
      </c>
      <c r="M1210" s="2">
        <v>500</v>
      </c>
    </row>
    <row r="1211" spans="4:13" ht="12.75" hidden="1">
      <c r="D1211" s="13"/>
      <c r="H1211" s="6">
        <v>0</v>
      </c>
      <c r="I1211" s="23">
        <v>0</v>
      </c>
      <c r="M1211" s="2">
        <v>500</v>
      </c>
    </row>
    <row r="1212" spans="8:13" ht="12.75" hidden="1">
      <c r="H1212" s="6">
        <v>0</v>
      </c>
      <c r="I1212" s="23">
        <v>0</v>
      </c>
      <c r="M1212" s="2">
        <v>500</v>
      </c>
    </row>
    <row r="1213" spans="8:13" ht="12.75" hidden="1">
      <c r="H1213" s="6">
        <v>0</v>
      </c>
      <c r="I1213" s="23">
        <v>0</v>
      </c>
      <c r="M1213" s="2">
        <v>500</v>
      </c>
    </row>
    <row r="1214" spans="8:13" ht="12.75" hidden="1">
      <c r="H1214" s="6">
        <v>0</v>
      </c>
      <c r="I1214" s="23">
        <v>0</v>
      </c>
      <c r="M1214" s="2">
        <v>500</v>
      </c>
    </row>
    <row r="1215" spans="8:13" ht="12.75" hidden="1">
      <c r="H1215" s="6">
        <v>0</v>
      </c>
      <c r="I1215" s="23">
        <v>0</v>
      </c>
      <c r="M1215" s="2">
        <v>500</v>
      </c>
    </row>
    <row r="1216" spans="8:13" ht="12.75" hidden="1">
      <c r="H1216" s="6">
        <v>0</v>
      </c>
      <c r="I1216" s="23">
        <v>0</v>
      </c>
      <c r="M1216" s="2">
        <v>500</v>
      </c>
    </row>
    <row r="1217" spans="8:13" ht="12.75" hidden="1">
      <c r="H1217" s="6">
        <v>0</v>
      </c>
      <c r="I1217" s="23">
        <v>0</v>
      </c>
      <c r="M1217" s="2">
        <v>500</v>
      </c>
    </row>
    <row r="1218" spans="8:13" ht="12.75" hidden="1">
      <c r="H1218" s="6">
        <v>0</v>
      </c>
      <c r="I1218" s="23">
        <v>0</v>
      </c>
      <c r="M1218" s="2">
        <v>500</v>
      </c>
    </row>
    <row r="1219" spans="8:13" ht="12.75" hidden="1">
      <c r="H1219" s="6">
        <v>0</v>
      </c>
      <c r="I1219" s="23">
        <v>0</v>
      </c>
      <c r="M1219" s="2">
        <v>500</v>
      </c>
    </row>
    <row r="1220" spans="8:13" ht="12.75" hidden="1">
      <c r="H1220" s="6">
        <v>0</v>
      </c>
      <c r="I1220" s="23">
        <v>0</v>
      </c>
      <c r="M1220" s="2">
        <v>500</v>
      </c>
    </row>
    <row r="1221" spans="8:13" ht="12.75" hidden="1">
      <c r="H1221" s="6">
        <v>0</v>
      </c>
      <c r="I1221" s="23">
        <v>0</v>
      </c>
      <c r="M1221" s="2">
        <v>500</v>
      </c>
    </row>
    <row r="1222" spans="8:13" ht="12.75" hidden="1">
      <c r="H1222" s="6">
        <v>0</v>
      </c>
      <c r="I1222" s="23">
        <v>0</v>
      </c>
      <c r="M1222" s="2">
        <v>500</v>
      </c>
    </row>
    <row r="1223" spans="8:13" ht="12.75" hidden="1">
      <c r="H1223" s="6">
        <v>0</v>
      </c>
      <c r="I1223" s="23">
        <v>0</v>
      </c>
      <c r="M1223" s="2">
        <v>500</v>
      </c>
    </row>
    <row r="1224" spans="8:13" ht="12.75" hidden="1">
      <c r="H1224" s="6">
        <v>0</v>
      </c>
      <c r="I1224" s="23">
        <v>0</v>
      </c>
      <c r="M1224" s="2">
        <v>500</v>
      </c>
    </row>
    <row r="1225" spans="8:13" ht="12.75" hidden="1">
      <c r="H1225" s="6">
        <v>0</v>
      </c>
      <c r="I1225" s="23">
        <v>0</v>
      </c>
      <c r="M1225" s="2">
        <v>500</v>
      </c>
    </row>
    <row r="1226" spans="8:13" ht="12.75" hidden="1">
      <c r="H1226" s="6">
        <v>0</v>
      </c>
      <c r="I1226" s="23">
        <v>0</v>
      </c>
      <c r="M1226" s="2">
        <v>500</v>
      </c>
    </row>
    <row r="1227" spans="8:13" ht="12.75" hidden="1">
      <c r="H1227" s="6">
        <v>0</v>
      </c>
      <c r="I1227" s="23">
        <v>0</v>
      </c>
      <c r="M1227" s="2">
        <v>500</v>
      </c>
    </row>
    <row r="1228" spans="8:13" ht="12.75" hidden="1">
      <c r="H1228" s="6">
        <v>0</v>
      </c>
      <c r="I1228" s="23">
        <v>0</v>
      </c>
      <c r="M1228" s="2">
        <v>500</v>
      </c>
    </row>
    <row r="1229" spans="8:13" ht="12.75" hidden="1">
      <c r="H1229" s="6">
        <v>0</v>
      </c>
      <c r="I1229" s="23">
        <v>0</v>
      </c>
      <c r="M1229" s="2">
        <v>500</v>
      </c>
    </row>
    <row r="1230" spans="8:13" ht="12.75" hidden="1">
      <c r="H1230" s="6">
        <v>0</v>
      </c>
      <c r="I1230" s="23">
        <v>0</v>
      </c>
      <c r="M1230" s="2">
        <v>500</v>
      </c>
    </row>
    <row r="1231" spans="8:13" ht="12.75" hidden="1">
      <c r="H1231" s="6">
        <v>0</v>
      </c>
      <c r="I1231" s="23">
        <v>0</v>
      </c>
      <c r="M1231" s="2">
        <v>500</v>
      </c>
    </row>
    <row r="1232" spans="8:13" ht="12.75" hidden="1">
      <c r="H1232" s="6">
        <v>0</v>
      </c>
      <c r="I1232" s="23">
        <v>0</v>
      </c>
      <c r="M1232" s="2">
        <v>500</v>
      </c>
    </row>
    <row r="1233" spans="8:13" ht="12.75" hidden="1">
      <c r="H1233" s="6">
        <v>0</v>
      </c>
      <c r="I1233" s="23">
        <v>0</v>
      </c>
      <c r="M1233" s="2">
        <v>500</v>
      </c>
    </row>
    <row r="1234" spans="8:13" ht="12.75" hidden="1">
      <c r="H1234" s="6">
        <v>0</v>
      </c>
      <c r="I1234" s="23">
        <v>0</v>
      </c>
      <c r="M1234" s="2">
        <v>500</v>
      </c>
    </row>
    <row r="1235" spans="8:13" ht="12.75" hidden="1">
      <c r="H1235" s="6">
        <v>0</v>
      </c>
      <c r="I1235" s="23">
        <v>0</v>
      </c>
      <c r="M1235" s="2">
        <v>500</v>
      </c>
    </row>
    <row r="1236" spans="8:13" ht="12.75" hidden="1">
      <c r="H1236" s="6">
        <v>0</v>
      </c>
      <c r="I1236" s="23">
        <v>0</v>
      </c>
      <c r="M1236" s="2">
        <v>500</v>
      </c>
    </row>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75"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2.75"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75"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2.75"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75"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2.75"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2.75"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75"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75"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2.75"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75"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row r="2268" ht="12.75" hidden="1"/>
    <row r="2269" ht="12.75" hidden="1"/>
    <row r="2270" ht="12.75" hidden="1"/>
    <row r="2271" ht="12.75" hidden="1"/>
    <row r="2272" ht="12.75" hidden="1"/>
    <row r="2273" ht="12.75" hidden="1"/>
    <row r="2274" ht="12.75" hidden="1"/>
    <row r="2275" ht="12.75" hidden="1"/>
    <row r="2276" ht="12.75" hidden="1"/>
    <row r="2277" ht="12.75" hidden="1"/>
    <row r="2278" ht="12.75" hidden="1"/>
    <row r="2279" ht="12.75" hidden="1"/>
    <row r="2280" ht="12.75" hidden="1"/>
    <row r="2281" ht="12.75" hidden="1"/>
    <row r="2282" ht="12.75" hidden="1"/>
    <row r="2283" ht="12.75" hidden="1"/>
    <row r="2284" ht="12.75" hidden="1"/>
    <row r="2285" ht="12.75" hidden="1"/>
    <row r="2286" ht="12.75" hidden="1"/>
    <row r="2287" ht="12.75" hidden="1"/>
    <row r="2288" ht="12.75" hidden="1"/>
    <row r="2289" ht="12.75" hidden="1"/>
    <row r="2290" ht="12.75" hidden="1"/>
    <row r="2291" ht="12.75" hidden="1"/>
    <row r="2292" ht="12.75" hidden="1"/>
    <row r="2293" ht="12.75" hidden="1"/>
    <row r="2294" ht="12.75" hidden="1"/>
    <row r="2295" ht="12.75" hidden="1"/>
    <row r="2296" ht="12.75" hidden="1"/>
    <row r="2297" ht="12.75" hidden="1"/>
    <row r="2298" ht="12.75" hidden="1"/>
    <row r="2299" ht="12.75" hidden="1"/>
    <row r="2300" ht="12.75" hidden="1"/>
    <row r="2301" ht="12.75" hidden="1"/>
    <row r="2302" ht="12.75" hidden="1"/>
    <row r="2303" ht="12.75" hidden="1"/>
    <row r="2304" ht="12.75" hidden="1"/>
    <row r="2305" ht="12.75" hidden="1"/>
    <row r="2306" ht="12.75" hidden="1"/>
    <row r="2307" ht="12.75" hidden="1"/>
    <row r="2308" ht="12.75" hidden="1"/>
    <row r="2309" ht="12.75" hidden="1"/>
    <row r="2310" ht="12.75" hidden="1"/>
    <row r="2311" ht="12.75" hidden="1"/>
    <row r="2312" ht="12.75" hidden="1"/>
    <row r="2313" ht="12.75" hidden="1"/>
    <row r="2314" ht="12.75" hidden="1"/>
    <row r="2315" ht="12.75" hidden="1"/>
    <row r="2316" ht="12.75" hidden="1"/>
    <row r="2317" ht="12.75" hidden="1"/>
    <row r="2318" ht="12.75" hidden="1"/>
    <row r="2319" ht="12.75" hidden="1"/>
    <row r="2320" ht="12.75" hidden="1"/>
    <row r="2321" ht="12.75" hidden="1"/>
    <row r="2322" ht="12.75" hidden="1"/>
    <row r="2323" ht="12.75" hidden="1"/>
    <row r="2324" ht="12.75" hidden="1"/>
    <row r="2325" ht="12.75" hidden="1"/>
    <row r="2326" ht="12.75" hidden="1"/>
    <row r="2327" ht="12.75" hidden="1"/>
    <row r="2328" ht="12.75" hidden="1"/>
    <row r="2329" ht="12.75" hidden="1"/>
    <row r="2330" ht="12.75" hidden="1"/>
    <row r="2331" ht="12.75" hidden="1"/>
    <row r="2332" ht="12.75" hidden="1"/>
    <row r="2333" ht="12.75" hidden="1"/>
    <row r="2334" ht="12.75" hidden="1"/>
    <row r="2335" ht="12.75" hidden="1"/>
    <row r="2336" ht="12.75" hidden="1"/>
    <row r="2337" ht="12.75" hidden="1"/>
    <row r="2338" ht="12.75" hidden="1"/>
    <row r="2339" ht="12.75" hidden="1"/>
    <row r="2340" ht="12.75" hidden="1"/>
    <row r="2341" ht="12.75" hidden="1"/>
    <row r="2342" ht="12.75" hidden="1"/>
    <row r="2343" ht="12.75" hidden="1"/>
    <row r="2344" ht="12.75" hidden="1"/>
    <row r="2345" ht="12.75" hidden="1"/>
    <row r="2346" ht="12.75" hidden="1"/>
    <row r="2347" ht="12.75" hidden="1"/>
    <row r="2348" ht="12.75" hidden="1"/>
    <row r="2349" ht="12.75" hidden="1"/>
    <row r="2350" ht="12.75" hidden="1"/>
    <row r="2351" ht="12.75"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2.75"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75"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12.75"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12.75"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75"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2.75"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row r="2499" ht="12.75" hidden="1"/>
    <row r="2500" ht="12.75" hidden="1"/>
    <row r="2501" ht="12.75" hidden="1"/>
    <row r="2502" ht="12.75" hidden="1"/>
    <row r="2503" ht="12.75" hidden="1"/>
    <row r="2504" ht="12.75" hidden="1"/>
    <row r="2505" ht="12.75" hidden="1"/>
    <row r="2506" ht="12.75" hidden="1"/>
    <row r="2507" ht="12.75" hidden="1"/>
    <row r="2508" ht="12.75" hidden="1"/>
    <row r="2509" ht="12.75" hidden="1"/>
    <row r="2510" ht="12.75" hidden="1"/>
    <row r="2511" ht="12.75" hidden="1"/>
    <row r="2512" ht="12.75" hidden="1"/>
    <row r="2513" ht="12.75" hidden="1"/>
    <row r="2514" ht="12.75" hidden="1"/>
    <row r="2515" ht="12.75" hidden="1"/>
    <row r="2516" ht="12.75" hidden="1"/>
    <row r="2517" ht="12.75" hidden="1"/>
    <row r="2518" ht="12.75" hidden="1"/>
    <row r="2519" ht="12.75" hidden="1"/>
    <row r="2520" ht="12.75" hidden="1"/>
    <row r="2521" ht="12.75" hidden="1"/>
    <row r="2522" ht="12.75" hidden="1"/>
    <row r="2523" ht="12.75" hidden="1"/>
    <row r="2524" ht="12.75" hidden="1"/>
    <row r="2525" ht="12.75" hidden="1"/>
    <row r="2526" ht="12.75" hidden="1"/>
    <row r="2527" ht="12.75" hidden="1"/>
    <row r="2528" ht="12.75" hidden="1"/>
    <row r="2529" ht="12.75" hidden="1"/>
    <row r="2530" ht="12.75" hidden="1"/>
    <row r="2531" ht="12.75" hidden="1"/>
    <row r="2532" ht="12.75" hidden="1"/>
    <row r="2533" ht="12.75" hidden="1"/>
    <row r="2534" ht="12.75" hidden="1"/>
    <row r="2535" ht="12.75" hidden="1"/>
    <row r="2536" ht="12.75" hidden="1"/>
    <row r="2537" ht="12.75" hidden="1"/>
    <row r="2538" ht="12.75" hidden="1"/>
    <row r="2539" ht="12.75" hidden="1"/>
    <row r="2540" ht="12.75" hidden="1"/>
    <row r="2541" ht="12.75" hidden="1"/>
    <row r="2542" ht="12.75" hidden="1"/>
    <row r="2543" ht="12.75" hidden="1"/>
    <row r="2544" ht="12.75" hidden="1"/>
    <row r="2545" ht="12.75" hidden="1"/>
    <row r="2546" ht="12.75" hidden="1"/>
    <row r="2547" ht="12.75" hidden="1"/>
    <row r="2548" ht="12.75" hidden="1"/>
    <row r="2549" ht="12.75" hidden="1"/>
    <row r="2550" ht="12.75" hidden="1"/>
    <row r="2551" ht="12.75" hidden="1"/>
    <row r="2552" ht="12.75" hidden="1"/>
    <row r="2553" ht="12.75" hidden="1"/>
    <row r="2554" ht="12.75" hidden="1"/>
    <row r="2555" ht="12.75" hidden="1"/>
    <row r="2556" ht="12.75" hidden="1"/>
    <row r="2557" ht="12.75" hidden="1"/>
    <row r="2558" ht="12.75" hidden="1"/>
    <row r="2559" ht="12.75" hidden="1"/>
    <row r="2560" ht="12.75" hidden="1"/>
    <row r="2561" ht="12.75" hidden="1"/>
    <row r="2562" ht="12.75" hidden="1"/>
    <row r="2563" ht="12.75" hidden="1"/>
    <row r="2564" ht="12.75" hidden="1"/>
    <row r="2565" ht="12.75" hidden="1"/>
    <row r="2566" ht="12.75" hidden="1"/>
    <row r="2567" ht="12.75" hidden="1"/>
    <row r="2568" ht="12.75" hidden="1"/>
    <row r="2569" ht="12.75" hidden="1"/>
    <row r="2570" ht="12.75" hidden="1"/>
    <row r="2571" ht="12.75" hidden="1"/>
    <row r="2572" ht="12.75" hidden="1"/>
    <row r="2573" ht="12.75" hidden="1"/>
    <row r="2574" ht="12.75" hidden="1"/>
    <row r="2575" ht="12.75" hidden="1"/>
    <row r="2576" ht="12.75" hidden="1"/>
    <row r="2577" ht="12.75" hidden="1"/>
    <row r="2578" ht="12.75" hidden="1"/>
    <row r="2579" ht="12.75" hidden="1"/>
    <row r="2580" ht="12.75" hidden="1"/>
    <row r="2581" ht="12.75" hidden="1"/>
    <row r="2582" ht="12.75" hidden="1"/>
    <row r="2583" ht="12.75" hidden="1"/>
    <row r="2584" ht="12.75" hidden="1"/>
    <row r="2585" ht="12.75" hidden="1"/>
    <row r="2586" ht="12.75" hidden="1"/>
    <row r="2587" ht="12.75" hidden="1"/>
    <row r="2588" ht="12.75" hidden="1"/>
    <row r="2589" ht="12.75" hidden="1"/>
    <row r="2590" ht="12.75" hidden="1"/>
    <row r="2591" ht="12.75" hidden="1"/>
    <row r="2592" ht="12.75" hidden="1"/>
    <row r="2593" ht="12.75" hidden="1"/>
    <row r="2594" ht="12.75" hidden="1"/>
    <row r="2595" ht="12.75" hidden="1"/>
    <row r="2596" ht="12.75" hidden="1"/>
    <row r="2597" ht="12.75" hidden="1"/>
    <row r="2598" ht="12.75" hidden="1"/>
    <row r="2599" ht="12.75" hidden="1"/>
    <row r="2600" ht="12.75" hidden="1"/>
    <row r="2601" ht="12.75" hidden="1"/>
    <row r="2602" ht="12.75" hidden="1"/>
    <row r="2603" ht="12.75" hidden="1"/>
    <row r="2604" ht="12.75" hidden="1"/>
    <row r="2605" ht="12.75" hidden="1"/>
    <row r="2606" ht="12.75" hidden="1"/>
    <row r="2607" ht="12.75" hidden="1"/>
    <row r="2608" ht="12.75" hidden="1"/>
    <row r="2609" ht="12.75" hidden="1"/>
    <row r="2610" ht="12.75" hidden="1"/>
    <row r="2611" ht="12.75" hidden="1"/>
    <row r="2612" ht="12.75" hidden="1"/>
    <row r="2613" ht="12.75" hidden="1"/>
    <row r="2614" ht="12.75" hidden="1"/>
    <row r="2615" ht="12.75" hidden="1"/>
    <row r="2616" ht="12.75" hidden="1"/>
    <row r="2617" ht="12.75" hidden="1"/>
    <row r="2618" ht="12.75" hidden="1"/>
    <row r="2619" ht="12.75" hidden="1"/>
    <row r="2620" ht="12.75" hidden="1"/>
    <row r="2621" ht="12.75" hidden="1"/>
    <row r="2622" ht="12.75" hidden="1"/>
    <row r="2623" ht="12.75" hidden="1"/>
    <row r="2624" ht="12.75" hidden="1"/>
    <row r="2625" ht="12.75" hidden="1"/>
    <row r="2626" ht="12.75" hidden="1"/>
    <row r="2627" ht="12.75" hidden="1"/>
    <row r="2628" ht="12.75" hidden="1"/>
    <row r="2629" ht="12.75" hidden="1"/>
    <row r="2630" ht="12.75" hidden="1"/>
    <row r="2631" ht="12.75" hidden="1"/>
    <row r="2632" ht="12.75" hidden="1"/>
    <row r="2633" ht="12.75" hidden="1"/>
    <row r="2634" ht="12.75" hidden="1"/>
    <row r="2635" ht="12.75" hidden="1"/>
    <row r="2636" ht="12.75" hidden="1"/>
    <row r="2637" ht="12.75" hidden="1"/>
    <row r="2638" ht="12.75" hidden="1"/>
    <row r="2639" ht="12.75" hidden="1"/>
    <row r="2640" ht="12.75" hidden="1"/>
    <row r="2641" ht="12.75" hidden="1"/>
    <row r="2642" ht="12.75" hidden="1"/>
    <row r="2643" ht="12.75" hidden="1"/>
    <row r="2644" ht="12.75" hidden="1"/>
    <row r="2645" ht="12.75" hidden="1"/>
    <row r="2646" ht="12.75" hidden="1"/>
    <row r="2647" ht="12.75" hidden="1"/>
    <row r="2648" ht="12.75" hidden="1"/>
    <row r="2649" ht="12.75" hidden="1"/>
    <row r="2650" ht="12.75" hidden="1"/>
    <row r="2651" ht="12.75" hidden="1"/>
    <row r="2652" ht="12.75" hidden="1"/>
    <row r="2653" ht="12.75" hidden="1"/>
    <row r="2654" ht="12.75" hidden="1"/>
    <row r="2655" ht="12.75" hidden="1"/>
    <row r="2656" ht="12.75" hidden="1"/>
    <row r="2657" ht="12.75" hidden="1"/>
    <row r="2658" ht="12.75" hidden="1"/>
    <row r="2659" ht="12.75" hidden="1"/>
    <row r="2660" ht="12.75" hidden="1"/>
    <row r="2661" ht="12.75" hidden="1"/>
    <row r="2662" ht="12.75" hidden="1"/>
    <row r="2663" ht="12.75" hidden="1"/>
    <row r="2664" ht="12.75" hidden="1"/>
    <row r="2665" ht="12.75" hidden="1"/>
    <row r="2666" ht="12.75" hidden="1"/>
    <row r="2667" ht="12.75" hidden="1"/>
    <row r="2668" ht="12.75" hidden="1"/>
    <row r="2669" ht="12.75" hidden="1"/>
    <row r="2670" ht="12.75" hidden="1"/>
    <row r="2671" ht="12.75" hidden="1"/>
    <row r="2672" ht="12.75" hidden="1"/>
    <row r="2673" ht="12.75" hidden="1"/>
    <row r="2674" ht="12.75" hidden="1"/>
    <row r="2675" ht="12.75" hidden="1"/>
    <row r="2676" ht="12.75" hidden="1"/>
    <row r="2677" ht="12.75" hidden="1"/>
    <row r="2678" ht="12.75" hidden="1"/>
    <row r="2679" ht="12.75" hidden="1"/>
    <row r="2680" ht="12.75" hidden="1"/>
    <row r="2681" ht="12.75" hidden="1"/>
    <row r="2682" ht="12.75" hidden="1"/>
    <row r="2683" ht="12.75" hidden="1"/>
    <row r="2684" ht="12.75" hidden="1"/>
    <row r="2685" ht="12.75" hidden="1"/>
    <row r="2686" ht="12.75" hidden="1"/>
    <row r="2687" ht="12.75" hidden="1"/>
    <row r="2688" ht="12.75" hidden="1"/>
    <row r="2689" ht="12.75" hidden="1"/>
    <row r="2690" ht="12.75" hidden="1"/>
    <row r="2691" ht="12.75" hidden="1"/>
    <row r="2692" ht="12.75" hidden="1"/>
    <row r="2693" ht="12.75" hidden="1"/>
    <row r="2694" ht="12.75" hidden="1"/>
    <row r="2695" ht="12.75" hidden="1"/>
    <row r="2696" ht="12.75" hidden="1"/>
    <row r="2697" ht="12.75" hidden="1"/>
    <row r="2698" ht="12.75" hidden="1"/>
    <row r="2699" ht="12.75" hidden="1"/>
    <row r="2700" ht="12.75" hidden="1"/>
    <row r="2701" ht="12.75" hidden="1"/>
    <row r="2702" ht="12.75" hidden="1"/>
    <row r="2703" ht="12.75" hidden="1"/>
    <row r="2704" ht="12.75" hidden="1"/>
    <row r="2705" ht="12.75" hidden="1"/>
    <row r="2706" ht="12.75" hidden="1"/>
    <row r="2707" ht="12.75" hidden="1"/>
    <row r="2708" ht="12.75" hidden="1"/>
    <row r="2709" ht="12.75" hidden="1"/>
    <row r="2710" ht="12.75" hidden="1"/>
    <row r="2711" ht="12.75" hidden="1"/>
    <row r="2712" ht="12.75" hidden="1"/>
    <row r="2713" ht="12.75" hidden="1"/>
    <row r="2714" ht="12.75" hidden="1"/>
    <row r="2715" ht="12.75" hidden="1"/>
    <row r="2716" ht="12.75" hidden="1"/>
    <row r="2717" ht="12.75" hidden="1"/>
    <row r="2718" ht="12.75" hidden="1"/>
    <row r="2719" ht="12.75" hidden="1"/>
    <row r="2720" ht="12.75" hidden="1"/>
    <row r="2721" ht="12.75" hidden="1"/>
    <row r="2722" ht="12.75" hidden="1"/>
    <row r="2723" ht="12.75" hidden="1"/>
    <row r="2724" ht="12.75" hidden="1"/>
    <row r="2725" ht="12.75" hidden="1"/>
    <row r="2726" ht="12.75" hidden="1"/>
    <row r="2727" ht="12.75" hidden="1"/>
    <row r="2728" ht="12.75" hidden="1"/>
    <row r="2729" ht="12.75" hidden="1"/>
    <row r="2730" ht="12.75" hidden="1"/>
    <row r="2731" ht="12.75" hidden="1"/>
    <row r="2732" ht="12.75" hidden="1"/>
    <row r="2733" ht="12.75" hidden="1"/>
    <row r="2734" ht="12.75" hidden="1"/>
    <row r="2735" ht="12.75" hidden="1"/>
    <row r="2736" ht="12.75" hidden="1"/>
    <row r="2737" ht="12.75" hidden="1"/>
    <row r="2738" ht="12.75" hidden="1"/>
    <row r="2739" ht="12.75" hidden="1"/>
    <row r="2740" ht="12.75" hidden="1"/>
    <row r="2741" ht="12.75" hidden="1"/>
    <row r="2742" ht="12.75" hidden="1"/>
    <row r="2743" ht="12.75" hidden="1"/>
    <row r="2744" ht="12.75" hidden="1"/>
    <row r="2745" ht="12.75" hidden="1"/>
    <row r="2746" ht="12.75" hidden="1"/>
    <row r="2747" ht="12.75" hidden="1"/>
    <row r="2748" ht="12.75" hidden="1"/>
    <row r="2749" ht="12.75" hidden="1"/>
    <row r="2750" ht="12.75" hidden="1"/>
    <row r="2751" ht="12.75" hidden="1"/>
    <row r="2752" ht="12.75" hidden="1"/>
    <row r="2753" ht="12.75" hidden="1"/>
    <row r="2754" ht="12.75" hidden="1"/>
    <row r="2755" ht="12.75" hidden="1"/>
    <row r="2756" ht="12.75" hidden="1"/>
    <row r="2757" ht="12.75" hidden="1"/>
    <row r="2758" ht="12.75" hidden="1"/>
    <row r="2759" ht="12.75" hidden="1"/>
    <row r="2760" ht="12.75" hidden="1"/>
    <row r="2761" ht="12.75" hidden="1"/>
    <row r="2762" ht="12.75" hidden="1"/>
    <row r="2763" ht="12.75" hidden="1"/>
    <row r="2764" ht="12.75" hidden="1"/>
    <row r="2765" ht="12.75" hidden="1"/>
    <row r="2766" ht="12.75" hidden="1"/>
    <row r="2767" ht="12.75" hidden="1"/>
    <row r="2768" ht="12.75" hidden="1"/>
    <row r="2769" ht="12.75" hidden="1"/>
    <row r="2770" ht="12.75" hidden="1"/>
    <row r="2771" ht="12.75" hidden="1"/>
    <row r="2772" ht="12.75" hidden="1"/>
    <row r="2773" ht="12.75" hidden="1"/>
    <row r="2774" ht="12.75" hidden="1"/>
    <row r="2775" ht="12.75" hidden="1"/>
    <row r="2776" ht="12.75" hidden="1"/>
    <row r="2777" ht="12.75" hidden="1"/>
    <row r="2778" ht="12.75" hidden="1"/>
    <row r="2779" ht="12.75" hidden="1"/>
    <row r="2780" ht="12.75" hidden="1"/>
    <row r="2781" ht="12.75" hidden="1"/>
    <row r="2782" ht="12.75" hidden="1"/>
    <row r="2783" ht="12.75" hidden="1"/>
    <row r="2784" ht="12.75" hidden="1"/>
    <row r="2785" ht="12.75" hidden="1"/>
    <row r="2786" ht="12.75" hidden="1"/>
    <row r="2787" ht="12.75" hidden="1"/>
    <row r="2788" ht="12.75" hidden="1"/>
    <row r="2789" ht="12.75" hidden="1"/>
    <row r="2790" ht="12.75" hidden="1"/>
    <row r="2791" ht="12.75" hidden="1"/>
    <row r="2792" ht="12.75" hidden="1"/>
    <row r="2793" ht="12.75" hidden="1"/>
    <row r="2794" ht="12.75" hidden="1"/>
    <row r="2795" ht="12.75" hidden="1"/>
    <row r="2796" ht="12.75" hidden="1"/>
    <row r="2797" ht="12.75" hidden="1"/>
    <row r="2798" ht="12.75" hidden="1"/>
    <row r="2799" ht="12.75" hidden="1"/>
    <row r="2800" ht="12.75" hidden="1"/>
    <row r="2801" ht="12.75" hidden="1"/>
    <row r="2802" ht="12.75" hidden="1"/>
    <row r="2803" ht="12.75" hidden="1"/>
    <row r="2804" ht="12.75" hidden="1"/>
    <row r="2805" ht="12.75" hidden="1"/>
    <row r="2806" ht="12.75" hidden="1"/>
    <row r="2807" ht="12.75" hidden="1"/>
    <row r="2808" ht="12.75" hidden="1"/>
    <row r="2809" ht="12.75" hidden="1"/>
    <row r="2810" ht="12.75" hidden="1"/>
    <row r="2811" ht="12.75" hidden="1"/>
    <row r="2812" ht="12.75" hidden="1"/>
    <row r="2813" ht="12.75" hidden="1"/>
    <row r="2814" ht="12.75" hidden="1"/>
    <row r="2815" ht="12.75" hidden="1"/>
    <row r="2816" ht="12.75" hidden="1"/>
    <row r="2817" ht="12.75" hidden="1"/>
    <row r="2818" ht="12.75" hidden="1"/>
    <row r="2819" ht="12.75" hidden="1"/>
    <row r="2820" ht="12.75" hidden="1"/>
    <row r="2821" ht="12.75" hidden="1"/>
    <row r="2822" ht="12.75" hidden="1"/>
    <row r="2823" ht="12.75" hidden="1"/>
    <row r="2824" ht="12.75" hidden="1"/>
    <row r="2825" ht="12.75" hidden="1"/>
    <row r="2826" ht="12.75" hidden="1"/>
    <row r="2827" ht="12.75" hidden="1"/>
    <row r="2828" ht="12.75" hidden="1"/>
    <row r="2829" ht="12.75" hidden="1"/>
    <row r="2830" ht="12.75" hidden="1"/>
    <row r="2831" ht="12.75" hidden="1"/>
    <row r="2832" ht="12.75" hidden="1"/>
    <row r="2833" ht="12.75" hidden="1"/>
    <row r="2834" ht="12.75" hidden="1"/>
    <row r="2835" ht="12.75" hidden="1"/>
    <row r="2836" ht="12.75" hidden="1"/>
    <row r="2837" ht="12.75" hidden="1"/>
    <row r="2838" ht="12.75" hidden="1"/>
    <row r="2839" ht="12.75" hidden="1"/>
    <row r="2840" ht="12.75" hidden="1"/>
    <row r="2841" ht="12.75" hidden="1"/>
    <row r="2842" ht="12.75" hidden="1"/>
    <row r="2843" ht="12.75" hidden="1"/>
    <row r="2844" ht="12.75" hidden="1"/>
    <row r="2845" ht="12.75" hidden="1"/>
    <row r="2846" ht="12.75" hidden="1"/>
    <row r="2847" ht="12.75" hidden="1"/>
    <row r="2848" ht="12.75" hidden="1"/>
    <row r="2849" ht="12.75" hidden="1"/>
    <row r="2850" ht="12.75" hidden="1"/>
    <row r="2851" ht="12.75" hidden="1"/>
    <row r="2852" ht="12.75" hidden="1"/>
    <row r="2853" ht="12.75" hidden="1"/>
    <row r="2854" ht="12.75" hidden="1"/>
    <row r="2855" ht="12.75" hidden="1"/>
    <row r="2856" ht="12.75" hidden="1"/>
    <row r="2857" ht="12.75" hidden="1"/>
    <row r="2858" ht="12.75" hidden="1"/>
    <row r="2859" ht="12.75" hidden="1"/>
    <row r="2860" ht="12.75" hidden="1"/>
    <row r="2861" ht="12.75" hidden="1"/>
    <row r="2862" ht="12.75" hidden="1"/>
    <row r="2863" ht="12.75" hidden="1"/>
    <row r="2864" ht="12.75" hidden="1"/>
    <row r="2865" ht="12.75" hidden="1"/>
    <row r="2866" ht="12.75" hidden="1"/>
    <row r="2867" ht="12.75" hidden="1"/>
    <row r="2868" ht="12.75" hidden="1"/>
    <row r="2869" ht="12.75" hidden="1"/>
    <row r="2870" ht="12.75" hidden="1"/>
    <row r="2871" ht="12.75" hidden="1"/>
    <row r="2872" ht="12.75" hidden="1"/>
    <row r="2873" ht="12.75" hidden="1"/>
    <row r="2874" ht="12.75" hidden="1"/>
    <row r="2875" ht="12.75" hidden="1"/>
    <row r="2876" ht="12.75" hidden="1"/>
    <row r="2877" ht="12.75" hidden="1"/>
    <row r="2878" ht="12.75" hidden="1"/>
    <row r="2879" ht="12.75" hidden="1"/>
    <row r="2880" ht="12.75" hidden="1"/>
    <row r="2881" ht="12.75" hidden="1"/>
    <row r="2882" ht="12.75" hidden="1"/>
    <row r="2883" ht="12.75" hidden="1"/>
    <row r="2884" ht="12.75" hidden="1"/>
    <row r="2885" ht="12.75" hidden="1"/>
    <row r="2886" ht="12.75" hidden="1"/>
    <row r="2887" ht="12.75" hidden="1"/>
    <row r="2888" ht="12.75" hidden="1"/>
    <row r="2889" ht="12.75" hidden="1"/>
    <row r="2890" ht="12.75" hidden="1"/>
    <row r="2891" ht="12.75" hidden="1"/>
    <row r="2892" ht="12.75" hidden="1"/>
    <row r="2893" ht="12.75" hidden="1"/>
    <row r="2894" ht="12.75" hidden="1"/>
    <row r="2895" ht="12.75" hidden="1"/>
    <row r="2896" ht="12.75" hidden="1"/>
    <row r="2897" ht="12.75" hidden="1"/>
    <row r="2898" ht="12.75" hidden="1"/>
    <row r="2899" ht="12.75" hidden="1"/>
    <row r="2900" ht="12.75" hidden="1"/>
    <row r="2901" ht="12.75" hidden="1"/>
    <row r="2902" ht="12.75" hidden="1"/>
    <row r="2903" ht="12.75" hidden="1"/>
    <row r="2904" ht="12.75" hidden="1"/>
    <row r="2905" ht="12.75" hidden="1"/>
    <row r="2906" ht="12.75" hidden="1"/>
    <row r="2907" ht="12.75" hidden="1"/>
    <row r="2908" ht="12.75" hidden="1"/>
    <row r="2909" ht="12.75" hidden="1"/>
    <row r="2910" ht="12.75" hidden="1"/>
    <row r="2911" ht="12.75" hidden="1"/>
    <row r="2912" ht="12.75" hidden="1"/>
    <row r="2913" ht="12.75" hidden="1"/>
    <row r="2914" ht="12.75" hidden="1"/>
    <row r="2915" ht="12.75" hidden="1"/>
    <row r="2916" ht="12.75" hidden="1"/>
    <row r="2917" ht="12.75" hidden="1"/>
    <row r="2918" ht="12.75" hidden="1"/>
    <row r="2919" ht="12.75" hidden="1"/>
    <row r="2920" ht="12.75" hidden="1"/>
    <row r="2921" ht="12.75" hidden="1"/>
    <row r="2922" ht="12.75" hidden="1"/>
    <row r="2923" ht="12.75" hidden="1"/>
    <row r="2924" ht="12.75" hidden="1"/>
    <row r="2925" ht="12.75" hidden="1"/>
    <row r="2926" ht="12.75" hidden="1"/>
    <row r="2927" ht="12.75" hidden="1"/>
    <row r="2928" ht="12.75" hidden="1"/>
    <row r="2929" ht="12.75" hidden="1"/>
    <row r="2930" ht="12.75" hidden="1"/>
    <row r="2931" ht="12.75" hidden="1"/>
    <row r="2932" ht="12.75" hidden="1"/>
    <row r="2933" ht="12.75" hidden="1"/>
    <row r="2934" ht="12.75" hidden="1"/>
    <row r="2935" ht="12.75" hidden="1"/>
    <row r="2936" ht="12.75" hidden="1"/>
    <row r="2937" ht="12.75" hidden="1"/>
    <row r="2938" ht="12.75" hidden="1"/>
    <row r="2939" ht="12.75" hidden="1"/>
    <row r="2940" ht="12.75" hidden="1"/>
    <row r="2941" ht="12.75" hidden="1"/>
    <row r="2942" ht="12.75" hidden="1"/>
    <row r="2943" ht="12.75" hidden="1"/>
    <row r="2944" ht="12.75" hidden="1"/>
    <row r="2945" ht="12.75" hidden="1"/>
    <row r="2946" ht="12.75" hidden="1"/>
    <row r="2947" ht="12.75" hidden="1"/>
    <row r="2948" ht="12.75" hidden="1"/>
    <row r="2949" ht="12.75" hidden="1"/>
    <row r="2950" ht="12.75" hidden="1"/>
    <row r="2951" ht="12.75" hidden="1"/>
    <row r="2952" ht="12.75" hidden="1"/>
    <row r="2953" ht="12.75" hidden="1"/>
    <row r="2954" ht="12.75" hidden="1"/>
    <row r="2955" ht="12.75" hidden="1"/>
    <row r="2956" ht="12.75" hidden="1"/>
    <row r="2957" ht="12.75" hidden="1"/>
    <row r="2958" ht="12.75" hidden="1"/>
    <row r="2959" ht="12.75" hidden="1"/>
    <row r="2960" ht="12.75" hidden="1"/>
    <row r="2961" ht="12.75" hidden="1"/>
    <row r="2962" ht="12.75" hidden="1"/>
    <row r="2963" ht="12.75" hidden="1"/>
    <row r="2964" ht="12.75" hidden="1"/>
    <row r="2965" ht="12.75" hidden="1"/>
    <row r="2966" ht="12.75" hidden="1"/>
    <row r="2967" ht="12.75" hidden="1"/>
    <row r="2968" ht="12.75" hidden="1"/>
    <row r="2969" ht="12.75" hidden="1"/>
    <row r="2970" ht="12.75" hidden="1"/>
    <row r="2971" ht="12.75" hidden="1"/>
    <row r="2972" ht="12.75" hidden="1"/>
    <row r="2973" ht="12.75" hidden="1"/>
    <row r="2974" ht="12.75" hidden="1"/>
    <row r="2975" ht="12.75" hidden="1"/>
    <row r="2976" ht="12.75" hidden="1"/>
    <row r="2977" ht="12.75" hidden="1"/>
    <row r="2978" ht="12.75" hidden="1"/>
    <row r="2979" ht="12.75" hidden="1"/>
    <row r="2980" ht="12.75" hidden="1"/>
    <row r="2981" ht="12.75" hidden="1"/>
    <row r="2982" ht="12.75" hidden="1"/>
    <row r="2983" ht="12.75" hidden="1"/>
    <row r="2984" ht="12.75" hidden="1"/>
    <row r="2985" ht="12.75" hidden="1"/>
    <row r="2986" ht="12.75" hidden="1"/>
    <row r="2987" ht="12.75" hidden="1"/>
    <row r="2988" ht="12.75" hidden="1"/>
    <row r="2989" ht="12.75" hidden="1"/>
    <row r="2990" ht="12.75" hidden="1"/>
    <row r="2991" ht="12.75" hidden="1"/>
    <row r="2992" ht="12.75" hidden="1"/>
    <row r="2993" ht="12.75" hidden="1"/>
    <row r="2994" ht="12.75" hidden="1"/>
    <row r="2995" ht="12.75" hidden="1"/>
    <row r="2996" ht="12.75" hidden="1"/>
    <row r="2997" ht="12.75" hidden="1"/>
    <row r="2998" ht="12.75" hidden="1"/>
    <row r="2999" ht="12.75" hidden="1"/>
    <row r="3000" ht="12.75" hidden="1"/>
    <row r="3001" ht="12.75" hidden="1"/>
    <row r="3002" ht="12.75" hidden="1"/>
    <row r="3003" ht="12.75" hidden="1"/>
    <row r="3004" ht="12.75" hidden="1"/>
    <row r="3005" ht="12.75" hidden="1"/>
    <row r="3006" ht="12.75" hidden="1"/>
    <row r="3007" ht="12.75" hidden="1"/>
    <row r="3008" ht="12.75" hidden="1"/>
    <row r="3009" ht="12.75" hidden="1"/>
    <row r="3010" ht="12.75" hidden="1"/>
    <row r="3011" ht="12.75" hidden="1"/>
    <row r="3012" ht="12.75" hidden="1"/>
    <row r="3013" ht="12.75" hidden="1"/>
    <row r="3014" ht="12.75" hidden="1"/>
    <row r="3015" ht="12.75" hidden="1"/>
    <row r="3016" ht="12.75" hidden="1"/>
    <row r="3017" ht="12.75" hidden="1"/>
    <row r="3018" ht="12.75" hidden="1"/>
    <row r="3019" ht="12.75" hidden="1"/>
    <row r="3020" ht="12.75" hidden="1"/>
    <row r="3021" ht="12.75" hidden="1"/>
    <row r="3022" ht="12.75" hidden="1"/>
    <row r="3023" ht="12.75" hidden="1"/>
    <row r="3024" ht="12.75" hidden="1"/>
    <row r="3025" ht="12.75" hidden="1"/>
    <row r="3026" ht="12.75" hidden="1"/>
    <row r="3027" ht="12.75" hidden="1"/>
    <row r="3028" ht="12.75" hidden="1"/>
    <row r="3029" ht="12.75" hidden="1"/>
    <row r="3030" ht="12.75" hidden="1"/>
    <row r="3031" ht="12.75" hidden="1"/>
    <row r="3032" ht="12.75" hidden="1"/>
    <row r="3033" ht="12.75" hidden="1"/>
    <row r="3034" ht="12.75" hidden="1"/>
    <row r="3035" ht="12.75" hidden="1"/>
    <row r="3036" ht="12.75" hidden="1"/>
    <row r="3037" ht="12.75" hidden="1"/>
    <row r="3038" ht="12.75" hidden="1"/>
    <row r="3039" ht="12.75" hidden="1"/>
    <row r="3040" ht="12.75" hidden="1"/>
    <row r="3041" ht="12.75" hidden="1"/>
    <row r="3042" ht="12.75" hidden="1"/>
    <row r="3043" ht="12.75" hidden="1"/>
    <row r="3044" ht="12.75" hidden="1"/>
    <row r="3045" ht="12.75" hidden="1"/>
    <row r="3046" ht="12.75" hidden="1"/>
    <row r="3047" ht="12.75" hidden="1"/>
    <row r="3048" ht="12.75" hidden="1"/>
    <row r="3049" ht="12.75" hidden="1"/>
    <row r="3050" ht="12.75" hidden="1"/>
    <row r="3051" ht="12.75" hidden="1"/>
    <row r="3052" ht="12.75" hidden="1"/>
    <row r="3053" ht="12.75" hidden="1"/>
    <row r="3054" ht="12.75" hidden="1"/>
    <row r="3055" ht="12.75" hidden="1"/>
    <row r="3056" ht="12.75" hidden="1"/>
    <row r="3057" ht="12.75" hidden="1"/>
    <row r="3058" ht="12.75" hidden="1"/>
    <row r="3059" ht="12.75" hidden="1"/>
    <row r="3060" ht="12.75" hidden="1"/>
    <row r="3061" ht="12.75" hidden="1"/>
    <row r="3062" ht="12.75" hidden="1"/>
    <row r="3063" ht="12.75" hidden="1"/>
    <row r="3064" ht="12.75" hidden="1"/>
    <row r="3065" ht="12.75" hidden="1"/>
    <row r="3066" ht="12.75" hidden="1"/>
    <row r="3067" ht="12.75" hidden="1"/>
    <row r="3068" ht="12.75" hidden="1"/>
    <row r="3069" ht="12.75" hidden="1"/>
    <row r="3070" ht="12.75" hidden="1"/>
    <row r="3071" ht="12.75" hidden="1"/>
    <row r="3072" ht="12.75" hidden="1"/>
    <row r="3073" ht="12.75" hidden="1"/>
    <row r="3074" ht="12.75" hidden="1"/>
    <row r="3075" ht="12.75" hidden="1"/>
    <row r="3076" ht="12.75" hidden="1"/>
    <row r="3077" ht="12.75" hidden="1"/>
    <row r="3078" ht="12.75" hidden="1"/>
    <row r="3079" ht="12.75" hidden="1"/>
    <row r="3080" ht="12.75" hidden="1"/>
    <row r="3081" ht="12.75" hidden="1"/>
    <row r="3082" ht="12.75" hidden="1"/>
    <row r="3083" ht="12.75" hidden="1"/>
    <row r="3084" ht="12.75" hidden="1"/>
    <row r="3085" ht="12.75" hidden="1"/>
    <row r="3086" ht="12.75" hidden="1"/>
    <row r="3087" ht="12.75" hidden="1"/>
    <row r="3088" ht="12.75" hidden="1"/>
    <row r="3089" ht="12.75" hidden="1"/>
    <row r="3090" ht="12.75" hidden="1"/>
    <row r="3091" ht="12.75" hidden="1"/>
    <row r="3092" ht="12.75" hidden="1"/>
    <row r="3093" ht="12.75" hidden="1"/>
    <row r="3094" ht="12.75" hidden="1"/>
    <row r="3095" ht="12.75" hidden="1"/>
    <row r="3096" ht="12.75" hidden="1"/>
    <row r="3097" ht="12.75" hidden="1"/>
    <row r="3098" ht="12.75" hidden="1"/>
    <row r="3099" ht="12.75" hidden="1"/>
    <row r="3100" ht="12.75" hidden="1"/>
    <row r="3101" ht="12.75" hidden="1"/>
    <row r="3102" ht="12.75" hidden="1"/>
    <row r="3103" ht="12.75" hidden="1"/>
    <row r="3104" ht="12.75" hidden="1"/>
    <row r="3105" ht="12.75" hidden="1"/>
    <row r="3106" ht="12.75" hidden="1"/>
    <row r="3107" ht="12.75" hidden="1"/>
    <row r="3108" ht="12.75" hidden="1"/>
    <row r="3109" ht="12.75" hidden="1"/>
    <row r="3110" ht="12.75" hidden="1"/>
    <row r="3111" ht="12.75" hidden="1"/>
    <row r="3112" ht="12.75" hidden="1"/>
    <row r="3113" ht="12.75" hidden="1"/>
    <row r="3114" ht="12.75" hidden="1"/>
    <row r="3115" ht="12.75" hidden="1"/>
    <row r="3116" ht="12.75" hidden="1"/>
    <row r="3117" ht="12.75" hidden="1"/>
    <row r="3118" ht="12.75" hidden="1"/>
    <row r="3119" ht="12.75" hidden="1"/>
    <row r="3120" ht="12.75" hidden="1"/>
    <row r="3121" ht="12.75" hidden="1"/>
    <row r="3122" ht="12.75" hidden="1"/>
    <row r="3123" ht="12.75" hidden="1"/>
    <row r="3124" ht="12.75" hidden="1"/>
    <row r="3125" ht="12.75" hidden="1"/>
    <row r="3126" ht="12.75" hidden="1"/>
    <row r="3127" ht="12.75" hidden="1"/>
    <row r="3128" ht="12.75" hidden="1"/>
    <row r="3129" ht="12.75" hidden="1"/>
    <row r="3130" ht="12.75" hidden="1"/>
    <row r="3131" ht="12.75" hidden="1"/>
    <row r="3132" ht="12.75" hidden="1"/>
    <row r="3133" ht="12.75" hidden="1"/>
    <row r="3134" ht="12.75" hidden="1"/>
    <row r="3135" ht="12.75" hidden="1"/>
    <row r="3136" ht="12.75" hidden="1"/>
    <row r="3137" ht="12.75" hidden="1"/>
    <row r="3138" ht="12.75" hidden="1"/>
    <row r="3139" ht="12.75" hidden="1"/>
    <row r="3140" ht="12.75" hidden="1"/>
    <row r="3141" ht="12.75" hidden="1"/>
    <row r="3142" ht="12.75" hidden="1"/>
    <row r="3143" ht="12.75" hidden="1"/>
    <row r="3144" ht="12.75" hidden="1"/>
    <row r="3145" ht="12.75" hidden="1"/>
    <row r="3146" ht="12.75" hidden="1"/>
    <row r="3147" ht="12.75" hidden="1"/>
    <row r="3148" ht="12.75" hidden="1"/>
    <row r="3149" ht="12.75" hidden="1"/>
    <row r="3150" ht="12.75" hidden="1"/>
    <row r="3151" ht="12.75" hidden="1"/>
    <row r="3152" ht="12.75" hidden="1"/>
    <row r="3153" ht="12.75" hidden="1"/>
    <row r="3154" ht="12.75" hidden="1"/>
    <row r="3155" ht="12.75" hidden="1"/>
    <row r="3156" ht="12.75" hidden="1"/>
    <row r="3157" ht="12.75" hidden="1"/>
    <row r="3158" ht="12.75" hidden="1"/>
    <row r="3159" ht="12.75" hidden="1"/>
    <row r="3160" ht="12.75" hidden="1"/>
    <row r="3161" ht="12.75" hidden="1"/>
    <row r="3162" ht="12.75" hidden="1"/>
    <row r="3163" ht="12.75" hidden="1"/>
    <row r="3164" ht="12.75" hidden="1"/>
    <row r="3165" ht="12.75" hidden="1"/>
    <row r="3166" ht="12.75" hidden="1"/>
    <row r="3167" ht="12.75" hidden="1"/>
    <row r="3168" ht="12.75" hidden="1"/>
    <row r="3169" ht="12.75" hidden="1"/>
    <row r="3170" ht="12.75" hidden="1"/>
    <row r="3171" ht="12.75" hidden="1"/>
    <row r="3172" ht="12.75" hidden="1"/>
    <row r="3173" ht="12.75" hidden="1"/>
    <row r="3174" ht="12.75" hidden="1"/>
    <row r="3175" ht="12.75" hidden="1"/>
    <row r="3176" ht="12.75" hidden="1"/>
    <row r="3177" ht="12.75" hidden="1"/>
    <row r="3178" ht="12.75" hidden="1"/>
    <row r="3179" ht="12.75" hidden="1"/>
    <row r="3180" ht="12.75" hidden="1"/>
    <row r="3181" ht="12.75" hidden="1"/>
    <row r="3182" ht="12.75" hidden="1"/>
    <row r="3183" ht="12.75" hidden="1"/>
    <row r="3184" ht="12.75" hidden="1"/>
    <row r="3185" ht="12.75" hidden="1"/>
    <row r="3186" ht="12.75" hidden="1"/>
    <row r="3187" ht="12.75" hidden="1"/>
    <row r="3188" ht="12.75" hidden="1"/>
    <row r="3189" ht="12.75" hidden="1"/>
    <row r="3190" ht="12.75" hidden="1"/>
    <row r="3191" ht="12.75" hidden="1"/>
    <row r="3192" ht="12.75" hidden="1"/>
    <row r="3193" ht="12.75" hidden="1"/>
    <row r="3194" ht="12.75" hidden="1"/>
    <row r="3195" ht="12.75" hidden="1"/>
    <row r="3196" ht="12.75" hidden="1"/>
    <row r="3197" ht="12.75" hidden="1"/>
    <row r="3198" ht="12.75" hidden="1"/>
    <row r="3199" ht="12.75" hidden="1"/>
    <row r="3200" ht="12.75" hidden="1"/>
    <row r="3201" ht="12.75" hidden="1"/>
    <row r="3202" ht="12.75" hidden="1"/>
    <row r="3203" ht="12.75" hidden="1"/>
    <row r="3204" ht="12.75" hidden="1"/>
    <row r="3205" ht="12.75" hidden="1"/>
    <row r="3206" ht="12.75" hidden="1"/>
    <row r="3207" ht="12.75" hidden="1"/>
    <row r="3208" ht="12.75" hidden="1"/>
    <row r="3209" ht="12.75" hidden="1"/>
    <row r="3210" ht="12.75" hidden="1"/>
    <row r="3211" ht="12.75" hidden="1"/>
    <row r="3212" ht="12.75" hidden="1"/>
    <row r="3213" ht="12.75" hidden="1"/>
    <row r="3214" ht="12.75" hidden="1"/>
    <row r="3215" ht="12.75" hidden="1"/>
    <row r="3216" ht="12.75" hidden="1"/>
    <row r="3217" ht="12.75" hidden="1"/>
    <row r="3218" ht="12.75" hidden="1"/>
    <row r="3219" ht="12.75" hidden="1"/>
    <row r="3220" ht="12.75" hidden="1"/>
    <row r="3221" ht="12.75" hidden="1"/>
    <row r="3222" ht="12.75" hidden="1"/>
    <row r="3223" ht="12.75" hidden="1"/>
    <row r="3224" ht="12.75" hidden="1"/>
    <row r="3225" ht="12.75" hidden="1"/>
    <row r="3226" ht="12.75" hidden="1"/>
    <row r="3227" ht="12.75" hidden="1"/>
    <row r="3228" ht="12.75" hidden="1"/>
    <row r="3229" ht="12.75" hidden="1"/>
    <row r="3230" ht="12.75" hidden="1"/>
    <row r="3231" ht="12.75" hidden="1"/>
    <row r="3232" ht="12.75" hidden="1"/>
    <row r="3233" ht="12.75" hidden="1"/>
    <row r="3234" ht="12.75" hidden="1"/>
    <row r="3235" ht="12.75" hidden="1"/>
    <row r="3236" ht="12.75" hidden="1"/>
    <row r="3237" ht="12.75" hidden="1"/>
    <row r="3238" ht="12.75" hidden="1"/>
    <row r="3239" ht="12.75" hidden="1"/>
    <row r="3240" ht="12.75" hidden="1"/>
    <row r="3241" ht="12.75" hidden="1"/>
    <row r="3242" ht="12.75" hidden="1"/>
    <row r="3243" ht="12.75" hidden="1"/>
    <row r="3244" ht="12.75" hidden="1"/>
    <row r="3245" ht="12.75" hidden="1"/>
    <row r="3246" ht="12.75" hidden="1"/>
    <row r="3247" ht="12.75" hidden="1"/>
    <row r="3248" ht="12.75" hidden="1"/>
    <row r="3249" ht="12.75" hidden="1"/>
    <row r="3250" ht="12.75" hidden="1"/>
    <row r="3251" ht="12.75" hidden="1"/>
    <row r="3252" ht="12.75" hidden="1"/>
    <row r="3253" ht="12.75" hidden="1"/>
    <row r="3254" ht="12.75" hidden="1"/>
    <row r="3255" ht="12.75" hidden="1"/>
    <row r="3256" ht="12.75" hidden="1"/>
    <row r="3257" ht="12.75" hidden="1"/>
    <row r="3258" ht="12.75" hidden="1"/>
    <row r="3259" ht="12.75" hidden="1"/>
    <row r="3260" ht="12.75" hidden="1"/>
    <row r="3261" ht="12.75" hidden="1"/>
    <row r="3262" ht="12.75" hidden="1"/>
    <row r="3263" ht="12.75" hidden="1"/>
    <row r="3264" ht="12.75" hidden="1"/>
    <row r="3265" ht="12.75" hidden="1"/>
    <row r="3266" ht="12.75" hidden="1"/>
    <row r="3267" ht="12.75" hidden="1"/>
    <row r="3268" ht="12.75" hidden="1"/>
    <row r="3269" ht="12.75" hidden="1"/>
    <row r="3270" ht="12.75" hidden="1"/>
    <row r="3271" ht="12.75" hidden="1"/>
    <row r="3272" ht="12.75" hidden="1"/>
    <row r="3273" ht="12.75" hidden="1"/>
    <row r="3274" ht="12.75" hidden="1"/>
    <row r="3275" ht="12.75" hidden="1"/>
    <row r="3276" ht="12.75" hidden="1"/>
    <row r="3277" ht="12.75" hidden="1"/>
    <row r="3278" ht="12.75" hidden="1"/>
    <row r="3279" ht="12.75" hidden="1"/>
    <row r="3280" ht="12.75" hidden="1"/>
    <row r="3281" ht="12.75" hidden="1"/>
    <row r="3282" ht="12.75" hidden="1"/>
    <row r="3283" ht="12.75" hidden="1"/>
    <row r="3284" ht="12.75" hidden="1"/>
    <row r="3285" ht="12.75" hidden="1"/>
    <row r="3286" ht="12.75" hidden="1"/>
    <row r="3287" ht="12.75" hidden="1"/>
    <row r="3288" ht="12.75" hidden="1"/>
    <row r="3289" ht="12.75" hidden="1"/>
    <row r="3290" ht="12.75" hidden="1"/>
    <row r="3291" ht="12.75" hidden="1"/>
    <row r="3292" ht="12.75" hidden="1"/>
    <row r="3293" ht="12.75" hidden="1"/>
    <row r="3294" ht="12.75" hidden="1"/>
    <row r="3295" ht="12.75" hidden="1"/>
    <row r="3296" ht="12.75" hidden="1"/>
    <row r="3297" ht="12.75" hidden="1"/>
    <row r="3298" ht="12.75" hidden="1"/>
    <row r="3299" ht="12.75" hidden="1"/>
    <row r="3300" ht="12.75" hidden="1"/>
    <row r="3301" ht="12.75" hidden="1"/>
    <row r="3302" ht="12.75" hidden="1"/>
    <row r="3303" ht="12.75" hidden="1"/>
    <row r="3304" ht="12.75" hidden="1"/>
    <row r="3305" ht="12.75" hidden="1"/>
    <row r="3306" ht="12.75" hidden="1"/>
    <row r="3307" ht="12.75" hidden="1"/>
    <row r="3308" ht="12.75" hidden="1"/>
    <row r="3309" ht="12.75" hidden="1"/>
    <row r="3310" ht="12.75" hidden="1"/>
    <row r="3311" ht="12.75" hidden="1"/>
    <row r="3312" ht="12.75" hidden="1"/>
    <row r="3313" ht="12.75" hidden="1"/>
    <row r="3314" ht="12.75" hidden="1"/>
    <row r="3315" ht="12.75" hidden="1"/>
    <row r="3316" ht="12.75" hidden="1"/>
    <row r="3317" ht="12.75" hidden="1"/>
    <row r="3318" ht="12.75" hidden="1"/>
    <row r="3319" ht="12.75" hidden="1"/>
    <row r="3320" ht="12.75" hidden="1"/>
    <row r="3321" ht="12.75" hidden="1"/>
    <row r="3322" ht="12.75" hidden="1"/>
    <row r="3323" ht="12.75" hidden="1"/>
    <row r="3324" ht="12.75" hidden="1"/>
    <row r="3325" ht="12.75" hidden="1"/>
    <row r="3326" ht="12.75" hidden="1"/>
    <row r="3327" ht="12.75" hidden="1"/>
    <row r="3328" ht="12.75" hidden="1"/>
    <row r="3329" ht="12.75" hidden="1"/>
    <row r="3330" ht="12.75" hidden="1"/>
    <row r="3331" ht="12.75" hidden="1"/>
    <row r="3332" ht="12.75" hidden="1"/>
    <row r="3333" ht="12.75" hidden="1"/>
    <row r="3334" ht="12.75" hidden="1"/>
    <row r="3335" ht="12.75" hidden="1"/>
    <row r="3336" ht="12.75" hidden="1"/>
    <row r="3337" ht="12.75" hidden="1"/>
    <row r="3338" ht="12.75" hidden="1"/>
    <row r="3339" ht="12.75" hidden="1"/>
    <row r="3340" ht="12.75" hidden="1"/>
    <row r="3341" ht="12.75" hidden="1"/>
    <row r="3342" ht="12.75" hidden="1"/>
    <row r="3343" ht="12.75" hidden="1"/>
    <row r="3344" ht="12.75" hidden="1"/>
    <row r="3345" ht="12.75" hidden="1"/>
    <row r="3346" ht="12.75" hidden="1"/>
    <row r="3347" ht="12.75" hidden="1"/>
    <row r="3348" ht="12.75" hidden="1"/>
    <row r="3349" ht="12.75" hidden="1"/>
    <row r="3350" ht="12.75" hidden="1"/>
    <row r="3351" ht="12.75" hidden="1"/>
    <row r="3352" ht="12.75" hidden="1"/>
    <row r="3353" ht="12.75" hidden="1"/>
    <row r="3354" ht="12.75" hidden="1"/>
    <row r="3355" ht="12.75" hidden="1"/>
    <row r="3356" ht="12.75" hidden="1"/>
    <row r="3357" ht="12.75" hidden="1"/>
    <row r="3358" ht="12.75" hidden="1"/>
    <row r="3359" ht="12.75" hidden="1"/>
    <row r="3360" ht="12.75" hidden="1"/>
    <row r="3361" ht="12.75" hidden="1"/>
    <row r="3362" ht="12.75" hidden="1"/>
    <row r="3363" ht="12.75" hidden="1"/>
    <row r="3364" ht="12.75" hidden="1"/>
    <row r="3365" ht="12.75" hidden="1"/>
    <row r="3366" ht="12.75" hidden="1"/>
    <row r="3367" ht="12.75" hidden="1"/>
    <row r="3368" ht="12.75" hidden="1"/>
    <row r="3369" ht="12.75" hidden="1"/>
    <row r="3370" ht="12.75" hidden="1"/>
    <row r="3371" ht="12.75" hidden="1"/>
    <row r="3372" ht="12.75" hidden="1"/>
    <row r="3373" ht="12.75" hidden="1"/>
    <row r="3374" ht="12.75" hidden="1"/>
    <row r="3375" ht="12.75" hidden="1"/>
    <row r="3376" ht="12.75" hidden="1"/>
    <row r="3377" ht="12.75" hidden="1"/>
    <row r="3378" ht="12.75" hidden="1"/>
    <row r="3379" ht="12.75" hidden="1"/>
    <row r="3380" ht="12.75" hidden="1"/>
    <row r="3381" ht="12.75" hidden="1"/>
    <row r="3382" ht="12.75" hidden="1"/>
    <row r="3383" ht="12.75" hidden="1"/>
    <row r="3384" ht="12.75" hidden="1"/>
    <row r="3385" ht="12.75" hidden="1"/>
    <row r="3386" ht="12.75" hidden="1"/>
    <row r="3387" ht="12.75" hidden="1"/>
    <row r="3388" ht="12.75" hidden="1"/>
    <row r="3389" ht="12.75" hidden="1"/>
    <row r="3390" ht="12.75" hidden="1"/>
    <row r="3391" ht="12.75" hidden="1"/>
    <row r="3392" ht="12.75" hidden="1"/>
    <row r="3393" ht="12.75" hidden="1"/>
    <row r="3394" ht="12.75" hidden="1"/>
    <row r="3395" ht="12.75" hidden="1"/>
    <row r="3396" ht="12.75" hidden="1"/>
    <row r="3397" ht="12.75" hidden="1"/>
    <row r="3398" ht="12.75" hidden="1"/>
    <row r="3399" ht="12.75" hidden="1"/>
    <row r="3400" ht="12.75" hidden="1"/>
    <row r="3401" ht="12.75" hidden="1"/>
    <row r="3402" ht="12.75" hidden="1"/>
    <row r="3403" ht="12.75" hidden="1"/>
    <row r="3404" ht="12.75" hidden="1"/>
    <row r="3405" ht="12.75" hidden="1"/>
    <row r="3406" ht="12.75" hidden="1"/>
    <row r="3407" ht="12.75" hidden="1"/>
    <row r="3408" ht="12.75" hidden="1"/>
    <row r="3409" ht="12.75" hidden="1"/>
    <row r="3410" ht="12.75" hidden="1"/>
    <row r="3411" ht="12.75" hidden="1"/>
    <row r="3412" ht="12.75" hidden="1"/>
    <row r="3413" ht="12.75" hidden="1"/>
    <row r="3414" ht="12.75" hidden="1"/>
    <row r="3415" ht="12.75" hidden="1"/>
    <row r="3416" ht="12.75" hidden="1"/>
    <row r="3417" ht="12.75" hidden="1"/>
    <row r="3418" ht="12.75" hidden="1"/>
    <row r="3419" ht="12.75" hidden="1"/>
    <row r="3420" ht="12.75" hidden="1"/>
    <row r="3421" ht="12.75" hidden="1"/>
    <row r="3422" ht="12.75" hidden="1"/>
    <row r="3423" ht="12.75" hidden="1"/>
    <row r="3424" ht="12.75" hidden="1"/>
    <row r="3425" ht="12.75" hidden="1"/>
    <row r="3426" ht="12.75" hidden="1"/>
    <row r="3427" ht="12.75" hidden="1"/>
    <row r="3428" ht="12.75" hidden="1"/>
    <row r="3429" ht="12.75" hidden="1"/>
    <row r="3430" ht="12.75" hidden="1"/>
    <row r="3431" ht="12.75" hidden="1"/>
    <row r="3432" ht="12.75" hidden="1"/>
    <row r="3433" ht="12.75" hidden="1"/>
    <row r="3434" ht="12.75" hidden="1"/>
    <row r="3435" ht="12.75" hidden="1"/>
    <row r="3436" ht="12.75" hidden="1"/>
    <row r="3437" ht="12.75" hidden="1"/>
    <row r="3438" ht="12.75" hidden="1"/>
    <row r="3439" ht="12.75" hidden="1"/>
    <row r="3440" ht="12.75" hidden="1"/>
    <row r="3441" ht="12.75" hidden="1"/>
    <row r="3442" ht="12.75" hidden="1"/>
    <row r="3443" ht="12.75" hidden="1"/>
    <row r="3444" ht="12.75" hidden="1"/>
    <row r="3445" ht="12.75" hidden="1"/>
    <row r="3446" ht="12.75" hidden="1"/>
    <row r="3447" ht="12.75" hidden="1"/>
    <row r="3448" ht="12.75" hidden="1"/>
    <row r="3449" ht="12.75" hidden="1"/>
    <row r="3450" ht="12.75" hidden="1"/>
    <row r="3451" ht="12.75" hidden="1"/>
    <row r="3452" ht="12.75" hidden="1"/>
    <row r="3453" ht="12.75" hidden="1"/>
    <row r="3454" ht="12.75" hidden="1"/>
    <row r="3455" ht="12.75" hidden="1"/>
    <row r="3456" ht="12.75" hidden="1"/>
    <row r="3457" ht="12.75" hidden="1"/>
    <row r="3458" ht="12.75" hidden="1"/>
    <row r="3459" ht="12.75" hidden="1"/>
    <row r="3460" ht="12.75" hidden="1"/>
    <row r="3461" ht="12.75" hidden="1"/>
    <row r="3462" ht="12.75" hidden="1"/>
    <row r="3463" ht="12.75" hidden="1"/>
    <row r="3464" ht="12.75" hidden="1"/>
    <row r="3465" ht="12.75" hidden="1"/>
    <row r="3466" ht="12.75" hidden="1"/>
    <row r="3467" ht="12.75" hidden="1"/>
    <row r="3468" ht="12.75" hidden="1"/>
    <row r="3469" ht="12.75" hidden="1"/>
    <row r="3470" ht="12.75" hidden="1"/>
    <row r="3471" ht="12.75" hidden="1"/>
    <row r="3472" ht="12.75" hidden="1"/>
    <row r="3473" ht="12.75" hidden="1"/>
    <row r="3474" ht="12.75" hidden="1"/>
    <row r="3475" ht="12.75" hidden="1"/>
    <row r="3476" ht="12.75" hidden="1"/>
    <row r="3477" ht="12.75" hidden="1"/>
    <row r="3478" ht="12.75" hidden="1"/>
    <row r="3479" ht="12.75" hidden="1"/>
    <row r="3480" ht="12.75" hidden="1"/>
    <row r="3481" ht="12.75" hidden="1"/>
    <row r="3482" ht="12.75" hidden="1"/>
    <row r="3483" ht="12.75" hidden="1"/>
    <row r="3484" ht="12.75" hidden="1"/>
    <row r="3485" ht="12.75" hidden="1"/>
    <row r="3486" ht="12.75" hidden="1"/>
    <row r="3487" ht="12.75" hidden="1"/>
    <row r="3488" ht="12.75" hidden="1"/>
    <row r="3489" ht="12.75" hidden="1"/>
    <row r="3490" ht="12.75" hidden="1"/>
    <row r="3491" ht="12.75" hidden="1"/>
    <row r="3492" ht="12.75" hidden="1"/>
    <row r="3493" ht="12.75" hidden="1"/>
    <row r="3494" ht="12.75" hidden="1"/>
    <row r="3495" ht="12.75" hidden="1"/>
    <row r="3496" ht="12.75" hidden="1"/>
    <row r="3497" ht="12.75" hidden="1"/>
    <row r="3498" ht="12.75" hidden="1"/>
    <row r="3499" ht="12.75" hidden="1"/>
    <row r="3500" ht="12.75" hidden="1"/>
    <row r="3501" ht="12.75" hidden="1"/>
    <row r="3502" ht="12.75" hidden="1"/>
    <row r="3503" ht="12.75" hidden="1"/>
    <row r="3504" ht="12.75" hidden="1"/>
    <row r="3505" ht="12.75" hidden="1"/>
    <row r="3506" ht="12.75" hidden="1"/>
    <row r="3507" ht="12.75" hidden="1"/>
    <row r="3508" ht="12.75" hidden="1"/>
    <row r="3509" ht="12.75" hidden="1"/>
    <row r="3510" ht="12.75" hidden="1"/>
    <row r="3511" ht="12.75" hidden="1"/>
    <row r="3512" ht="12.75" hidden="1"/>
    <row r="3513" ht="12.75" hidden="1"/>
    <row r="3514" ht="12.75" hidden="1"/>
    <row r="3515" ht="12.75" hidden="1"/>
    <row r="3516" ht="12.75" hidden="1"/>
    <row r="3517" ht="12.75" hidden="1"/>
    <row r="3518" ht="12.75" hidden="1"/>
    <row r="3519" ht="12.75" hidden="1"/>
    <row r="3520" ht="12.75" hidden="1"/>
    <row r="3521" ht="12.75" hidden="1"/>
    <row r="3522" ht="12.75" hidden="1"/>
    <row r="3523" ht="12.75" hidden="1"/>
    <row r="3524" ht="12.75" hidden="1"/>
    <row r="3525" ht="12.75" hidden="1"/>
    <row r="3526" ht="12.75" hidden="1"/>
    <row r="3527" ht="12.75" hidden="1"/>
    <row r="3528" ht="12.75" hidden="1"/>
    <row r="3529" ht="12.75" hidden="1"/>
    <row r="3530" ht="12.75" hidden="1"/>
    <row r="3531" ht="12.75" hidden="1"/>
    <row r="3532" ht="12.75" hidden="1"/>
    <row r="3533" ht="12.75" hidden="1"/>
    <row r="3534" ht="12.75" hidden="1"/>
    <row r="3535" ht="12.75" hidden="1"/>
    <row r="3536" ht="12.75" hidden="1"/>
    <row r="3537" ht="12.75" hidden="1"/>
    <row r="3538" ht="12.75" hidden="1"/>
    <row r="3539" ht="12.75" hidden="1"/>
    <row r="3540" ht="12.75" hidden="1"/>
    <row r="3541" ht="12.75" hidden="1"/>
    <row r="3542" ht="12.75" hidden="1"/>
    <row r="3543" ht="12.75" hidden="1"/>
    <row r="3544" ht="12.75" hidden="1"/>
    <row r="3545" ht="12.75" hidden="1"/>
    <row r="3546" ht="12.75" hidden="1"/>
    <row r="3547" ht="12.75" hidden="1"/>
    <row r="3548" ht="12.75" hidden="1"/>
    <row r="3549" ht="12.75" hidden="1"/>
    <row r="3550" ht="12.75" hidden="1"/>
    <row r="3551" ht="12.75" hidden="1"/>
    <row r="3552" ht="12.75" hidden="1"/>
    <row r="3553" ht="12.75" hidden="1"/>
    <row r="3554" ht="12.75" hidden="1"/>
    <row r="3555" ht="12.75" hidden="1"/>
    <row r="3556" ht="12.75" hidden="1"/>
    <row r="3557" ht="12.75" hidden="1"/>
    <row r="3558" ht="12.75" hidden="1"/>
    <row r="3559" ht="12.75" hidden="1"/>
    <row r="3560" ht="12.75" hidden="1"/>
    <row r="3561" ht="12.75" hidden="1"/>
    <row r="3562" ht="12.75" hidden="1"/>
    <row r="3563" ht="12.75" hidden="1"/>
    <row r="3564" ht="12.75" hidden="1"/>
    <row r="3565" ht="12.75" hidden="1"/>
    <row r="3566" ht="12.75" hidden="1"/>
    <row r="3567" ht="12.75" hidden="1"/>
    <row r="3568" ht="12.75" hidden="1"/>
    <row r="3569" ht="12.75" hidden="1"/>
    <row r="3570" ht="12.75" hidden="1"/>
    <row r="3571" ht="12.75" hidden="1"/>
    <row r="3572" ht="12.75" hidden="1"/>
    <row r="3573" ht="12.75" hidden="1"/>
    <row r="3574" ht="12.75" hidden="1"/>
    <row r="3575" ht="12.75" hidden="1"/>
    <row r="3576" ht="12.75" hidden="1"/>
    <row r="3577" ht="12.75" hidden="1"/>
    <row r="3578" ht="12.75" hidden="1"/>
    <row r="3579" ht="12.75" hidden="1"/>
    <row r="3580" ht="12.75" hidden="1"/>
    <row r="3581" ht="12.75" hidden="1"/>
    <row r="3582" ht="12.75" hidden="1"/>
    <row r="3583" ht="12.75" hidden="1"/>
    <row r="3584" ht="12.75" hidden="1"/>
    <row r="3585" ht="12.75" hidden="1"/>
    <row r="3586" ht="12.75" hidden="1"/>
    <row r="3587" ht="12.75" hidden="1"/>
    <row r="3588" ht="12.75" hidden="1"/>
    <row r="3589" ht="12.75" hidden="1"/>
    <row r="3590" ht="12.75" hidden="1"/>
    <row r="3591" ht="12.75" hidden="1"/>
    <row r="3592" ht="12.75" hidden="1"/>
    <row r="3593" ht="12.75" hidden="1"/>
    <row r="3594" ht="12.75" hidden="1"/>
    <row r="3595" ht="12.75" hidden="1"/>
    <row r="3596" ht="12.75" hidden="1"/>
    <row r="3597" ht="12.75" hidden="1"/>
    <row r="3598" ht="12.75" hidden="1"/>
    <row r="3599" ht="12.75" hidden="1"/>
  </sheetData>
  <sheetProtection/>
  <mergeCells count="1">
    <mergeCell ref="B2:H2"/>
  </mergeCells>
  <printOptions/>
  <pageMargins left="0.75" right="0.75" top="1" bottom="1" header="0.5" footer="0.5"/>
  <pageSetup horizontalDpi="300" verticalDpi="300" orientation="portrait" paperSize="9" r:id="rId1"/>
  <headerFooter alignWithMargins="0">
    <oddHeader>&amp;L&amp;A&amp;C&amp;"Arial,Bold"&amp;9LAGA&amp;RPage &amp;P</oddHeader>
    <oddFooter>&amp;C&amp;F</oddFooter>
  </headerFooter>
</worksheet>
</file>

<file path=xl/worksheets/sheet2.xml><?xml version="1.0" encoding="utf-8"?>
<worksheet xmlns="http://schemas.openxmlformats.org/spreadsheetml/2006/main" xmlns:r="http://schemas.openxmlformats.org/officeDocument/2006/relationships">
  <dimension ref="A1:IV2975"/>
  <sheetViews>
    <sheetView tabSelected="1" zoomScale="102" zoomScaleNormal="102" zoomScalePageLayoutView="0" workbookViewId="0" topLeftCell="A1">
      <pane ySplit="5" topLeftCell="BM6" activePane="bottomLeft" state="frozen"/>
      <selection pane="topLeft" activeCell="A1" sqref="A1"/>
      <selection pane="bottomLeft" activeCell="C2027" sqref="C2027"/>
    </sheetView>
  </sheetViews>
  <sheetFormatPr defaultColWidth="0" defaultRowHeight="12.75" zeroHeight="1"/>
  <cols>
    <col min="1" max="1" width="5.140625" style="1" customWidth="1"/>
    <col min="2" max="2" width="12.28125" style="41" customWidth="1"/>
    <col min="3" max="3" width="14.00390625" style="1" customWidth="1"/>
    <col min="4" max="4" width="14.57421875" style="1" customWidth="1"/>
    <col min="5" max="5" width="9.57421875" style="1" customWidth="1"/>
    <col min="6" max="6" width="13.28125" style="28" customWidth="1"/>
    <col min="7" max="7" width="10.140625" style="28" customWidth="1"/>
    <col min="8" max="8" width="12.57421875" style="6" customWidth="1"/>
    <col min="9" max="9" width="10.421875" style="5" customWidth="1"/>
    <col min="10" max="10" width="11.00390625" style="0" customWidth="1"/>
    <col min="11" max="11" width="9.421875" style="0" hidden="1" customWidth="1"/>
    <col min="12" max="12" width="8.8515625" style="0" customWidth="1"/>
    <col min="13" max="13" width="9.8515625" style="0" customWidth="1"/>
  </cols>
  <sheetData>
    <row r="1" spans="1:9" ht="15.75" customHeight="1">
      <c r="A1" s="18"/>
      <c r="B1" s="9"/>
      <c r="C1" s="10"/>
      <c r="D1" s="10"/>
      <c r="E1" s="11"/>
      <c r="F1" s="10"/>
      <c r="G1" s="10"/>
      <c r="H1" s="9"/>
      <c r="I1" s="4"/>
    </row>
    <row r="2" spans="1:9" ht="17.25" customHeight="1">
      <c r="A2" s="12"/>
      <c r="B2" s="395" t="s">
        <v>547</v>
      </c>
      <c r="C2" s="395"/>
      <c r="D2" s="395"/>
      <c r="E2" s="395"/>
      <c r="F2" s="395"/>
      <c r="G2" s="395"/>
      <c r="H2" s="395"/>
      <c r="I2" s="22"/>
    </row>
    <row r="3" spans="1:9" s="16" customFormat="1" ht="18" customHeight="1">
      <c r="A3" s="13"/>
      <c r="B3" s="84"/>
      <c r="C3" s="14"/>
      <c r="D3" s="14"/>
      <c r="E3" s="14"/>
      <c r="F3" s="14"/>
      <c r="G3" s="14"/>
      <c r="H3" s="14"/>
      <c r="I3" s="15"/>
    </row>
    <row r="4" spans="1:9" ht="15" customHeight="1">
      <c r="A4" s="12"/>
      <c r="B4" s="85" t="s">
        <v>0</v>
      </c>
      <c r="C4" s="19" t="s">
        <v>6</v>
      </c>
      <c r="D4" s="19" t="s">
        <v>1</v>
      </c>
      <c r="E4" s="19" t="s">
        <v>7</v>
      </c>
      <c r="F4" s="19" t="s">
        <v>2</v>
      </c>
      <c r="G4" s="17" t="s">
        <v>4</v>
      </c>
      <c r="H4" s="20" t="s">
        <v>3</v>
      </c>
      <c r="I4" s="21" t="s">
        <v>5</v>
      </c>
    </row>
    <row r="5" spans="1:13" ht="18.75" customHeight="1">
      <c r="A5" s="24"/>
      <c r="B5" s="86" t="s">
        <v>968</v>
      </c>
      <c r="C5" s="24"/>
      <c r="D5" s="24"/>
      <c r="E5" s="24"/>
      <c r="F5" s="29"/>
      <c r="G5" s="27"/>
      <c r="H5" s="25">
        <v>0</v>
      </c>
      <c r="I5" s="26">
        <v>480</v>
      </c>
      <c r="K5" t="s">
        <v>8</v>
      </c>
      <c r="L5" t="s">
        <v>9</v>
      </c>
      <c r="M5" s="2">
        <v>480</v>
      </c>
    </row>
    <row r="6" spans="2:13" ht="12.75">
      <c r="B6" s="33"/>
      <c r="C6" s="13"/>
      <c r="D6" s="13"/>
      <c r="E6" s="13"/>
      <c r="F6" s="31"/>
      <c r="H6" s="6">
        <v>0</v>
      </c>
      <c r="I6" s="23">
        <f>+B6/M6</f>
        <v>0</v>
      </c>
      <c r="M6" s="2">
        <v>480</v>
      </c>
    </row>
    <row r="7" spans="2:13" ht="12.75">
      <c r="B7" s="33"/>
      <c r="C7" s="13"/>
      <c r="D7" s="13"/>
      <c r="E7" s="13"/>
      <c r="F7" s="31"/>
      <c r="H7" s="6">
        <f>H5-B7</f>
        <v>0</v>
      </c>
      <c r="I7" s="23">
        <f aca="true" t="shared" si="0" ref="I7:I59">+B7/M7</f>
        <v>0</v>
      </c>
      <c r="M7" s="2">
        <v>480</v>
      </c>
    </row>
    <row r="8" spans="1:13" s="16" customFormat="1" ht="12.75">
      <c r="A8" s="94"/>
      <c r="B8" s="95">
        <f>+B21</f>
        <v>1104700</v>
      </c>
      <c r="C8" s="96"/>
      <c r="D8" s="97" t="s">
        <v>10</v>
      </c>
      <c r="E8" s="98" t="s">
        <v>912</v>
      </c>
      <c r="F8" s="99"/>
      <c r="G8" s="100"/>
      <c r="H8" s="101">
        <f aca="true" t="shared" si="1" ref="H8:H13">+B8</f>
        <v>1104700</v>
      </c>
      <c r="I8" s="102">
        <f t="shared" si="0"/>
        <v>2301.4583333333335</v>
      </c>
      <c r="J8" s="40"/>
      <c r="K8" s="103"/>
      <c r="L8" s="40"/>
      <c r="M8" s="2">
        <v>480</v>
      </c>
    </row>
    <row r="9" spans="1:13" s="16" customFormat="1" ht="12.75">
      <c r="A9" s="94"/>
      <c r="B9" s="95">
        <f>+B925</f>
        <v>694000</v>
      </c>
      <c r="C9" s="96"/>
      <c r="D9" s="97" t="s">
        <v>321</v>
      </c>
      <c r="E9" s="98" t="s">
        <v>913</v>
      </c>
      <c r="F9" s="99"/>
      <c r="G9" s="100"/>
      <c r="H9" s="101">
        <f t="shared" si="1"/>
        <v>694000</v>
      </c>
      <c r="I9" s="102">
        <f t="shared" si="0"/>
        <v>1445.8333333333333</v>
      </c>
      <c r="J9" s="40"/>
      <c r="K9" s="103"/>
      <c r="L9" s="40"/>
      <c r="M9" s="2">
        <v>480</v>
      </c>
    </row>
    <row r="10" spans="1:13" s="16" customFormat="1" ht="12.75">
      <c r="A10" s="94"/>
      <c r="B10" s="95">
        <f>+B1065</f>
        <v>1690812.5</v>
      </c>
      <c r="C10" s="96"/>
      <c r="D10" s="97" t="s">
        <v>429</v>
      </c>
      <c r="E10" s="98" t="s">
        <v>914</v>
      </c>
      <c r="F10" s="99"/>
      <c r="G10" s="100"/>
      <c r="H10" s="101">
        <f t="shared" si="1"/>
        <v>1690812.5</v>
      </c>
      <c r="I10" s="102">
        <f t="shared" si="0"/>
        <v>3522.5260416666665</v>
      </c>
      <c r="J10" s="40"/>
      <c r="K10" s="103"/>
      <c r="L10" s="40"/>
      <c r="M10" s="2">
        <v>480</v>
      </c>
    </row>
    <row r="11" spans="1:13" s="16" customFormat="1" ht="12.75">
      <c r="A11" s="94"/>
      <c r="B11" s="95">
        <f>+B1425</f>
        <v>1376010</v>
      </c>
      <c r="C11" s="96"/>
      <c r="D11" s="97" t="s">
        <v>430</v>
      </c>
      <c r="E11" s="98" t="s">
        <v>915</v>
      </c>
      <c r="F11" s="99"/>
      <c r="G11" s="100"/>
      <c r="H11" s="101">
        <f t="shared" si="1"/>
        <v>1376010</v>
      </c>
      <c r="I11" s="102">
        <f t="shared" si="0"/>
        <v>2866.6875</v>
      </c>
      <c r="J11" s="40"/>
      <c r="K11" s="104"/>
      <c r="L11" s="40"/>
      <c r="M11" s="2">
        <v>480</v>
      </c>
    </row>
    <row r="12" spans="1:13" s="16" customFormat="1" ht="12.75">
      <c r="A12" s="94"/>
      <c r="B12" s="95">
        <f>+B1615</f>
        <v>1066400</v>
      </c>
      <c r="C12" s="96"/>
      <c r="D12" s="105" t="s">
        <v>431</v>
      </c>
      <c r="E12" s="98" t="s">
        <v>916</v>
      </c>
      <c r="F12" s="99"/>
      <c r="G12" s="100"/>
      <c r="H12" s="101">
        <f t="shared" si="1"/>
        <v>1066400</v>
      </c>
      <c r="I12" s="102">
        <f t="shared" si="0"/>
        <v>2221.6666666666665</v>
      </c>
      <c r="J12" s="40"/>
      <c r="K12" s="103"/>
      <c r="L12" s="40"/>
      <c r="M12" s="2">
        <v>480</v>
      </c>
    </row>
    <row r="13" spans="1:13" s="16" customFormat="1" ht="12.75">
      <c r="A13" s="94"/>
      <c r="B13" s="95">
        <f>+B1671</f>
        <v>800000</v>
      </c>
      <c r="C13" s="96"/>
      <c r="D13" s="97" t="s">
        <v>432</v>
      </c>
      <c r="E13" s="96" t="s">
        <v>433</v>
      </c>
      <c r="F13" s="99"/>
      <c r="G13" s="100" t="s">
        <v>434</v>
      </c>
      <c r="H13" s="101">
        <f t="shared" si="1"/>
        <v>800000</v>
      </c>
      <c r="I13" s="102">
        <f t="shared" si="0"/>
        <v>1666.6666666666667</v>
      </c>
      <c r="J13" s="40"/>
      <c r="K13" s="103"/>
      <c r="L13" s="40"/>
      <c r="M13" s="2">
        <v>480</v>
      </c>
    </row>
    <row r="14" spans="1:13" s="16" customFormat="1" ht="12.75">
      <c r="A14" s="94"/>
      <c r="B14" s="95">
        <f>+B1679</f>
        <v>1701605</v>
      </c>
      <c r="C14" s="96"/>
      <c r="D14" s="97" t="s">
        <v>405</v>
      </c>
      <c r="E14" s="96"/>
      <c r="F14" s="99"/>
      <c r="G14" s="100"/>
      <c r="H14" s="101">
        <f>+B14</f>
        <v>1701605</v>
      </c>
      <c r="I14" s="102">
        <f>+B14/M14</f>
        <v>3545.0104166666665</v>
      </c>
      <c r="J14" s="40"/>
      <c r="K14" s="103"/>
      <c r="L14" s="40"/>
      <c r="M14" s="2">
        <v>480</v>
      </c>
    </row>
    <row r="15" spans="1:13" s="16" customFormat="1" ht="12.75">
      <c r="A15" s="94"/>
      <c r="B15" s="95">
        <f>+B1922</f>
        <v>173000</v>
      </c>
      <c r="C15" s="96"/>
      <c r="D15" s="97" t="s">
        <v>691</v>
      </c>
      <c r="E15" s="96" t="s">
        <v>903</v>
      </c>
      <c r="F15" s="99"/>
      <c r="G15" s="100"/>
      <c r="H15" s="101">
        <f>+B15</f>
        <v>173000</v>
      </c>
      <c r="I15" s="102">
        <f>+B15/M15</f>
        <v>360.4166666666667</v>
      </c>
      <c r="J15" s="40"/>
      <c r="K15" s="103"/>
      <c r="L15" s="40"/>
      <c r="M15" s="2">
        <v>480</v>
      </c>
    </row>
    <row r="16" spans="1:13" s="16" customFormat="1" ht="12.75">
      <c r="A16" s="94"/>
      <c r="B16" s="95">
        <f>SUM(B8:B15)</f>
        <v>8606527.5</v>
      </c>
      <c r="C16" s="106" t="s">
        <v>740</v>
      </c>
      <c r="D16" s="107"/>
      <c r="E16" s="96"/>
      <c r="F16" s="99"/>
      <c r="G16" s="100"/>
      <c r="H16" s="101">
        <v>0</v>
      </c>
      <c r="I16" s="102">
        <f t="shared" si="0"/>
        <v>17930.265625</v>
      </c>
      <c r="J16" s="40"/>
      <c r="K16" s="103"/>
      <c r="L16" s="40"/>
      <c r="M16" s="2">
        <v>480</v>
      </c>
    </row>
    <row r="17" spans="1:13" s="16" customFormat="1" ht="12.75">
      <c r="A17" s="13"/>
      <c r="B17" s="33"/>
      <c r="C17" s="13"/>
      <c r="D17" s="31"/>
      <c r="E17" s="13"/>
      <c r="F17" s="89"/>
      <c r="G17" s="108"/>
      <c r="H17" s="30"/>
      <c r="I17" s="109"/>
      <c r="K17" s="110"/>
      <c r="M17" s="2">
        <v>480</v>
      </c>
    </row>
    <row r="18" spans="1:13" s="54" customFormat="1" ht="13.5" thickBot="1">
      <c r="A18" s="45"/>
      <c r="B18" s="111">
        <f>+B21+B925+B1065+B1425+B1615+B1671+B1922+B1679</f>
        <v>8606527.5</v>
      </c>
      <c r="C18" s="112" t="s">
        <v>435</v>
      </c>
      <c r="D18" s="113"/>
      <c r="E18" s="114"/>
      <c r="F18" s="50"/>
      <c r="G18" s="115"/>
      <c r="H18" s="116"/>
      <c r="I18" s="117"/>
      <c r="K18" s="55"/>
      <c r="M18" s="2">
        <v>480</v>
      </c>
    </row>
    <row r="19" spans="4:13" ht="12.75">
      <c r="D19" s="13"/>
      <c r="H19" s="6">
        <f>H7-B19</f>
        <v>0</v>
      </c>
      <c r="I19" s="23">
        <f t="shared" si="0"/>
        <v>0</v>
      </c>
      <c r="M19" s="2">
        <v>480</v>
      </c>
    </row>
    <row r="20" spans="2:13" ht="12.75">
      <c r="B20" s="33"/>
      <c r="C20" s="34"/>
      <c r="D20" s="13"/>
      <c r="E20" s="34"/>
      <c r="G20" s="32"/>
      <c r="H20" s="6">
        <v>0</v>
      </c>
      <c r="I20" s="23">
        <f t="shared" si="0"/>
        <v>0</v>
      </c>
      <c r="M20" s="2">
        <v>480</v>
      </c>
    </row>
    <row r="21" spans="1:13" s="54" customFormat="1" ht="13.5" thickBot="1">
      <c r="A21" s="45"/>
      <c r="B21" s="305">
        <f>+B24+B64+B106+B165+B201+B222+B267+B299+B332+B375+B426+B472+B517+B543+B586+B626+B671+B718+B767+B806+B833+B866</f>
        <v>1104700</v>
      </c>
      <c r="C21" s="47"/>
      <c r="D21" s="48" t="s">
        <v>10</v>
      </c>
      <c r="E21" s="49"/>
      <c r="F21" s="50"/>
      <c r="G21" s="51"/>
      <c r="H21" s="52"/>
      <c r="I21" s="53">
        <f>+B21/M21</f>
        <v>2301.4583333333335</v>
      </c>
      <c r="K21" s="55"/>
      <c r="M21" s="2">
        <v>480</v>
      </c>
    </row>
    <row r="22" spans="2:13" ht="12.75">
      <c r="B22" s="306"/>
      <c r="C22" s="34"/>
      <c r="D22" s="13"/>
      <c r="E22" s="13"/>
      <c r="G22" s="31"/>
      <c r="H22" s="6">
        <f aca="true" t="shared" si="2" ref="H22:H58">H21-B22</f>
        <v>0</v>
      </c>
      <c r="I22" s="23">
        <f t="shared" si="0"/>
        <v>0</v>
      </c>
      <c r="M22" s="2">
        <v>480</v>
      </c>
    </row>
    <row r="23" spans="2:13" ht="12.75">
      <c r="B23" s="307"/>
      <c r="C23" s="34"/>
      <c r="D23" s="13"/>
      <c r="H23" s="6">
        <v>0</v>
      </c>
      <c r="I23" s="23">
        <f t="shared" si="0"/>
        <v>0</v>
      </c>
      <c r="M23" s="2">
        <v>480</v>
      </c>
    </row>
    <row r="24" spans="1:13" s="61" customFormat="1" ht="12.75">
      <c r="A24" s="56"/>
      <c r="B24" s="308">
        <f>+B29+B36+B42+B47+B53+B59</f>
        <v>42100</v>
      </c>
      <c r="C24" s="56" t="s">
        <v>11</v>
      </c>
      <c r="D24" s="56" t="s">
        <v>12</v>
      </c>
      <c r="E24" s="56" t="s">
        <v>13</v>
      </c>
      <c r="F24" s="59" t="s">
        <v>14</v>
      </c>
      <c r="G24" s="59" t="s">
        <v>15</v>
      </c>
      <c r="H24" s="57"/>
      <c r="I24" s="60">
        <f t="shared" si="0"/>
        <v>87.70833333333333</v>
      </c>
      <c r="M24" s="2">
        <v>480</v>
      </c>
    </row>
    <row r="25" spans="2:14" ht="12.75">
      <c r="B25" s="309"/>
      <c r="C25" s="34"/>
      <c r="D25" s="13"/>
      <c r="E25" s="38"/>
      <c r="H25" s="6">
        <f t="shared" si="2"/>
        <v>0</v>
      </c>
      <c r="I25" s="23">
        <f t="shared" si="0"/>
        <v>0</v>
      </c>
      <c r="J25" s="37"/>
      <c r="L25" s="37"/>
      <c r="M25" s="2">
        <v>480</v>
      </c>
      <c r="N25" s="39"/>
    </row>
    <row r="26" spans="2:13" ht="12.75">
      <c r="B26" s="307">
        <v>2500</v>
      </c>
      <c r="C26" s="1" t="s">
        <v>16</v>
      </c>
      <c r="D26" s="13" t="s">
        <v>10</v>
      </c>
      <c r="E26" s="1" t="s">
        <v>17</v>
      </c>
      <c r="F26" s="28" t="s">
        <v>18</v>
      </c>
      <c r="G26" s="28" t="s">
        <v>19</v>
      </c>
      <c r="H26" s="6">
        <f t="shared" si="2"/>
        <v>-2500</v>
      </c>
      <c r="I26" s="23">
        <v>5</v>
      </c>
      <c r="K26" t="s">
        <v>16</v>
      </c>
      <c r="L26">
        <v>1</v>
      </c>
      <c r="M26" s="2">
        <v>480</v>
      </c>
    </row>
    <row r="27" spans="2:13" ht="12.75">
      <c r="B27" s="307">
        <v>2500</v>
      </c>
      <c r="C27" s="1" t="s">
        <v>16</v>
      </c>
      <c r="D27" s="13" t="s">
        <v>10</v>
      </c>
      <c r="E27" s="1" t="s">
        <v>17</v>
      </c>
      <c r="F27" s="28" t="s">
        <v>20</v>
      </c>
      <c r="G27" s="28" t="s">
        <v>21</v>
      </c>
      <c r="H27" s="6">
        <f t="shared" si="2"/>
        <v>-5000</v>
      </c>
      <c r="I27" s="23">
        <v>5</v>
      </c>
      <c r="K27" t="s">
        <v>16</v>
      </c>
      <c r="L27">
        <v>1</v>
      </c>
      <c r="M27" s="2">
        <v>480</v>
      </c>
    </row>
    <row r="28" spans="2:13" ht="12.75">
      <c r="B28" s="307">
        <v>2500</v>
      </c>
      <c r="C28" s="1" t="s">
        <v>16</v>
      </c>
      <c r="D28" s="13" t="s">
        <v>10</v>
      </c>
      <c r="E28" s="1" t="s">
        <v>17</v>
      </c>
      <c r="F28" s="28" t="s">
        <v>22</v>
      </c>
      <c r="G28" s="28" t="s">
        <v>23</v>
      </c>
      <c r="H28" s="6">
        <f t="shared" si="2"/>
        <v>-7500</v>
      </c>
      <c r="I28" s="23">
        <v>5</v>
      </c>
      <c r="K28" t="s">
        <v>16</v>
      </c>
      <c r="L28">
        <v>1</v>
      </c>
      <c r="M28" s="2">
        <v>480</v>
      </c>
    </row>
    <row r="29" spans="1:13" s="65" customFormat="1" ht="12.75">
      <c r="A29" s="12"/>
      <c r="B29" s="310">
        <f>SUM(B26:B28)</f>
        <v>7500</v>
      </c>
      <c r="C29" s="63" t="s">
        <v>16</v>
      </c>
      <c r="D29" s="12"/>
      <c r="E29" s="12"/>
      <c r="F29" s="19"/>
      <c r="G29" s="19"/>
      <c r="H29" s="62">
        <v>0</v>
      </c>
      <c r="I29" s="64">
        <f t="shared" si="0"/>
        <v>15.625</v>
      </c>
      <c r="M29" s="2">
        <v>480</v>
      </c>
    </row>
    <row r="30" spans="2:13" ht="12.75">
      <c r="B30" s="307"/>
      <c r="C30" s="34"/>
      <c r="D30" s="13"/>
      <c r="H30" s="6">
        <f t="shared" si="2"/>
        <v>0</v>
      </c>
      <c r="I30" s="23">
        <f t="shared" si="0"/>
        <v>0</v>
      </c>
      <c r="M30" s="2">
        <v>480</v>
      </c>
    </row>
    <row r="31" spans="2:13" ht="12.75">
      <c r="B31" s="307"/>
      <c r="C31" s="34"/>
      <c r="D31" s="13"/>
      <c r="H31" s="6">
        <f t="shared" si="2"/>
        <v>0</v>
      </c>
      <c r="I31" s="23">
        <f t="shared" si="0"/>
        <v>0</v>
      </c>
      <c r="M31" s="2">
        <v>480</v>
      </c>
    </row>
    <row r="32" spans="2:13" ht="12.75">
      <c r="B32" s="307">
        <v>2000</v>
      </c>
      <c r="C32" s="34" t="s">
        <v>24</v>
      </c>
      <c r="D32" s="13" t="s">
        <v>10</v>
      </c>
      <c r="E32" s="34" t="s">
        <v>415</v>
      </c>
      <c r="F32" s="28" t="s">
        <v>25</v>
      </c>
      <c r="G32" s="28" t="s">
        <v>19</v>
      </c>
      <c r="H32" s="6">
        <f t="shared" si="2"/>
        <v>-2000</v>
      </c>
      <c r="I32" s="23">
        <f t="shared" si="0"/>
        <v>4.166666666666667</v>
      </c>
      <c r="K32" t="s">
        <v>17</v>
      </c>
      <c r="L32">
        <v>1</v>
      </c>
      <c r="M32" s="2">
        <v>480</v>
      </c>
    </row>
    <row r="33" spans="2:13" ht="12.75">
      <c r="B33" s="307">
        <v>2000</v>
      </c>
      <c r="C33" s="34" t="s">
        <v>26</v>
      </c>
      <c r="D33" s="13" t="s">
        <v>10</v>
      </c>
      <c r="E33" s="34" t="s">
        <v>415</v>
      </c>
      <c r="F33" s="28" t="s">
        <v>27</v>
      </c>
      <c r="G33" s="28" t="s">
        <v>21</v>
      </c>
      <c r="H33" s="6">
        <f t="shared" si="2"/>
        <v>-4000</v>
      </c>
      <c r="I33" s="23">
        <f t="shared" si="0"/>
        <v>4.166666666666667</v>
      </c>
      <c r="K33" t="s">
        <v>17</v>
      </c>
      <c r="L33">
        <v>1</v>
      </c>
      <c r="M33" s="2">
        <v>480</v>
      </c>
    </row>
    <row r="34" spans="2:13" ht="12.75">
      <c r="B34" s="307">
        <v>2000</v>
      </c>
      <c r="C34" s="34" t="s">
        <v>28</v>
      </c>
      <c r="D34" s="13" t="s">
        <v>10</v>
      </c>
      <c r="E34" s="34" t="s">
        <v>415</v>
      </c>
      <c r="F34" s="28" t="s">
        <v>27</v>
      </c>
      <c r="G34" s="28" t="s">
        <v>21</v>
      </c>
      <c r="H34" s="6">
        <f t="shared" si="2"/>
        <v>-6000</v>
      </c>
      <c r="I34" s="23">
        <f t="shared" si="0"/>
        <v>4.166666666666667</v>
      </c>
      <c r="K34" t="s">
        <v>17</v>
      </c>
      <c r="L34">
        <v>1</v>
      </c>
      <c r="M34" s="2">
        <v>480</v>
      </c>
    </row>
    <row r="35" spans="2:14" ht="12.75">
      <c r="B35" s="307">
        <v>2000</v>
      </c>
      <c r="C35" s="34" t="s">
        <v>29</v>
      </c>
      <c r="D35" s="13" t="s">
        <v>10</v>
      </c>
      <c r="E35" s="34" t="s">
        <v>415</v>
      </c>
      <c r="F35" s="28" t="s">
        <v>30</v>
      </c>
      <c r="G35" s="28" t="s">
        <v>23</v>
      </c>
      <c r="H35" s="6">
        <f t="shared" si="2"/>
        <v>-8000</v>
      </c>
      <c r="I35" s="23">
        <f t="shared" si="0"/>
        <v>4.166666666666667</v>
      </c>
      <c r="J35" s="37"/>
      <c r="K35" t="s">
        <v>17</v>
      </c>
      <c r="L35" s="37">
        <v>1</v>
      </c>
      <c r="M35" s="2">
        <v>480</v>
      </c>
      <c r="N35" s="39"/>
    </row>
    <row r="36" spans="1:13" s="65" customFormat="1" ht="12.75">
      <c r="A36" s="12"/>
      <c r="B36" s="310">
        <f>SUM(B32:B35)</f>
        <v>8000</v>
      </c>
      <c r="C36" s="63" t="s">
        <v>31</v>
      </c>
      <c r="D36" s="12"/>
      <c r="E36" s="12"/>
      <c r="F36" s="19"/>
      <c r="G36" s="19"/>
      <c r="H36" s="62">
        <v>0</v>
      </c>
      <c r="I36" s="64">
        <f t="shared" si="0"/>
        <v>16.666666666666668</v>
      </c>
      <c r="M36" s="2">
        <v>480</v>
      </c>
    </row>
    <row r="37" spans="2:13" ht="12.75">
      <c r="B37" s="307"/>
      <c r="C37" s="34"/>
      <c r="D37" s="13"/>
      <c r="H37" s="6">
        <f t="shared" si="2"/>
        <v>0</v>
      </c>
      <c r="I37" s="23">
        <f t="shared" si="0"/>
        <v>0</v>
      </c>
      <c r="M37" s="2">
        <v>480</v>
      </c>
    </row>
    <row r="38" spans="2:13" ht="12.75">
      <c r="B38" s="307"/>
      <c r="C38" s="34"/>
      <c r="D38" s="13"/>
      <c r="H38" s="6">
        <f t="shared" si="2"/>
        <v>0</v>
      </c>
      <c r="I38" s="23">
        <f t="shared" si="0"/>
        <v>0</v>
      </c>
      <c r="M38" s="2">
        <v>480</v>
      </c>
    </row>
    <row r="39" spans="2:13" ht="12.75">
      <c r="B39" s="307">
        <v>1200</v>
      </c>
      <c r="C39" s="34" t="s">
        <v>32</v>
      </c>
      <c r="D39" s="13" t="s">
        <v>10</v>
      </c>
      <c r="E39" s="1" t="s">
        <v>104</v>
      </c>
      <c r="F39" s="28" t="s">
        <v>27</v>
      </c>
      <c r="G39" s="28" t="s">
        <v>19</v>
      </c>
      <c r="H39" s="6">
        <f t="shared" si="2"/>
        <v>-1200</v>
      </c>
      <c r="I39" s="23">
        <f t="shared" si="0"/>
        <v>2.5</v>
      </c>
      <c r="K39" t="s">
        <v>17</v>
      </c>
      <c r="L39">
        <v>1</v>
      </c>
      <c r="M39" s="2">
        <v>480</v>
      </c>
    </row>
    <row r="40" spans="2:13" ht="12.75">
      <c r="B40" s="307">
        <v>1200</v>
      </c>
      <c r="C40" s="34" t="s">
        <v>32</v>
      </c>
      <c r="D40" s="13" t="s">
        <v>10</v>
      </c>
      <c r="E40" s="1" t="s">
        <v>104</v>
      </c>
      <c r="F40" s="28" t="s">
        <v>27</v>
      </c>
      <c r="G40" s="28" t="s">
        <v>21</v>
      </c>
      <c r="H40" s="6">
        <f t="shared" si="2"/>
        <v>-2400</v>
      </c>
      <c r="I40" s="23">
        <f t="shared" si="0"/>
        <v>2.5</v>
      </c>
      <c r="K40" t="s">
        <v>17</v>
      </c>
      <c r="L40">
        <v>1</v>
      </c>
      <c r="M40" s="2">
        <v>480</v>
      </c>
    </row>
    <row r="41" spans="2:13" ht="12.75">
      <c r="B41" s="307">
        <v>1200</v>
      </c>
      <c r="C41" s="34" t="s">
        <v>32</v>
      </c>
      <c r="D41" s="13" t="s">
        <v>10</v>
      </c>
      <c r="E41" s="1" t="s">
        <v>104</v>
      </c>
      <c r="F41" s="28" t="s">
        <v>27</v>
      </c>
      <c r="G41" s="28" t="s">
        <v>23</v>
      </c>
      <c r="H41" s="6">
        <f t="shared" si="2"/>
        <v>-3600</v>
      </c>
      <c r="I41" s="23">
        <f t="shared" si="0"/>
        <v>2.5</v>
      </c>
      <c r="K41" t="s">
        <v>17</v>
      </c>
      <c r="L41">
        <v>1</v>
      </c>
      <c r="M41" s="2">
        <v>480</v>
      </c>
    </row>
    <row r="42" spans="1:13" s="65" customFormat="1" ht="12.75">
      <c r="A42" s="12"/>
      <c r="B42" s="310">
        <f>SUM(B39:B41)</f>
        <v>3600</v>
      </c>
      <c r="C42" s="12"/>
      <c r="D42" s="12"/>
      <c r="E42" s="12" t="s">
        <v>104</v>
      </c>
      <c r="F42" s="19"/>
      <c r="G42" s="19"/>
      <c r="H42" s="62">
        <v>0</v>
      </c>
      <c r="I42" s="64">
        <f t="shared" si="0"/>
        <v>7.5</v>
      </c>
      <c r="M42" s="2">
        <v>480</v>
      </c>
    </row>
    <row r="43" spans="2:13" ht="12.75">
      <c r="B43" s="307"/>
      <c r="D43" s="13"/>
      <c r="H43" s="6">
        <f t="shared" si="2"/>
        <v>0</v>
      </c>
      <c r="I43" s="23">
        <f t="shared" si="0"/>
        <v>0</v>
      </c>
      <c r="M43" s="2">
        <v>480</v>
      </c>
    </row>
    <row r="44" spans="2:13" ht="12.75">
      <c r="B44" s="307"/>
      <c r="D44" s="13"/>
      <c r="H44" s="6">
        <f t="shared" si="2"/>
        <v>0</v>
      </c>
      <c r="I44" s="23">
        <f t="shared" si="0"/>
        <v>0</v>
      </c>
      <c r="M44" s="2">
        <v>480</v>
      </c>
    </row>
    <row r="45" spans="2:13" ht="12.75">
      <c r="B45" s="307">
        <v>7000</v>
      </c>
      <c r="C45" s="1" t="s">
        <v>33</v>
      </c>
      <c r="D45" s="13" t="s">
        <v>10</v>
      </c>
      <c r="E45" s="34" t="s">
        <v>415</v>
      </c>
      <c r="F45" s="28" t="s">
        <v>34</v>
      </c>
      <c r="G45" s="28" t="s">
        <v>19</v>
      </c>
      <c r="H45" s="6">
        <f t="shared" si="2"/>
        <v>-7000</v>
      </c>
      <c r="I45" s="23">
        <f t="shared" si="0"/>
        <v>14.583333333333334</v>
      </c>
      <c r="K45" t="s">
        <v>17</v>
      </c>
      <c r="L45">
        <v>1</v>
      </c>
      <c r="M45" s="2">
        <v>480</v>
      </c>
    </row>
    <row r="46" spans="2:13" ht="12.75">
      <c r="B46" s="307">
        <v>7000</v>
      </c>
      <c r="C46" s="1" t="s">
        <v>33</v>
      </c>
      <c r="D46" s="13" t="s">
        <v>10</v>
      </c>
      <c r="E46" s="34" t="s">
        <v>415</v>
      </c>
      <c r="F46" s="28" t="s">
        <v>34</v>
      </c>
      <c r="G46" s="28" t="s">
        <v>21</v>
      </c>
      <c r="H46" s="6">
        <f t="shared" si="2"/>
        <v>-14000</v>
      </c>
      <c r="I46" s="23">
        <f t="shared" si="0"/>
        <v>14.583333333333334</v>
      </c>
      <c r="K46" t="s">
        <v>17</v>
      </c>
      <c r="L46">
        <v>1</v>
      </c>
      <c r="M46" s="2">
        <v>480</v>
      </c>
    </row>
    <row r="47" spans="1:13" s="65" customFormat="1" ht="12.75">
      <c r="A47" s="12"/>
      <c r="B47" s="310">
        <f>SUM(B45:B46)</f>
        <v>14000</v>
      </c>
      <c r="C47" s="12" t="s">
        <v>33</v>
      </c>
      <c r="D47" s="12"/>
      <c r="E47" s="12"/>
      <c r="F47" s="19"/>
      <c r="G47" s="19"/>
      <c r="H47" s="62">
        <v>0</v>
      </c>
      <c r="I47" s="64">
        <f t="shared" si="0"/>
        <v>29.166666666666668</v>
      </c>
      <c r="M47" s="2">
        <v>480</v>
      </c>
    </row>
    <row r="48" spans="2:13" ht="12.75">
      <c r="B48" s="307"/>
      <c r="D48" s="13"/>
      <c r="H48" s="6">
        <f t="shared" si="2"/>
        <v>0</v>
      </c>
      <c r="I48" s="23">
        <f t="shared" si="0"/>
        <v>0</v>
      </c>
      <c r="M48" s="2">
        <v>480</v>
      </c>
    </row>
    <row r="49" spans="2:13" ht="12.75">
      <c r="B49" s="307"/>
      <c r="D49" s="13"/>
      <c r="H49" s="6">
        <f t="shared" si="2"/>
        <v>0</v>
      </c>
      <c r="I49" s="23">
        <f t="shared" si="0"/>
        <v>0</v>
      </c>
      <c r="M49" s="2">
        <v>480</v>
      </c>
    </row>
    <row r="50" spans="2:13" ht="12.75">
      <c r="B50" s="307">
        <v>2000</v>
      </c>
      <c r="C50" s="1" t="s">
        <v>35</v>
      </c>
      <c r="D50" s="13" t="s">
        <v>10</v>
      </c>
      <c r="E50" s="34" t="s">
        <v>415</v>
      </c>
      <c r="F50" s="28" t="s">
        <v>27</v>
      </c>
      <c r="G50" s="28" t="s">
        <v>19</v>
      </c>
      <c r="H50" s="6">
        <f t="shared" si="2"/>
        <v>-2000</v>
      </c>
      <c r="I50" s="23">
        <f t="shared" si="0"/>
        <v>4.166666666666667</v>
      </c>
      <c r="K50" t="s">
        <v>17</v>
      </c>
      <c r="L50">
        <v>1</v>
      </c>
      <c r="M50" s="2">
        <v>480</v>
      </c>
    </row>
    <row r="51" spans="2:13" ht="12.75">
      <c r="B51" s="307">
        <v>2000</v>
      </c>
      <c r="C51" s="1" t="s">
        <v>35</v>
      </c>
      <c r="D51" s="13" t="s">
        <v>10</v>
      </c>
      <c r="E51" s="34" t="s">
        <v>415</v>
      </c>
      <c r="F51" s="28" t="s">
        <v>27</v>
      </c>
      <c r="G51" s="28" t="s">
        <v>21</v>
      </c>
      <c r="H51" s="6">
        <f t="shared" si="2"/>
        <v>-4000</v>
      </c>
      <c r="I51" s="23">
        <f t="shared" si="0"/>
        <v>4.166666666666667</v>
      </c>
      <c r="K51" t="s">
        <v>17</v>
      </c>
      <c r="L51">
        <v>1</v>
      </c>
      <c r="M51" s="2">
        <v>480</v>
      </c>
    </row>
    <row r="52" spans="2:13" ht="12.75">
      <c r="B52" s="307">
        <v>2000</v>
      </c>
      <c r="C52" s="1" t="s">
        <v>35</v>
      </c>
      <c r="D52" s="13" t="s">
        <v>10</v>
      </c>
      <c r="E52" s="34" t="s">
        <v>415</v>
      </c>
      <c r="F52" s="28" t="s">
        <v>27</v>
      </c>
      <c r="G52" s="28" t="s">
        <v>23</v>
      </c>
      <c r="H52" s="6">
        <f t="shared" si="2"/>
        <v>-6000</v>
      </c>
      <c r="I52" s="23">
        <f t="shared" si="0"/>
        <v>4.166666666666667</v>
      </c>
      <c r="K52" t="s">
        <v>17</v>
      </c>
      <c r="L52">
        <v>1</v>
      </c>
      <c r="M52" s="2">
        <v>480</v>
      </c>
    </row>
    <row r="53" spans="1:13" s="65" customFormat="1" ht="12.75">
      <c r="A53" s="12"/>
      <c r="B53" s="310">
        <f>SUM(B50:B52)</f>
        <v>6000</v>
      </c>
      <c r="C53" s="12" t="s">
        <v>35</v>
      </c>
      <c r="D53" s="12"/>
      <c r="E53" s="12"/>
      <c r="F53" s="19"/>
      <c r="G53" s="19"/>
      <c r="H53" s="62">
        <v>0</v>
      </c>
      <c r="I53" s="64">
        <f t="shared" si="0"/>
        <v>12.5</v>
      </c>
      <c r="M53" s="2">
        <v>480</v>
      </c>
    </row>
    <row r="54" spans="2:13" ht="12.75">
      <c r="B54" s="307"/>
      <c r="D54" s="13"/>
      <c r="H54" s="6">
        <f t="shared" si="2"/>
        <v>0</v>
      </c>
      <c r="I54" s="23">
        <f t="shared" si="0"/>
        <v>0</v>
      </c>
      <c r="M54" s="2">
        <v>480</v>
      </c>
    </row>
    <row r="55" spans="2:13" ht="12.75">
      <c r="B55" s="307"/>
      <c r="D55" s="13"/>
      <c r="H55" s="6">
        <f t="shared" si="2"/>
        <v>0</v>
      </c>
      <c r="I55" s="23">
        <f t="shared" si="0"/>
        <v>0</v>
      </c>
      <c r="M55" s="2">
        <v>480</v>
      </c>
    </row>
    <row r="56" spans="2:13" ht="12.75">
      <c r="B56" s="306">
        <v>1000</v>
      </c>
      <c r="C56" s="35" t="s">
        <v>414</v>
      </c>
      <c r="D56" s="13" t="s">
        <v>10</v>
      </c>
      <c r="E56" s="1" t="s">
        <v>370</v>
      </c>
      <c r="F56" s="28" t="s">
        <v>27</v>
      </c>
      <c r="G56" s="28" t="s">
        <v>19</v>
      </c>
      <c r="H56" s="6">
        <f t="shared" si="2"/>
        <v>-1000</v>
      </c>
      <c r="I56" s="23">
        <f t="shared" si="0"/>
        <v>2.0833333333333335</v>
      </c>
      <c r="K56" t="s">
        <v>17</v>
      </c>
      <c r="L56">
        <v>1</v>
      </c>
      <c r="M56" s="2">
        <v>480</v>
      </c>
    </row>
    <row r="57" spans="2:13" ht="12.75">
      <c r="B57" s="306">
        <v>1000</v>
      </c>
      <c r="C57" s="35" t="s">
        <v>414</v>
      </c>
      <c r="D57" s="13" t="s">
        <v>10</v>
      </c>
      <c r="E57" s="1" t="s">
        <v>370</v>
      </c>
      <c r="F57" s="28" t="s">
        <v>27</v>
      </c>
      <c r="G57" s="28" t="s">
        <v>21</v>
      </c>
      <c r="H57" s="6">
        <f t="shared" si="2"/>
        <v>-2000</v>
      </c>
      <c r="I57" s="23">
        <f t="shared" si="0"/>
        <v>2.0833333333333335</v>
      </c>
      <c r="K57" t="s">
        <v>17</v>
      </c>
      <c r="L57">
        <v>1</v>
      </c>
      <c r="M57" s="2">
        <v>480</v>
      </c>
    </row>
    <row r="58" spans="2:13" ht="12.75">
      <c r="B58" s="306">
        <v>1000</v>
      </c>
      <c r="C58" s="35" t="s">
        <v>414</v>
      </c>
      <c r="D58" s="13" t="s">
        <v>10</v>
      </c>
      <c r="E58" s="1" t="s">
        <v>370</v>
      </c>
      <c r="F58" s="28" t="s">
        <v>27</v>
      </c>
      <c r="G58" s="28" t="s">
        <v>23</v>
      </c>
      <c r="H58" s="6">
        <f t="shared" si="2"/>
        <v>-3000</v>
      </c>
      <c r="I58" s="23">
        <f t="shared" si="0"/>
        <v>2.0833333333333335</v>
      </c>
      <c r="K58" t="s">
        <v>17</v>
      </c>
      <c r="L58">
        <v>1</v>
      </c>
      <c r="M58" s="2">
        <v>480</v>
      </c>
    </row>
    <row r="59" spans="1:13" s="65" customFormat="1" ht="12.75">
      <c r="A59" s="12"/>
      <c r="B59" s="310">
        <f>SUM(B56:B58)</f>
        <v>3000</v>
      </c>
      <c r="C59" s="12"/>
      <c r="D59" s="12"/>
      <c r="E59" s="12" t="s">
        <v>370</v>
      </c>
      <c r="F59" s="19"/>
      <c r="G59" s="19"/>
      <c r="H59" s="62">
        <v>0</v>
      </c>
      <c r="I59" s="64">
        <f t="shared" si="0"/>
        <v>6.25</v>
      </c>
      <c r="M59" s="2">
        <v>480</v>
      </c>
    </row>
    <row r="60" spans="2:13" ht="12.75">
      <c r="B60" s="307"/>
      <c r="D60" s="13"/>
      <c r="H60" s="6">
        <f>H59-B60</f>
        <v>0</v>
      </c>
      <c r="I60" s="23">
        <f aca="true" t="shared" si="3" ref="I60:I98">+B60/M60</f>
        <v>0</v>
      </c>
      <c r="M60" s="2">
        <v>480</v>
      </c>
    </row>
    <row r="61" spans="2:13" ht="12.75">
      <c r="B61" s="307"/>
      <c r="D61" s="13"/>
      <c r="H61" s="6">
        <f>H60-B61</f>
        <v>0</v>
      </c>
      <c r="I61" s="23">
        <f t="shared" si="3"/>
        <v>0</v>
      </c>
      <c r="M61" s="2">
        <v>480</v>
      </c>
    </row>
    <row r="62" spans="2:13" ht="12.75">
      <c r="B62" s="307"/>
      <c r="D62" s="13"/>
      <c r="H62" s="6">
        <f>H61-B62</f>
        <v>0</v>
      </c>
      <c r="I62" s="23">
        <f t="shared" si="3"/>
        <v>0</v>
      </c>
      <c r="M62" s="2">
        <v>480</v>
      </c>
    </row>
    <row r="63" spans="2:13" ht="12.75">
      <c r="B63" s="307"/>
      <c r="D63" s="13"/>
      <c r="H63" s="6">
        <f>H62-B63</f>
        <v>0</v>
      </c>
      <c r="I63" s="23">
        <f t="shared" si="3"/>
        <v>0</v>
      </c>
      <c r="M63" s="2">
        <v>480</v>
      </c>
    </row>
    <row r="64" spans="1:13" s="61" customFormat="1" ht="12.75">
      <c r="A64" s="56"/>
      <c r="B64" s="308">
        <f>+B69+B78+B84+B89+B95+B101</f>
        <v>36100</v>
      </c>
      <c r="C64" s="56" t="s">
        <v>36</v>
      </c>
      <c r="D64" s="56" t="s">
        <v>12</v>
      </c>
      <c r="E64" s="56" t="s">
        <v>37</v>
      </c>
      <c r="F64" s="59" t="s">
        <v>38</v>
      </c>
      <c r="G64" s="59" t="s">
        <v>39</v>
      </c>
      <c r="H64" s="57"/>
      <c r="I64" s="60">
        <f t="shared" si="3"/>
        <v>75.20833333333333</v>
      </c>
      <c r="M64" s="2">
        <v>480</v>
      </c>
    </row>
    <row r="65" spans="2:13" ht="12.75">
      <c r="B65" s="307"/>
      <c r="D65" s="13"/>
      <c r="H65" s="6">
        <f>H64-B65</f>
        <v>0</v>
      </c>
      <c r="I65" s="23">
        <f t="shared" si="3"/>
        <v>0</v>
      </c>
      <c r="M65" s="2">
        <v>480</v>
      </c>
    </row>
    <row r="66" spans="2:13" ht="12.75">
      <c r="B66" s="307">
        <v>2500</v>
      </c>
      <c r="C66" s="1" t="s">
        <v>16</v>
      </c>
      <c r="D66" s="13" t="s">
        <v>10</v>
      </c>
      <c r="E66" s="1" t="s">
        <v>40</v>
      </c>
      <c r="F66" s="28" t="s">
        <v>41</v>
      </c>
      <c r="G66" s="28" t="s">
        <v>19</v>
      </c>
      <c r="H66" s="6">
        <f>H65-B66</f>
        <v>-2500</v>
      </c>
      <c r="I66" s="23">
        <f>+B66/M66</f>
        <v>5.208333333333333</v>
      </c>
      <c r="K66" t="s">
        <v>16</v>
      </c>
      <c r="L66">
        <v>2</v>
      </c>
      <c r="M66" s="2">
        <v>480</v>
      </c>
    </row>
    <row r="67" spans="2:13" ht="12.75">
      <c r="B67" s="307">
        <v>2000</v>
      </c>
      <c r="C67" s="1" t="s">
        <v>16</v>
      </c>
      <c r="D67" s="13" t="s">
        <v>10</v>
      </c>
      <c r="E67" s="1" t="s">
        <v>40</v>
      </c>
      <c r="F67" s="28" t="s">
        <v>42</v>
      </c>
      <c r="G67" s="28" t="s">
        <v>21</v>
      </c>
      <c r="H67" s="6">
        <f>H66-B67</f>
        <v>-4500</v>
      </c>
      <c r="I67" s="23">
        <f>+B67/M67</f>
        <v>4.166666666666667</v>
      </c>
      <c r="K67" t="s">
        <v>16</v>
      </c>
      <c r="L67">
        <v>2</v>
      </c>
      <c r="M67" s="2">
        <v>480</v>
      </c>
    </row>
    <row r="68" spans="2:13" ht="12.75">
      <c r="B68" s="307">
        <v>2000</v>
      </c>
      <c r="C68" s="1" t="s">
        <v>16</v>
      </c>
      <c r="D68" s="13" t="s">
        <v>10</v>
      </c>
      <c r="E68" s="1" t="s">
        <v>40</v>
      </c>
      <c r="F68" s="28" t="s">
        <v>43</v>
      </c>
      <c r="G68" s="28" t="s">
        <v>23</v>
      </c>
      <c r="H68" s="6">
        <f>H67-B68</f>
        <v>-6500</v>
      </c>
      <c r="I68" s="23">
        <f>+B68/M68</f>
        <v>4.166666666666667</v>
      </c>
      <c r="K68" t="s">
        <v>16</v>
      </c>
      <c r="L68">
        <v>2</v>
      </c>
      <c r="M68" s="2">
        <v>480</v>
      </c>
    </row>
    <row r="69" spans="1:13" s="70" customFormat="1" ht="12.75">
      <c r="A69" s="67"/>
      <c r="B69" s="308">
        <f>SUM(B66:B68)</f>
        <v>6500</v>
      </c>
      <c r="C69" s="63" t="s">
        <v>16</v>
      </c>
      <c r="D69" s="68"/>
      <c r="E69" s="67"/>
      <c r="F69" s="69"/>
      <c r="G69" s="69"/>
      <c r="H69" s="62">
        <v>0</v>
      </c>
      <c r="I69" s="64">
        <f t="shared" si="3"/>
        <v>13.541666666666666</v>
      </c>
      <c r="M69" s="2">
        <v>480</v>
      </c>
    </row>
    <row r="70" spans="2:13" ht="12.75">
      <c r="B70" s="307"/>
      <c r="D70" s="13"/>
      <c r="H70" s="6">
        <f aca="true" t="shared" si="4" ref="H70:H77">H69-B70</f>
        <v>0</v>
      </c>
      <c r="I70" s="23">
        <f t="shared" si="3"/>
        <v>0</v>
      </c>
      <c r="M70" s="2">
        <v>480</v>
      </c>
    </row>
    <row r="71" spans="2:13" ht="12.75">
      <c r="B71" s="307"/>
      <c r="D71" s="13"/>
      <c r="H71" s="6">
        <f t="shared" si="4"/>
        <v>0</v>
      </c>
      <c r="I71" s="23">
        <f t="shared" si="3"/>
        <v>0</v>
      </c>
      <c r="M71" s="2">
        <v>480</v>
      </c>
    </row>
    <row r="72" spans="2:13" ht="12.75">
      <c r="B72" s="307">
        <v>2300</v>
      </c>
      <c r="C72" s="34" t="s">
        <v>44</v>
      </c>
      <c r="D72" s="13" t="s">
        <v>10</v>
      </c>
      <c r="E72" s="34" t="s">
        <v>415</v>
      </c>
      <c r="F72" s="28" t="s">
        <v>45</v>
      </c>
      <c r="G72" s="28" t="s">
        <v>19</v>
      </c>
      <c r="H72" s="6">
        <f t="shared" si="4"/>
        <v>-2300</v>
      </c>
      <c r="I72" s="23">
        <f t="shared" si="3"/>
        <v>4.791666666666667</v>
      </c>
      <c r="K72" t="s">
        <v>40</v>
      </c>
      <c r="L72">
        <v>2</v>
      </c>
      <c r="M72" s="2">
        <v>480</v>
      </c>
    </row>
    <row r="73" spans="2:13" ht="12.75">
      <c r="B73" s="307">
        <v>700</v>
      </c>
      <c r="C73" s="34" t="s">
        <v>46</v>
      </c>
      <c r="D73" s="13" t="s">
        <v>10</v>
      </c>
      <c r="E73" s="34" t="s">
        <v>415</v>
      </c>
      <c r="F73" s="28" t="s">
        <v>47</v>
      </c>
      <c r="G73" s="28" t="s">
        <v>19</v>
      </c>
      <c r="H73" s="6">
        <f t="shared" si="4"/>
        <v>-3000</v>
      </c>
      <c r="I73" s="23">
        <f t="shared" si="3"/>
        <v>1.4583333333333333</v>
      </c>
      <c r="K73" t="s">
        <v>40</v>
      </c>
      <c r="L73">
        <v>2</v>
      </c>
      <c r="M73" s="2">
        <v>480</v>
      </c>
    </row>
    <row r="74" spans="2:13" ht="12.75">
      <c r="B74" s="307">
        <v>700</v>
      </c>
      <c r="C74" s="34" t="s">
        <v>48</v>
      </c>
      <c r="D74" s="13" t="s">
        <v>10</v>
      </c>
      <c r="E74" s="34" t="s">
        <v>415</v>
      </c>
      <c r="F74" s="28" t="s">
        <v>47</v>
      </c>
      <c r="G74" s="28" t="s">
        <v>19</v>
      </c>
      <c r="H74" s="6">
        <f t="shared" si="4"/>
        <v>-3700</v>
      </c>
      <c r="I74" s="23">
        <f t="shared" si="3"/>
        <v>1.4583333333333333</v>
      </c>
      <c r="K74" t="s">
        <v>40</v>
      </c>
      <c r="L74">
        <v>2</v>
      </c>
      <c r="M74" s="2">
        <v>480</v>
      </c>
    </row>
    <row r="75" spans="2:14" ht="12.75">
      <c r="B75" s="307">
        <v>2500</v>
      </c>
      <c r="C75" s="34" t="s">
        <v>49</v>
      </c>
      <c r="D75" s="13" t="s">
        <v>10</v>
      </c>
      <c r="E75" s="34" t="s">
        <v>415</v>
      </c>
      <c r="F75" s="28" t="s">
        <v>47</v>
      </c>
      <c r="G75" s="28" t="s">
        <v>21</v>
      </c>
      <c r="H75" s="6">
        <f t="shared" si="4"/>
        <v>-6200</v>
      </c>
      <c r="I75" s="23">
        <f t="shared" si="3"/>
        <v>5.208333333333333</v>
      </c>
      <c r="J75" s="37"/>
      <c r="K75" t="s">
        <v>40</v>
      </c>
      <c r="L75">
        <v>2</v>
      </c>
      <c r="M75" s="2">
        <v>480</v>
      </c>
      <c r="N75" s="39"/>
    </row>
    <row r="76" spans="2:13" ht="12.75">
      <c r="B76" s="307">
        <v>2500</v>
      </c>
      <c r="C76" s="34" t="s">
        <v>50</v>
      </c>
      <c r="D76" s="13" t="s">
        <v>10</v>
      </c>
      <c r="E76" s="34" t="s">
        <v>415</v>
      </c>
      <c r="F76" s="28" t="s">
        <v>47</v>
      </c>
      <c r="G76" s="28" t="s">
        <v>21</v>
      </c>
      <c r="H76" s="6">
        <f t="shared" si="4"/>
        <v>-8700</v>
      </c>
      <c r="I76" s="23">
        <f t="shared" si="3"/>
        <v>5.208333333333333</v>
      </c>
      <c r="K76" t="s">
        <v>40</v>
      </c>
      <c r="L76">
        <v>2</v>
      </c>
      <c r="M76" s="2">
        <v>480</v>
      </c>
    </row>
    <row r="77" spans="2:13" ht="12.75">
      <c r="B77" s="307">
        <v>2300</v>
      </c>
      <c r="C77" s="34" t="s">
        <v>51</v>
      </c>
      <c r="D77" s="13" t="s">
        <v>10</v>
      </c>
      <c r="E77" s="34" t="s">
        <v>415</v>
      </c>
      <c r="F77" s="28" t="s">
        <v>52</v>
      </c>
      <c r="G77" s="28" t="s">
        <v>23</v>
      </c>
      <c r="H77" s="6">
        <f t="shared" si="4"/>
        <v>-11000</v>
      </c>
      <c r="I77" s="23">
        <f t="shared" si="3"/>
        <v>4.791666666666667</v>
      </c>
      <c r="K77" t="s">
        <v>40</v>
      </c>
      <c r="L77">
        <v>2</v>
      </c>
      <c r="M77" s="2">
        <v>480</v>
      </c>
    </row>
    <row r="78" spans="1:13" s="65" customFormat="1" ht="12.75">
      <c r="A78" s="12"/>
      <c r="B78" s="310">
        <f>SUM(B72:B77)</f>
        <v>11000</v>
      </c>
      <c r="C78" s="63" t="s">
        <v>31</v>
      </c>
      <c r="D78" s="12"/>
      <c r="E78" s="12"/>
      <c r="F78" s="19" t="s">
        <v>53</v>
      </c>
      <c r="G78" s="19"/>
      <c r="H78" s="62">
        <v>0</v>
      </c>
      <c r="I78" s="64">
        <f t="shared" si="3"/>
        <v>22.916666666666668</v>
      </c>
      <c r="M78" s="2">
        <v>480</v>
      </c>
    </row>
    <row r="79" spans="2:13" ht="12.75">
      <c r="B79" s="307"/>
      <c r="C79" s="34"/>
      <c r="D79" s="13"/>
      <c r="H79" s="6">
        <f>H78-B79</f>
        <v>0</v>
      </c>
      <c r="I79" s="23">
        <f t="shared" si="3"/>
        <v>0</v>
      </c>
      <c r="M79" s="2">
        <v>480</v>
      </c>
    </row>
    <row r="80" spans="2:13" ht="12.75">
      <c r="B80" s="307"/>
      <c r="C80" s="34"/>
      <c r="D80" s="13"/>
      <c r="H80" s="6">
        <f>H79-B80</f>
        <v>0</v>
      </c>
      <c r="I80" s="23">
        <f t="shared" si="3"/>
        <v>0</v>
      </c>
      <c r="M80" s="2">
        <v>480</v>
      </c>
    </row>
    <row r="81" spans="2:13" ht="12.75">
      <c r="B81" s="307">
        <v>1200</v>
      </c>
      <c r="C81" s="34" t="s">
        <v>32</v>
      </c>
      <c r="D81" s="13" t="s">
        <v>10</v>
      </c>
      <c r="E81" s="1" t="s">
        <v>104</v>
      </c>
      <c r="F81" s="28" t="s">
        <v>47</v>
      </c>
      <c r="G81" s="28" t="s">
        <v>19</v>
      </c>
      <c r="H81" s="6">
        <f>H80-B81</f>
        <v>-1200</v>
      </c>
      <c r="I81" s="23">
        <f t="shared" si="3"/>
        <v>2.5</v>
      </c>
      <c r="K81" t="s">
        <v>40</v>
      </c>
      <c r="L81">
        <v>2</v>
      </c>
      <c r="M81" s="2">
        <v>480</v>
      </c>
    </row>
    <row r="82" spans="2:13" ht="12.75">
      <c r="B82" s="307">
        <v>1200</v>
      </c>
      <c r="C82" s="34" t="s">
        <v>32</v>
      </c>
      <c r="D82" s="13" t="s">
        <v>10</v>
      </c>
      <c r="E82" s="1" t="s">
        <v>104</v>
      </c>
      <c r="F82" s="28" t="s">
        <v>47</v>
      </c>
      <c r="G82" s="28" t="s">
        <v>21</v>
      </c>
      <c r="H82" s="6">
        <f>H81-B82</f>
        <v>-2400</v>
      </c>
      <c r="I82" s="23">
        <f t="shared" si="3"/>
        <v>2.5</v>
      </c>
      <c r="K82" t="s">
        <v>40</v>
      </c>
      <c r="L82">
        <v>2</v>
      </c>
      <c r="M82" s="2">
        <v>480</v>
      </c>
    </row>
    <row r="83" spans="2:13" ht="12.75">
      <c r="B83" s="307">
        <v>1200</v>
      </c>
      <c r="C83" s="34" t="s">
        <v>32</v>
      </c>
      <c r="D83" s="13" t="s">
        <v>10</v>
      </c>
      <c r="E83" s="1" t="s">
        <v>104</v>
      </c>
      <c r="F83" s="28" t="s">
        <v>47</v>
      </c>
      <c r="G83" s="28" t="s">
        <v>23</v>
      </c>
      <c r="H83" s="6">
        <f>H82-B83</f>
        <v>-3600</v>
      </c>
      <c r="I83" s="23">
        <f t="shared" si="3"/>
        <v>2.5</v>
      </c>
      <c r="K83" t="s">
        <v>40</v>
      </c>
      <c r="L83">
        <v>2</v>
      </c>
      <c r="M83" s="2">
        <v>480</v>
      </c>
    </row>
    <row r="84" spans="1:13" s="65" customFormat="1" ht="12.75">
      <c r="A84" s="12"/>
      <c r="B84" s="310">
        <f>SUM(B81:B83)</f>
        <v>3600</v>
      </c>
      <c r="C84" s="12"/>
      <c r="D84" s="12"/>
      <c r="E84" s="12" t="s">
        <v>104</v>
      </c>
      <c r="F84" s="19"/>
      <c r="G84" s="19"/>
      <c r="H84" s="62">
        <v>0</v>
      </c>
      <c r="I84" s="64">
        <f t="shared" si="3"/>
        <v>7.5</v>
      </c>
      <c r="M84" s="2">
        <v>480</v>
      </c>
    </row>
    <row r="85" spans="2:13" ht="12.75">
      <c r="B85" s="307"/>
      <c r="D85" s="13"/>
      <c r="H85" s="6">
        <f aca="true" t="shared" si="5" ref="H85:H100">H84-B85</f>
        <v>0</v>
      </c>
      <c r="I85" s="23">
        <f t="shared" si="3"/>
        <v>0</v>
      </c>
      <c r="M85" s="2">
        <v>480</v>
      </c>
    </row>
    <row r="86" spans="2:13" ht="12.75">
      <c r="B86" s="307"/>
      <c r="D86" s="13"/>
      <c r="H86" s="6">
        <f t="shared" si="5"/>
        <v>0</v>
      </c>
      <c r="I86" s="23">
        <f t="shared" si="3"/>
        <v>0</v>
      </c>
      <c r="M86" s="2">
        <v>480</v>
      </c>
    </row>
    <row r="87" spans="2:13" ht="12.75">
      <c r="B87" s="307">
        <v>3000</v>
      </c>
      <c r="C87" s="1" t="s">
        <v>33</v>
      </c>
      <c r="D87" s="13" t="s">
        <v>10</v>
      </c>
      <c r="E87" s="34" t="s">
        <v>415</v>
      </c>
      <c r="F87" s="28" t="s">
        <v>54</v>
      </c>
      <c r="G87" s="28" t="s">
        <v>21</v>
      </c>
      <c r="H87" s="6">
        <f t="shared" si="5"/>
        <v>-3000</v>
      </c>
      <c r="I87" s="23">
        <f t="shared" si="3"/>
        <v>6.25</v>
      </c>
      <c r="K87" t="s">
        <v>40</v>
      </c>
      <c r="L87">
        <v>2</v>
      </c>
      <c r="M87" s="2">
        <v>480</v>
      </c>
    </row>
    <row r="88" spans="2:13" ht="12.75">
      <c r="B88" s="307">
        <v>3000</v>
      </c>
      <c r="C88" s="1" t="s">
        <v>33</v>
      </c>
      <c r="D88" s="13" t="s">
        <v>10</v>
      </c>
      <c r="E88" s="34" t="s">
        <v>415</v>
      </c>
      <c r="F88" s="28" t="s">
        <v>54</v>
      </c>
      <c r="G88" s="28" t="s">
        <v>23</v>
      </c>
      <c r="H88" s="6">
        <f t="shared" si="5"/>
        <v>-6000</v>
      </c>
      <c r="I88" s="23">
        <f t="shared" si="3"/>
        <v>6.25</v>
      </c>
      <c r="K88" t="s">
        <v>40</v>
      </c>
      <c r="L88">
        <v>2</v>
      </c>
      <c r="M88" s="2">
        <v>480</v>
      </c>
    </row>
    <row r="89" spans="1:13" s="65" customFormat="1" ht="12.75">
      <c r="A89" s="12"/>
      <c r="B89" s="310">
        <f>SUM(B87:B88)</f>
        <v>6000</v>
      </c>
      <c r="C89" s="12" t="s">
        <v>33</v>
      </c>
      <c r="D89" s="12"/>
      <c r="E89" s="12"/>
      <c r="F89" s="19"/>
      <c r="G89" s="19"/>
      <c r="H89" s="62">
        <v>0</v>
      </c>
      <c r="I89" s="64">
        <f t="shared" si="3"/>
        <v>12.5</v>
      </c>
      <c r="M89" s="2">
        <v>480</v>
      </c>
    </row>
    <row r="90" spans="2:13" ht="12.75">
      <c r="B90" s="307"/>
      <c r="D90" s="13"/>
      <c r="H90" s="6">
        <f t="shared" si="5"/>
        <v>0</v>
      </c>
      <c r="I90" s="23">
        <f t="shared" si="3"/>
        <v>0</v>
      </c>
      <c r="M90" s="2">
        <v>480</v>
      </c>
    </row>
    <row r="91" spans="2:13" ht="12.75">
      <c r="B91" s="307"/>
      <c r="D91" s="13"/>
      <c r="H91" s="6">
        <f t="shared" si="5"/>
        <v>0</v>
      </c>
      <c r="I91" s="23">
        <f t="shared" si="3"/>
        <v>0</v>
      </c>
      <c r="M91" s="2">
        <v>480</v>
      </c>
    </row>
    <row r="92" spans="2:13" ht="12.75">
      <c r="B92" s="307">
        <v>2000</v>
      </c>
      <c r="C92" s="1" t="s">
        <v>35</v>
      </c>
      <c r="D92" s="13" t="s">
        <v>10</v>
      </c>
      <c r="E92" s="34" t="s">
        <v>415</v>
      </c>
      <c r="F92" s="28" t="s">
        <v>47</v>
      </c>
      <c r="G92" s="28" t="s">
        <v>19</v>
      </c>
      <c r="H92" s="6">
        <f t="shared" si="5"/>
        <v>-2000</v>
      </c>
      <c r="I92" s="23">
        <f t="shared" si="3"/>
        <v>4.166666666666667</v>
      </c>
      <c r="K92" t="s">
        <v>40</v>
      </c>
      <c r="L92">
        <v>2</v>
      </c>
      <c r="M92" s="2">
        <v>480</v>
      </c>
    </row>
    <row r="93" spans="2:13" ht="12.75">
      <c r="B93" s="307">
        <v>2000</v>
      </c>
      <c r="C93" s="1" t="s">
        <v>35</v>
      </c>
      <c r="D93" s="13" t="s">
        <v>10</v>
      </c>
      <c r="E93" s="34" t="s">
        <v>415</v>
      </c>
      <c r="F93" s="28" t="s">
        <v>47</v>
      </c>
      <c r="G93" s="28" t="s">
        <v>21</v>
      </c>
      <c r="H93" s="6">
        <f t="shared" si="5"/>
        <v>-4000</v>
      </c>
      <c r="I93" s="23">
        <f t="shared" si="3"/>
        <v>4.166666666666667</v>
      </c>
      <c r="K93" t="s">
        <v>40</v>
      </c>
      <c r="L93">
        <v>2</v>
      </c>
      <c r="M93" s="2">
        <v>480</v>
      </c>
    </row>
    <row r="94" spans="2:13" ht="12.75">
      <c r="B94" s="307">
        <v>2000</v>
      </c>
      <c r="C94" s="1" t="s">
        <v>35</v>
      </c>
      <c r="D94" s="13" t="s">
        <v>10</v>
      </c>
      <c r="E94" s="34" t="s">
        <v>415</v>
      </c>
      <c r="F94" s="28" t="s">
        <v>47</v>
      </c>
      <c r="G94" s="28" t="s">
        <v>23</v>
      </c>
      <c r="H94" s="6">
        <f t="shared" si="5"/>
        <v>-6000</v>
      </c>
      <c r="I94" s="23">
        <f t="shared" si="3"/>
        <v>4.166666666666667</v>
      </c>
      <c r="K94" t="s">
        <v>40</v>
      </c>
      <c r="L94">
        <v>2</v>
      </c>
      <c r="M94" s="2">
        <v>480</v>
      </c>
    </row>
    <row r="95" spans="1:13" s="65" customFormat="1" ht="12.75">
      <c r="A95" s="12"/>
      <c r="B95" s="310">
        <f>SUM(B92:B94)</f>
        <v>6000</v>
      </c>
      <c r="C95" s="12" t="s">
        <v>35</v>
      </c>
      <c r="D95" s="12"/>
      <c r="E95" s="12"/>
      <c r="F95" s="19"/>
      <c r="G95" s="19"/>
      <c r="H95" s="62">
        <v>0</v>
      </c>
      <c r="I95" s="64">
        <f t="shared" si="3"/>
        <v>12.5</v>
      </c>
      <c r="M95" s="2">
        <v>480</v>
      </c>
    </row>
    <row r="96" spans="2:13" ht="12.75">
      <c r="B96" s="307"/>
      <c r="D96" s="13"/>
      <c r="H96" s="6">
        <f t="shared" si="5"/>
        <v>0</v>
      </c>
      <c r="I96" s="23">
        <f t="shared" si="3"/>
        <v>0</v>
      </c>
      <c r="M96" s="2">
        <v>480</v>
      </c>
    </row>
    <row r="97" spans="2:13" ht="12.75">
      <c r="B97" s="307"/>
      <c r="D97" s="13"/>
      <c r="H97" s="6">
        <f t="shared" si="5"/>
        <v>0</v>
      </c>
      <c r="I97" s="23">
        <f t="shared" si="3"/>
        <v>0</v>
      </c>
      <c r="M97" s="2">
        <v>480</v>
      </c>
    </row>
    <row r="98" spans="2:13" ht="12.75">
      <c r="B98" s="307">
        <v>1000</v>
      </c>
      <c r="C98" s="1" t="s">
        <v>414</v>
      </c>
      <c r="D98" s="13" t="s">
        <v>10</v>
      </c>
      <c r="E98" s="1" t="s">
        <v>370</v>
      </c>
      <c r="F98" s="28" t="s">
        <v>47</v>
      </c>
      <c r="G98" s="28" t="s">
        <v>19</v>
      </c>
      <c r="H98" s="6">
        <f t="shared" si="5"/>
        <v>-1000</v>
      </c>
      <c r="I98" s="23">
        <f t="shared" si="3"/>
        <v>2.0833333333333335</v>
      </c>
      <c r="K98" t="s">
        <v>40</v>
      </c>
      <c r="L98">
        <v>2</v>
      </c>
      <c r="M98" s="2">
        <v>480</v>
      </c>
    </row>
    <row r="99" spans="2:13" ht="12.75">
      <c r="B99" s="307">
        <v>1000</v>
      </c>
      <c r="C99" s="1" t="s">
        <v>414</v>
      </c>
      <c r="D99" s="13" t="s">
        <v>10</v>
      </c>
      <c r="E99" s="1" t="s">
        <v>370</v>
      </c>
      <c r="F99" s="28" t="s">
        <v>47</v>
      </c>
      <c r="G99" s="28" t="s">
        <v>21</v>
      </c>
      <c r="H99" s="6">
        <f t="shared" si="5"/>
        <v>-2000</v>
      </c>
      <c r="I99" s="23">
        <f aca="true" t="shared" si="6" ref="I99:I107">+B99/M99</f>
        <v>2.0833333333333335</v>
      </c>
      <c r="K99" t="s">
        <v>40</v>
      </c>
      <c r="L99">
        <v>2</v>
      </c>
      <c r="M99" s="2">
        <v>480</v>
      </c>
    </row>
    <row r="100" spans="2:13" ht="12.75">
      <c r="B100" s="307">
        <v>1000</v>
      </c>
      <c r="C100" s="1" t="s">
        <v>414</v>
      </c>
      <c r="D100" s="13" t="s">
        <v>10</v>
      </c>
      <c r="E100" s="1" t="s">
        <v>370</v>
      </c>
      <c r="F100" s="28" t="s">
        <v>47</v>
      </c>
      <c r="G100" s="28" t="s">
        <v>23</v>
      </c>
      <c r="H100" s="6">
        <f t="shared" si="5"/>
        <v>-3000</v>
      </c>
      <c r="I100" s="23">
        <f t="shared" si="6"/>
        <v>2.0833333333333335</v>
      </c>
      <c r="K100" t="s">
        <v>40</v>
      </c>
      <c r="L100">
        <v>2</v>
      </c>
      <c r="M100" s="2">
        <v>480</v>
      </c>
    </row>
    <row r="101" spans="1:13" s="65" customFormat="1" ht="12.75">
      <c r="A101" s="12"/>
      <c r="B101" s="310">
        <f>SUM(B98:B100)</f>
        <v>3000</v>
      </c>
      <c r="C101" s="12"/>
      <c r="D101" s="12"/>
      <c r="E101" s="12" t="s">
        <v>370</v>
      </c>
      <c r="F101" s="19"/>
      <c r="G101" s="19"/>
      <c r="H101" s="62">
        <v>0</v>
      </c>
      <c r="I101" s="64">
        <f t="shared" si="6"/>
        <v>6.25</v>
      </c>
      <c r="M101" s="2">
        <v>480</v>
      </c>
    </row>
    <row r="102" spans="2:13" ht="12.75">
      <c r="B102" s="307"/>
      <c r="H102" s="6">
        <f>H101-B102</f>
        <v>0</v>
      </c>
      <c r="I102" s="23">
        <f t="shared" si="6"/>
        <v>0</v>
      </c>
      <c r="M102" s="2">
        <v>480</v>
      </c>
    </row>
    <row r="103" spans="2:13" ht="12.75">
      <c r="B103" s="307"/>
      <c r="H103" s="6">
        <f>H102-B103</f>
        <v>0</v>
      </c>
      <c r="I103" s="23">
        <f t="shared" si="6"/>
        <v>0</v>
      </c>
      <c r="M103" s="2">
        <v>480</v>
      </c>
    </row>
    <row r="104" spans="2:13" ht="12.75">
      <c r="B104" s="307"/>
      <c r="H104" s="6">
        <f>H103-B104</f>
        <v>0</v>
      </c>
      <c r="I104" s="23">
        <f t="shared" si="6"/>
        <v>0</v>
      </c>
      <c r="M104" s="2">
        <v>480</v>
      </c>
    </row>
    <row r="105" spans="2:13" ht="12.75">
      <c r="B105" s="307"/>
      <c r="H105" s="6">
        <f>H104-B105</f>
        <v>0</v>
      </c>
      <c r="I105" s="23">
        <f t="shared" si="6"/>
        <v>0</v>
      </c>
      <c r="M105" s="2">
        <v>480</v>
      </c>
    </row>
    <row r="106" spans="1:256" s="61" customFormat="1" ht="12.75">
      <c r="A106" s="56"/>
      <c r="B106" s="308">
        <f>+B119+B130+B140+B147+B155+B160</f>
        <v>95400</v>
      </c>
      <c r="C106" s="56" t="s">
        <v>55</v>
      </c>
      <c r="D106" s="56" t="s">
        <v>361</v>
      </c>
      <c r="E106" s="56" t="s">
        <v>56</v>
      </c>
      <c r="F106" s="58" t="s">
        <v>57</v>
      </c>
      <c r="G106" s="59" t="s">
        <v>58</v>
      </c>
      <c r="H106" s="57"/>
      <c r="I106" s="60">
        <f t="shared" si="6"/>
        <v>198.75</v>
      </c>
      <c r="M106" s="2">
        <v>480</v>
      </c>
      <c r="IV106" s="56">
        <v>55910.6</v>
      </c>
    </row>
    <row r="107" spans="2:13" ht="12.75">
      <c r="B107" s="307"/>
      <c r="H107" s="6">
        <f aca="true" t="shared" si="7" ref="H107:H118">H106-B107</f>
        <v>0</v>
      </c>
      <c r="I107" s="23">
        <f t="shared" si="6"/>
        <v>0</v>
      </c>
      <c r="M107" s="2">
        <v>480</v>
      </c>
    </row>
    <row r="108" spans="2:13" ht="12.75">
      <c r="B108" s="307">
        <v>2500</v>
      </c>
      <c r="C108" s="1" t="s">
        <v>16</v>
      </c>
      <c r="D108" s="13" t="s">
        <v>10</v>
      </c>
      <c r="E108" s="1" t="s">
        <v>59</v>
      </c>
      <c r="F108" s="28" t="s">
        <v>60</v>
      </c>
      <c r="G108" s="28" t="s">
        <v>61</v>
      </c>
      <c r="H108" s="6">
        <f t="shared" si="7"/>
        <v>-2500</v>
      </c>
      <c r="I108" s="23">
        <v>5</v>
      </c>
      <c r="K108" t="s">
        <v>16</v>
      </c>
      <c r="L108">
        <v>3</v>
      </c>
      <c r="M108" s="2">
        <v>480</v>
      </c>
    </row>
    <row r="109" spans="2:13" ht="12.75">
      <c r="B109" s="307">
        <v>2500</v>
      </c>
      <c r="C109" s="1" t="s">
        <v>16</v>
      </c>
      <c r="D109" s="13" t="s">
        <v>10</v>
      </c>
      <c r="E109" s="1" t="s">
        <v>59</v>
      </c>
      <c r="F109" s="28" t="s">
        <v>62</v>
      </c>
      <c r="G109" s="28" t="s">
        <v>19</v>
      </c>
      <c r="H109" s="6">
        <f t="shared" si="7"/>
        <v>-5000</v>
      </c>
      <c r="I109" s="23">
        <v>5</v>
      </c>
      <c r="K109" t="s">
        <v>16</v>
      </c>
      <c r="L109">
        <v>3</v>
      </c>
      <c r="M109" s="2">
        <v>480</v>
      </c>
    </row>
    <row r="110" spans="2:13" ht="12.75">
      <c r="B110" s="307">
        <v>2500</v>
      </c>
      <c r="C110" s="1" t="s">
        <v>16</v>
      </c>
      <c r="D110" s="13" t="s">
        <v>10</v>
      </c>
      <c r="E110" s="1" t="s">
        <v>59</v>
      </c>
      <c r="F110" s="28" t="s">
        <v>63</v>
      </c>
      <c r="G110" s="28" t="s">
        <v>21</v>
      </c>
      <c r="H110" s="6">
        <f t="shared" si="7"/>
        <v>-7500</v>
      </c>
      <c r="I110" s="23">
        <v>5</v>
      </c>
      <c r="K110" t="s">
        <v>16</v>
      </c>
      <c r="L110">
        <v>3</v>
      </c>
      <c r="M110" s="2">
        <v>480</v>
      </c>
    </row>
    <row r="111" spans="2:13" ht="12.75">
      <c r="B111" s="307">
        <v>2500</v>
      </c>
      <c r="C111" s="1" t="s">
        <v>16</v>
      </c>
      <c r="D111" s="13" t="s">
        <v>10</v>
      </c>
      <c r="E111" s="1" t="s">
        <v>59</v>
      </c>
      <c r="F111" s="28" t="s">
        <v>64</v>
      </c>
      <c r="G111" s="28" t="s">
        <v>23</v>
      </c>
      <c r="H111" s="6">
        <f t="shared" si="7"/>
        <v>-10000</v>
      </c>
      <c r="I111" s="23">
        <v>5</v>
      </c>
      <c r="K111" t="s">
        <v>16</v>
      </c>
      <c r="L111">
        <v>3</v>
      </c>
      <c r="M111" s="2">
        <v>480</v>
      </c>
    </row>
    <row r="112" spans="2:13" ht="12.75">
      <c r="B112" s="307">
        <v>2500</v>
      </c>
      <c r="C112" s="1" t="s">
        <v>16</v>
      </c>
      <c r="D112" s="1" t="s">
        <v>10</v>
      </c>
      <c r="E112" s="1" t="s">
        <v>59</v>
      </c>
      <c r="F112" s="28" t="s">
        <v>65</v>
      </c>
      <c r="G112" s="28" t="s">
        <v>66</v>
      </c>
      <c r="H112" s="6">
        <f t="shared" si="7"/>
        <v>-12500</v>
      </c>
      <c r="I112" s="23">
        <v>5</v>
      </c>
      <c r="K112" t="s">
        <v>16</v>
      </c>
      <c r="L112">
        <v>3</v>
      </c>
      <c r="M112" s="2">
        <v>480</v>
      </c>
    </row>
    <row r="113" spans="2:13" ht="12.75">
      <c r="B113" s="307">
        <v>2500</v>
      </c>
      <c r="C113" s="1" t="s">
        <v>16</v>
      </c>
      <c r="D113" s="1" t="s">
        <v>10</v>
      </c>
      <c r="E113" s="1" t="s">
        <v>59</v>
      </c>
      <c r="F113" s="28" t="s">
        <v>67</v>
      </c>
      <c r="G113" s="28" t="s">
        <v>68</v>
      </c>
      <c r="H113" s="6">
        <f t="shared" si="7"/>
        <v>-15000</v>
      </c>
      <c r="I113" s="23">
        <v>5</v>
      </c>
      <c r="K113" t="s">
        <v>16</v>
      </c>
      <c r="L113">
        <v>3</v>
      </c>
      <c r="M113" s="2">
        <v>480</v>
      </c>
    </row>
    <row r="114" spans="2:13" ht="12.75">
      <c r="B114" s="307">
        <v>2500</v>
      </c>
      <c r="C114" s="1" t="s">
        <v>16</v>
      </c>
      <c r="D114" s="1" t="s">
        <v>10</v>
      </c>
      <c r="E114" s="1" t="s">
        <v>59</v>
      </c>
      <c r="F114" s="28" t="s">
        <v>69</v>
      </c>
      <c r="G114" s="28" t="s">
        <v>70</v>
      </c>
      <c r="H114" s="6">
        <f t="shared" si="7"/>
        <v>-17500</v>
      </c>
      <c r="I114" s="23">
        <v>5</v>
      </c>
      <c r="K114" t="s">
        <v>16</v>
      </c>
      <c r="L114">
        <v>3</v>
      </c>
      <c r="M114" s="2">
        <v>480</v>
      </c>
    </row>
    <row r="115" spans="2:13" ht="12.75">
      <c r="B115" s="307">
        <v>2500</v>
      </c>
      <c r="C115" s="1" t="s">
        <v>16</v>
      </c>
      <c r="D115" s="1" t="s">
        <v>10</v>
      </c>
      <c r="E115" s="1" t="s">
        <v>59</v>
      </c>
      <c r="F115" s="28" t="s">
        <v>71</v>
      </c>
      <c r="G115" s="28" t="s">
        <v>70</v>
      </c>
      <c r="H115" s="6">
        <f t="shared" si="7"/>
        <v>-20000</v>
      </c>
      <c r="I115" s="23">
        <v>5</v>
      </c>
      <c r="K115" t="s">
        <v>16</v>
      </c>
      <c r="L115">
        <v>3</v>
      </c>
      <c r="M115" s="2">
        <v>480</v>
      </c>
    </row>
    <row r="116" spans="2:13" ht="12.75">
      <c r="B116" s="307">
        <v>2500</v>
      </c>
      <c r="C116" s="1" t="s">
        <v>16</v>
      </c>
      <c r="D116" s="1" t="s">
        <v>10</v>
      </c>
      <c r="E116" s="1" t="s">
        <v>59</v>
      </c>
      <c r="F116" s="28" t="s">
        <v>72</v>
      </c>
      <c r="G116" s="28" t="s">
        <v>73</v>
      </c>
      <c r="H116" s="6">
        <f t="shared" si="7"/>
        <v>-22500</v>
      </c>
      <c r="I116" s="23">
        <v>5</v>
      </c>
      <c r="K116" t="s">
        <v>16</v>
      </c>
      <c r="L116">
        <v>3</v>
      </c>
      <c r="M116" s="2">
        <v>480</v>
      </c>
    </row>
    <row r="117" spans="2:13" ht="12.75">
      <c r="B117" s="307">
        <v>2500</v>
      </c>
      <c r="C117" s="1" t="s">
        <v>16</v>
      </c>
      <c r="D117" s="1" t="s">
        <v>10</v>
      </c>
      <c r="E117" s="1" t="s">
        <v>59</v>
      </c>
      <c r="F117" s="28" t="s">
        <v>74</v>
      </c>
      <c r="G117" s="28" t="s">
        <v>75</v>
      </c>
      <c r="H117" s="6">
        <f t="shared" si="7"/>
        <v>-25000</v>
      </c>
      <c r="I117" s="23">
        <v>5</v>
      </c>
      <c r="K117" t="s">
        <v>16</v>
      </c>
      <c r="L117">
        <v>3</v>
      </c>
      <c r="M117" s="2">
        <v>480</v>
      </c>
    </row>
    <row r="118" spans="2:13" ht="12.75">
      <c r="B118" s="307">
        <v>2500</v>
      </c>
      <c r="C118" s="1" t="s">
        <v>16</v>
      </c>
      <c r="D118" s="1" t="s">
        <v>10</v>
      </c>
      <c r="E118" s="1" t="s">
        <v>59</v>
      </c>
      <c r="F118" s="28" t="s">
        <v>76</v>
      </c>
      <c r="G118" s="28" t="s">
        <v>77</v>
      </c>
      <c r="H118" s="6">
        <f t="shared" si="7"/>
        <v>-27500</v>
      </c>
      <c r="I118" s="23">
        <v>5</v>
      </c>
      <c r="K118" t="s">
        <v>16</v>
      </c>
      <c r="L118">
        <v>3</v>
      </c>
      <c r="M118" s="2">
        <v>480</v>
      </c>
    </row>
    <row r="119" spans="1:13" s="65" customFormat="1" ht="12.75">
      <c r="A119" s="12"/>
      <c r="B119" s="310">
        <f>SUM(B108:B118)</f>
        <v>27500</v>
      </c>
      <c r="C119" s="12" t="s">
        <v>16</v>
      </c>
      <c r="D119" s="12"/>
      <c r="E119" s="12"/>
      <c r="F119" s="19"/>
      <c r="G119" s="19"/>
      <c r="H119" s="62">
        <v>0</v>
      </c>
      <c r="I119" s="64">
        <f aca="true" t="shared" si="8" ref="I119:I160">+B119/M119</f>
        <v>57.291666666666664</v>
      </c>
      <c r="M119" s="2">
        <v>480</v>
      </c>
    </row>
    <row r="120" spans="2:13" ht="12.75">
      <c r="B120" s="307"/>
      <c r="H120" s="6">
        <f aca="true" t="shared" si="9" ref="H120:H129">H119-B120</f>
        <v>0</v>
      </c>
      <c r="I120" s="23">
        <f t="shared" si="8"/>
        <v>0</v>
      </c>
      <c r="M120" s="2">
        <v>480</v>
      </c>
    </row>
    <row r="121" spans="2:13" ht="12.75">
      <c r="B121" s="307"/>
      <c r="H121" s="6">
        <f t="shared" si="9"/>
        <v>0</v>
      </c>
      <c r="I121" s="23">
        <f t="shared" si="8"/>
        <v>0</v>
      </c>
      <c r="M121" s="2">
        <v>480</v>
      </c>
    </row>
    <row r="122" spans="1:13" ht="12.75">
      <c r="A122"/>
      <c r="B122" s="306">
        <v>3000</v>
      </c>
      <c r="C122" s="34" t="s">
        <v>426</v>
      </c>
      <c r="D122" s="13" t="s">
        <v>10</v>
      </c>
      <c r="E122" s="34" t="s">
        <v>415</v>
      </c>
      <c r="F122" s="72" t="s">
        <v>78</v>
      </c>
      <c r="G122" s="32" t="s">
        <v>19</v>
      </c>
      <c r="H122" s="6">
        <f t="shared" si="9"/>
        <v>-3000</v>
      </c>
      <c r="I122" s="23">
        <f t="shared" si="8"/>
        <v>6.25</v>
      </c>
      <c r="K122" t="s">
        <v>59</v>
      </c>
      <c r="L122">
        <v>3</v>
      </c>
      <c r="M122" s="2">
        <v>480</v>
      </c>
    </row>
    <row r="123" spans="1:14" ht="12.75">
      <c r="A123"/>
      <c r="B123" s="306">
        <v>5000</v>
      </c>
      <c r="C123" s="34" t="s">
        <v>79</v>
      </c>
      <c r="D123" s="13" t="s">
        <v>10</v>
      </c>
      <c r="E123" s="34" t="s">
        <v>415</v>
      </c>
      <c r="F123" s="72" t="s">
        <v>80</v>
      </c>
      <c r="G123" s="32" t="s">
        <v>21</v>
      </c>
      <c r="H123" s="6">
        <f t="shared" si="9"/>
        <v>-8000</v>
      </c>
      <c r="I123" s="23">
        <f t="shared" si="8"/>
        <v>10.416666666666666</v>
      </c>
      <c r="K123" t="s">
        <v>59</v>
      </c>
      <c r="L123">
        <v>3</v>
      </c>
      <c r="M123" s="2">
        <v>480</v>
      </c>
      <c r="N123" s="39"/>
    </row>
    <row r="124" spans="1:14" ht="12.75">
      <c r="A124"/>
      <c r="B124" s="306">
        <v>5000</v>
      </c>
      <c r="C124" s="34" t="s">
        <v>81</v>
      </c>
      <c r="D124" s="13" t="s">
        <v>10</v>
      </c>
      <c r="E124" s="34" t="s">
        <v>415</v>
      </c>
      <c r="F124" s="72" t="s">
        <v>80</v>
      </c>
      <c r="G124" s="32" t="s">
        <v>21</v>
      </c>
      <c r="H124" s="6">
        <f t="shared" si="9"/>
        <v>-13000</v>
      </c>
      <c r="I124" s="23">
        <f t="shared" si="8"/>
        <v>10.416666666666666</v>
      </c>
      <c r="K124" t="s">
        <v>59</v>
      </c>
      <c r="L124">
        <v>3</v>
      </c>
      <c r="M124" s="2">
        <v>480</v>
      </c>
      <c r="N124" s="39"/>
    </row>
    <row r="125" spans="1:14" ht="12.75">
      <c r="A125"/>
      <c r="B125" s="306">
        <v>2500</v>
      </c>
      <c r="C125" s="34" t="s">
        <v>82</v>
      </c>
      <c r="D125" s="13" t="s">
        <v>10</v>
      </c>
      <c r="E125" s="34" t="s">
        <v>415</v>
      </c>
      <c r="F125" s="72" t="s">
        <v>80</v>
      </c>
      <c r="G125" s="32" t="s">
        <v>23</v>
      </c>
      <c r="H125" s="6">
        <f t="shared" si="9"/>
        <v>-15500</v>
      </c>
      <c r="I125" s="23">
        <f t="shared" si="8"/>
        <v>5.208333333333333</v>
      </c>
      <c r="K125" t="s">
        <v>59</v>
      </c>
      <c r="L125">
        <v>3</v>
      </c>
      <c r="M125" s="2">
        <v>480</v>
      </c>
      <c r="N125" s="39"/>
    </row>
    <row r="126" spans="1:14" ht="12.75">
      <c r="A126"/>
      <c r="B126" s="306">
        <v>2500</v>
      </c>
      <c r="C126" s="34" t="s">
        <v>83</v>
      </c>
      <c r="D126" s="13" t="s">
        <v>10</v>
      </c>
      <c r="E126" s="34" t="s">
        <v>415</v>
      </c>
      <c r="F126" s="72" t="s">
        <v>80</v>
      </c>
      <c r="G126" s="32" t="s">
        <v>23</v>
      </c>
      <c r="H126" s="6">
        <f t="shared" si="9"/>
        <v>-18000</v>
      </c>
      <c r="I126" s="23">
        <f t="shared" si="8"/>
        <v>5.208333333333333</v>
      </c>
      <c r="K126" t="s">
        <v>59</v>
      </c>
      <c r="L126">
        <v>3</v>
      </c>
      <c r="M126" s="2">
        <v>480</v>
      </c>
      <c r="N126" s="39"/>
    </row>
    <row r="127" spans="1:14" ht="12.75">
      <c r="A127"/>
      <c r="B127" s="306">
        <v>2500</v>
      </c>
      <c r="C127" s="34" t="s">
        <v>84</v>
      </c>
      <c r="D127" s="13" t="s">
        <v>10</v>
      </c>
      <c r="E127" s="34" t="s">
        <v>415</v>
      </c>
      <c r="F127" s="72" t="s">
        <v>80</v>
      </c>
      <c r="G127" s="32" t="s">
        <v>85</v>
      </c>
      <c r="H127" s="6">
        <f t="shared" si="9"/>
        <v>-20500</v>
      </c>
      <c r="I127" s="23">
        <f t="shared" si="8"/>
        <v>5.208333333333333</v>
      </c>
      <c r="K127" t="s">
        <v>59</v>
      </c>
      <c r="L127">
        <v>3</v>
      </c>
      <c r="M127" s="2">
        <v>480</v>
      </c>
      <c r="N127" s="39"/>
    </row>
    <row r="128" spans="1:14" ht="12.75">
      <c r="A128"/>
      <c r="B128" s="306">
        <v>2500</v>
      </c>
      <c r="C128" s="34" t="s">
        <v>86</v>
      </c>
      <c r="D128" s="13" t="s">
        <v>10</v>
      </c>
      <c r="E128" s="34" t="s">
        <v>415</v>
      </c>
      <c r="F128" s="72" t="s">
        <v>80</v>
      </c>
      <c r="G128" s="32" t="s">
        <v>85</v>
      </c>
      <c r="H128" s="6">
        <f t="shared" si="9"/>
        <v>-23000</v>
      </c>
      <c r="I128" s="23">
        <f t="shared" si="8"/>
        <v>5.208333333333333</v>
      </c>
      <c r="K128" t="s">
        <v>59</v>
      </c>
      <c r="L128">
        <v>3</v>
      </c>
      <c r="M128" s="2">
        <v>480</v>
      </c>
      <c r="N128" s="39"/>
    </row>
    <row r="129" spans="1:14" ht="12.75">
      <c r="A129"/>
      <c r="B129" s="306">
        <v>3000</v>
      </c>
      <c r="C129" s="34" t="s">
        <v>424</v>
      </c>
      <c r="D129" s="13" t="s">
        <v>10</v>
      </c>
      <c r="E129" s="34" t="s">
        <v>415</v>
      </c>
      <c r="F129" s="72" t="s">
        <v>87</v>
      </c>
      <c r="G129" s="32" t="s">
        <v>85</v>
      </c>
      <c r="H129" s="6">
        <f t="shared" si="9"/>
        <v>-26000</v>
      </c>
      <c r="I129" s="23">
        <f t="shared" si="8"/>
        <v>6.25</v>
      </c>
      <c r="K129" t="s">
        <v>59</v>
      </c>
      <c r="L129">
        <v>3</v>
      </c>
      <c r="M129" s="2">
        <v>480</v>
      </c>
      <c r="N129" s="39"/>
    </row>
    <row r="130" spans="1:13" s="65" customFormat="1" ht="12.75">
      <c r="A130" s="12"/>
      <c r="B130" s="310">
        <f>SUM(B122:B129)</f>
        <v>26000</v>
      </c>
      <c r="C130" s="63" t="s">
        <v>31</v>
      </c>
      <c r="D130" s="12"/>
      <c r="E130" s="12"/>
      <c r="F130" s="19"/>
      <c r="G130" s="19"/>
      <c r="H130" s="62">
        <v>0</v>
      </c>
      <c r="I130" s="64">
        <f t="shared" si="8"/>
        <v>54.166666666666664</v>
      </c>
      <c r="M130" s="2">
        <v>480</v>
      </c>
    </row>
    <row r="131" spans="1:256" ht="12.75">
      <c r="A131" s="13"/>
      <c r="B131" s="306"/>
      <c r="C131" s="34"/>
      <c r="D131" s="13"/>
      <c r="E131" s="13"/>
      <c r="F131" s="31"/>
      <c r="G131" s="31"/>
      <c r="H131" s="6">
        <f aca="true" t="shared" si="10" ref="H131:H159">H130-B131</f>
        <v>0</v>
      </c>
      <c r="I131" s="23">
        <f t="shared" si="8"/>
        <v>0</v>
      </c>
      <c r="J131" s="16"/>
      <c r="K131" s="16"/>
      <c r="L131" s="16"/>
      <c r="M131" s="2">
        <v>480</v>
      </c>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c r="FD131" s="16"/>
      <c r="FE131" s="16"/>
      <c r="FF131" s="16"/>
      <c r="FG131" s="16"/>
      <c r="FH131" s="16"/>
      <c r="FI131" s="16"/>
      <c r="FJ131" s="16"/>
      <c r="FK131" s="16"/>
      <c r="FL131" s="16"/>
      <c r="FM131" s="16"/>
      <c r="FN131" s="16"/>
      <c r="FO131" s="16"/>
      <c r="FP131" s="16"/>
      <c r="FQ131" s="16"/>
      <c r="FR131" s="16"/>
      <c r="FS131" s="16"/>
      <c r="FT131" s="16"/>
      <c r="FU131" s="16"/>
      <c r="FV131" s="16"/>
      <c r="FW131" s="16"/>
      <c r="FX131" s="16"/>
      <c r="FY131" s="16"/>
      <c r="FZ131" s="16"/>
      <c r="GA131" s="16"/>
      <c r="GB131" s="16"/>
      <c r="GC131" s="16"/>
      <c r="GD131" s="16"/>
      <c r="GE131" s="16"/>
      <c r="GF131" s="16"/>
      <c r="GG131" s="16"/>
      <c r="GH131" s="16"/>
      <c r="GI131" s="16"/>
      <c r="GJ131" s="16"/>
      <c r="GK131" s="16"/>
      <c r="GL131" s="16"/>
      <c r="GM131" s="16"/>
      <c r="GN131" s="16"/>
      <c r="GO131" s="16"/>
      <c r="GP131" s="16"/>
      <c r="GQ131" s="16"/>
      <c r="GR131" s="16"/>
      <c r="GS131" s="16"/>
      <c r="GT131" s="16"/>
      <c r="GU131" s="16"/>
      <c r="GV131" s="16"/>
      <c r="GW131" s="16"/>
      <c r="GX131" s="16"/>
      <c r="GY131" s="16"/>
      <c r="GZ131" s="16"/>
      <c r="HA131" s="16"/>
      <c r="HB131" s="16"/>
      <c r="HC131" s="16"/>
      <c r="HD131" s="16"/>
      <c r="HE131" s="16"/>
      <c r="HF131" s="16"/>
      <c r="HG131" s="16"/>
      <c r="HH131" s="16"/>
      <c r="HI131" s="16"/>
      <c r="HJ131" s="16"/>
      <c r="HK131" s="16"/>
      <c r="HL131" s="16"/>
      <c r="HM131" s="16"/>
      <c r="HN131" s="16"/>
      <c r="HO131" s="16"/>
      <c r="HP131" s="16"/>
      <c r="HQ131" s="16"/>
      <c r="HR131" s="16"/>
      <c r="HS131" s="16"/>
      <c r="HT131" s="16"/>
      <c r="HU131" s="16"/>
      <c r="HV131" s="16"/>
      <c r="HW131" s="16"/>
      <c r="HX131" s="16"/>
      <c r="HY131" s="16"/>
      <c r="HZ131" s="16"/>
      <c r="IA131" s="16"/>
      <c r="IB131" s="16"/>
      <c r="IC131" s="16"/>
      <c r="ID131" s="16"/>
      <c r="IE131" s="16"/>
      <c r="IF131" s="16"/>
      <c r="IG131" s="16"/>
      <c r="IH131" s="16"/>
      <c r="II131" s="16"/>
      <c r="IJ131" s="16"/>
      <c r="IK131" s="16"/>
      <c r="IL131" s="16"/>
      <c r="IM131" s="16"/>
      <c r="IN131" s="16"/>
      <c r="IO131" s="16"/>
      <c r="IP131" s="16"/>
      <c r="IQ131" s="16"/>
      <c r="IR131" s="16"/>
      <c r="IS131" s="16"/>
      <c r="IT131" s="16"/>
      <c r="IU131" s="16"/>
      <c r="IV131" s="16"/>
    </row>
    <row r="132" spans="1:256" ht="12.75">
      <c r="A132" s="13"/>
      <c r="B132" s="306"/>
      <c r="C132" s="34"/>
      <c r="D132" s="13"/>
      <c r="E132" s="13"/>
      <c r="F132" s="31"/>
      <c r="G132" s="31"/>
      <c r="H132" s="6">
        <f t="shared" si="10"/>
        <v>0</v>
      </c>
      <c r="I132" s="23">
        <f t="shared" si="8"/>
        <v>0</v>
      </c>
      <c r="J132" s="16"/>
      <c r="K132" s="16"/>
      <c r="L132" s="16"/>
      <c r="M132" s="2">
        <v>480</v>
      </c>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c r="FD132" s="16"/>
      <c r="FE132" s="16"/>
      <c r="FF132" s="16"/>
      <c r="FG132" s="16"/>
      <c r="FH132" s="16"/>
      <c r="FI132" s="16"/>
      <c r="FJ132" s="16"/>
      <c r="FK132" s="16"/>
      <c r="FL132" s="16"/>
      <c r="FM132" s="16"/>
      <c r="FN132" s="16"/>
      <c r="FO132" s="16"/>
      <c r="FP132" s="16"/>
      <c r="FQ132" s="16"/>
      <c r="FR132" s="16"/>
      <c r="FS132" s="16"/>
      <c r="FT132" s="16"/>
      <c r="FU132" s="16"/>
      <c r="FV132" s="16"/>
      <c r="FW132" s="16"/>
      <c r="FX132" s="16"/>
      <c r="FY132" s="16"/>
      <c r="FZ132" s="16"/>
      <c r="GA132" s="16"/>
      <c r="GB132" s="16"/>
      <c r="GC132" s="16"/>
      <c r="GD132" s="16"/>
      <c r="GE132" s="16"/>
      <c r="GF132" s="16"/>
      <c r="GG132" s="16"/>
      <c r="GH132" s="16"/>
      <c r="GI132" s="16"/>
      <c r="GJ132" s="16"/>
      <c r="GK132" s="16"/>
      <c r="GL132" s="16"/>
      <c r="GM132" s="16"/>
      <c r="GN132" s="16"/>
      <c r="GO132" s="16"/>
      <c r="GP132" s="16"/>
      <c r="GQ132" s="16"/>
      <c r="GR132" s="16"/>
      <c r="GS132" s="16"/>
      <c r="GT132" s="16"/>
      <c r="GU132" s="16"/>
      <c r="GV132" s="16"/>
      <c r="GW132" s="16"/>
      <c r="GX132" s="16"/>
      <c r="GY132" s="16"/>
      <c r="GZ132" s="16"/>
      <c r="HA132" s="16"/>
      <c r="HB132" s="16"/>
      <c r="HC132" s="16"/>
      <c r="HD132" s="16"/>
      <c r="HE132" s="16"/>
      <c r="HF132" s="16"/>
      <c r="HG132" s="16"/>
      <c r="HH132" s="16"/>
      <c r="HI132" s="16"/>
      <c r="HJ132" s="16"/>
      <c r="HK132" s="16"/>
      <c r="HL132" s="16"/>
      <c r="HM132" s="16"/>
      <c r="HN132" s="16"/>
      <c r="HO132" s="16"/>
      <c r="HP132" s="16"/>
      <c r="HQ132" s="16"/>
      <c r="HR132" s="16"/>
      <c r="HS132" s="16"/>
      <c r="HT132" s="16"/>
      <c r="HU132" s="16"/>
      <c r="HV132" s="16"/>
      <c r="HW132" s="16"/>
      <c r="HX132" s="16"/>
      <c r="HY132" s="16"/>
      <c r="HZ132" s="16"/>
      <c r="IA132" s="16"/>
      <c r="IB132" s="16"/>
      <c r="IC132" s="16"/>
      <c r="ID132" s="16"/>
      <c r="IE132" s="16"/>
      <c r="IF132" s="16"/>
      <c r="IG132" s="16"/>
      <c r="IH132" s="16"/>
      <c r="II132" s="16"/>
      <c r="IJ132" s="16"/>
      <c r="IK132" s="16"/>
      <c r="IL132" s="16"/>
      <c r="IM132" s="16"/>
      <c r="IN132" s="16"/>
      <c r="IO132" s="16"/>
      <c r="IP132" s="16"/>
      <c r="IQ132" s="16"/>
      <c r="IR132" s="16"/>
      <c r="IS132" s="16"/>
      <c r="IT132" s="16"/>
      <c r="IU132" s="16"/>
      <c r="IV132" s="16"/>
    </row>
    <row r="133" spans="1:13" ht="12.75">
      <c r="A133"/>
      <c r="B133" s="307">
        <v>1200</v>
      </c>
      <c r="C133" s="1" t="s">
        <v>32</v>
      </c>
      <c r="D133" s="1" t="s">
        <v>10</v>
      </c>
      <c r="E133" s="1" t="s">
        <v>104</v>
      </c>
      <c r="F133" s="28" t="s">
        <v>80</v>
      </c>
      <c r="G133" s="72" t="s">
        <v>88</v>
      </c>
      <c r="H133" s="6">
        <f t="shared" si="10"/>
        <v>-1200</v>
      </c>
      <c r="I133" s="23">
        <f t="shared" si="8"/>
        <v>2.5</v>
      </c>
      <c r="K133" t="s">
        <v>59</v>
      </c>
      <c r="L133">
        <v>3</v>
      </c>
      <c r="M133" s="2">
        <v>480</v>
      </c>
    </row>
    <row r="134" spans="1:13" ht="12.75">
      <c r="A134"/>
      <c r="B134" s="307">
        <v>1300</v>
      </c>
      <c r="C134" s="1" t="s">
        <v>32</v>
      </c>
      <c r="D134" s="1" t="s">
        <v>10</v>
      </c>
      <c r="E134" s="1" t="s">
        <v>104</v>
      </c>
      <c r="F134" s="28" t="s">
        <v>80</v>
      </c>
      <c r="G134" s="72" t="s">
        <v>61</v>
      </c>
      <c r="H134" s="6">
        <f t="shared" si="10"/>
        <v>-2500</v>
      </c>
      <c r="I134" s="23">
        <f t="shared" si="8"/>
        <v>2.7083333333333335</v>
      </c>
      <c r="K134" t="s">
        <v>59</v>
      </c>
      <c r="L134">
        <v>3</v>
      </c>
      <c r="M134" s="2">
        <v>480</v>
      </c>
    </row>
    <row r="135" spans="1:13" s="43" customFormat="1" ht="12.75">
      <c r="A135"/>
      <c r="B135" s="307">
        <v>1500</v>
      </c>
      <c r="C135" s="1" t="s">
        <v>32</v>
      </c>
      <c r="D135" s="1" t="s">
        <v>10</v>
      </c>
      <c r="E135" s="1" t="s">
        <v>104</v>
      </c>
      <c r="F135" s="28" t="s">
        <v>80</v>
      </c>
      <c r="G135" s="72" t="s">
        <v>19</v>
      </c>
      <c r="H135" s="6">
        <f t="shared" si="10"/>
        <v>-4000</v>
      </c>
      <c r="I135" s="23">
        <f t="shared" si="8"/>
        <v>3.125</v>
      </c>
      <c r="J135"/>
      <c r="K135" t="s">
        <v>59</v>
      </c>
      <c r="L135">
        <v>3</v>
      </c>
      <c r="M135" s="2">
        <v>480</v>
      </c>
    </row>
    <row r="136" spans="1:13" ht="12.75">
      <c r="A136"/>
      <c r="B136" s="307">
        <v>1000</v>
      </c>
      <c r="C136" s="1" t="s">
        <v>32</v>
      </c>
      <c r="D136" s="1" t="s">
        <v>10</v>
      </c>
      <c r="E136" s="1" t="s">
        <v>104</v>
      </c>
      <c r="F136" s="28" t="s">
        <v>80</v>
      </c>
      <c r="G136" s="72" t="s">
        <v>21</v>
      </c>
      <c r="H136" s="6">
        <f t="shared" si="10"/>
        <v>-5000</v>
      </c>
      <c r="I136" s="23">
        <f t="shared" si="8"/>
        <v>2.0833333333333335</v>
      </c>
      <c r="K136" t="s">
        <v>59</v>
      </c>
      <c r="L136">
        <v>3</v>
      </c>
      <c r="M136" s="2">
        <v>480</v>
      </c>
    </row>
    <row r="137" spans="1:13" ht="12.75">
      <c r="A137"/>
      <c r="B137" s="307">
        <v>1000</v>
      </c>
      <c r="C137" s="1" t="s">
        <v>32</v>
      </c>
      <c r="D137" s="1" t="s">
        <v>10</v>
      </c>
      <c r="E137" s="1" t="s">
        <v>104</v>
      </c>
      <c r="F137" s="28" t="s">
        <v>80</v>
      </c>
      <c r="G137" s="72" t="s">
        <v>23</v>
      </c>
      <c r="H137" s="6">
        <f t="shared" si="10"/>
        <v>-6000</v>
      </c>
      <c r="I137" s="23">
        <f t="shared" si="8"/>
        <v>2.0833333333333335</v>
      </c>
      <c r="K137" t="s">
        <v>59</v>
      </c>
      <c r="L137">
        <v>3</v>
      </c>
      <c r="M137" s="2">
        <v>480</v>
      </c>
    </row>
    <row r="138" spans="1:13" ht="12.75">
      <c r="A138"/>
      <c r="B138" s="307">
        <v>1400</v>
      </c>
      <c r="C138" s="1" t="s">
        <v>32</v>
      </c>
      <c r="D138" s="1" t="s">
        <v>10</v>
      </c>
      <c r="E138" s="1" t="s">
        <v>104</v>
      </c>
      <c r="F138" s="28" t="s">
        <v>80</v>
      </c>
      <c r="G138" s="72" t="s">
        <v>66</v>
      </c>
      <c r="H138" s="6">
        <f t="shared" si="10"/>
        <v>-7400</v>
      </c>
      <c r="I138" s="23">
        <f t="shared" si="8"/>
        <v>2.9166666666666665</v>
      </c>
      <c r="K138" t="s">
        <v>59</v>
      </c>
      <c r="L138">
        <v>3</v>
      </c>
      <c r="M138" s="2">
        <v>480</v>
      </c>
    </row>
    <row r="139" spans="1:13" ht="12.75">
      <c r="A139"/>
      <c r="B139" s="307">
        <v>1500</v>
      </c>
      <c r="C139" s="1" t="s">
        <v>32</v>
      </c>
      <c r="D139" s="1" t="s">
        <v>10</v>
      </c>
      <c r="E139" s="1" t="s">
        <v>104</v>
      </c>
      <c r="F139" s="28" t="s">
        <v>80</v>
      </c>
      <c r="G139" s="72" t="s">
        <v>85</v>
      </c>
      <c r="H139" s="6">
        <f t="shared" si="10"/>
        <v>-8900</v>
      </c>
      <c r="I139" s="23">
        <f t="shared" si="8"/>
        <v>3.125</v>
      </c>
      <c r="K139" t="s">
        <v>59</v>
      </c>
      <c r="L139">
        <v>3</v>
      </c>
      <c r="M139" s="2">
        <v>480</v>
      </c>
    </row>
    <row r="140" spans="1:13" s="65" customFormat="1" ht="12.75">
      <c r="A140" s="12"/>
      <c r="B140" s="310">
        <f>SUM(B133:B139)</f>
        <v>8900</v>
      </c>
      <c r="C140" s="63"/>
      <c r="D140" s="12"/>
      <c r="E140" s="12" t="s">
        <v>104</v>
      </c>
      <c r="F140" s="19"/>
      <c r="G140" s="19"/>
      <c r="H140" s="62">
        <v>0</v>
      </c>
      <c r="I140" s="64">
        <f t="shared" si="8"/>
        <v>18.541666666666668</v>
      </c>
      <c r="M140" s="2">
        <v>480</v>
      </c>
    </row>
    <row r="141" spans="1:13" ht="12.75">
      <c r="A141"/>
      <c r="B141" s="311"/>
      <c r="C141" s="34"/>
      <c r="D141" s="13"/>
      <c r="E141"/>
      <c r="F141"/>
      <c r="G141"/>
      <c r="H141" s="6">
        <f t="shared" si="10"/>
        <v>0</v>
      </c>
      <c r="I141" s="23">
        <f t="shared" si="8"/>
        <v>0</v>
      </c>
      <c r="M141" s="2">
        <v>480</v>
      </c>
    </row>
    <row r="142" spans="1:13" ht="12.75">
      <c r="A142"/>
      <c r="B142" s="311"/>
      <c r="C142"/>
      <c r="D142" s="13"/>
      <c r="E142"/>
      <c r="F142"/>
      <c r="G142"/>
      <c r="H142" s="6">
        <f t="shared" si="10"/>
        <v>0</v>
      </c>
      <c r="I142" s="23">
        <f t="shared" si="8"/>
        <v>0</v>
      </c>
      <c r="M142" s="2">
        <v>480</v>
      </c>
    </row>
    <row r="143" spans="2:13" ht="12.75">
      <c r="B143" s="307">
        <v>5000</v>
      </c>
      <c r="C143" s="1" t="s">
        <v>33</v>
      </c>
      <c r="D143" s="13" t="s">
        <v>10</v>
      </c>
      <c r="E143" s="1" t="s">
        <v>415</v>
      </c>
      <c r="F143" s="28" t="s">
        <v>89</v>
      </c>
      <c r="G143" s="72" t="s">
        <v>21</v>
      </c>
      <c r="H143" s="6">
        <f t="shared" si="10"/>
        <v>-5000</v>
      </c>
      <c r="I143" s="23">
        <f t="shared" si="8"/>
        <v>10.416666666666666</v>
      </c>
      <c r="K143" t="s">
        <v>59</v>
      </c>
      <c r="L143">
        <v>3</v>
      </c>
      <c r="M143" s="2">
        <v>480</v>
      </c>
    </row>
    <row r="144" spans="1:13" ht="12.75">
      <c r="A144"/>
      <c r="B144" s="307">
        <v>5000</v>
      </c>
      <c r="C144" s="1" t="s">
        <v>33</v>
      </c>
      <c r="D144" s="13" t="s">
        <v>10</v>
      </c>
      <c r="E144" s="1" t="s">
        <v>415</v>
      </c>
      <c r="F144" s="28" t="s">
        <v>89</v>
      </c>
      <c r="G144" s="72" t="s">
        <v>23</v>
      </c>
      <c r="H144" s="6">
        <f t="shared" si="10"/>
        <v>-10000</v>
      </c>
      <c r="I144" s="23">
        <f t="shared" si="8"/>
        <v>10.416666666666666</v>
      </c>
      <c r="K144" t="s">
        <v>59</v>
      </c>
      <c r="L144">
        <v>3</v>
      </c>
      <c r="M144" s="2">
        <v>480</v>
      </c>
    </row>
    <row r="145" spans="1:13" ht="12.75">
      <c r="A145"/>
      <c r="B145" s="307">
        <v>5000</v>
      </c>
      <c r="C145" s="1" t="s">
        <v>33</v>
      </c>
      <c r="D145" s="13" t="s">
        <v>10</v>
      </c>
      <c r="E145" s="1" t="s">
        <v>415</v>
      </c>
      <c r="F145" s="28" t="s">
        <v>89</v>
      </c>
      <c r="G145" s="72" t="s">
        <v>66</v>
      </c>
      <c r="H145" s="6">
        <f t="shared" si="10"/>
        <v>-15000</v>
      </c>
      <c r="I145" s="23">
        <f t="shared" si="8"/>
        <v>10.416666666666666</v>
      </c>
      <c r="K145" t="s">
        <v>59</v>
      </c>
      <c r="L145">
        <v>3</v>
      </c>
      <c r="M145" s="2">
        <v>480</v>
      </c>
    </row>
    <row r="146" spans="1:13" ht="12.75">
      <c r="A146"/>
      <c r="B146" s="307">
        <v>5000</v>
      </c>
      <c r="C146" s="1" t="s">
        <v>33</v>
      </c>
      <c r="D146" s="13" t="s">
        <v>10</v>
      </c>
      <c r="E146" s="1" t="s">
        <v>415</v>
      </c>
      <c r="F146" s="28" t="s">
        <v>89</v>
      </c>
      <c r="G146" s="72" t="s">
        <v>85</v>
      </c>
      <c r="H146" s="6">
        <f t="shared" si="10"/>
        <v>-20000</v>
      </c>
      <c r="I146" s="23">
        <f t="shared" si="8"/>
        <v>10.416666666666666</v>
      </c>
      <c r="K146" t="s">
        <v>59</v>
      </c>
      <c r="L146">
        <v>3</v>
      </c>
      <c r="M146" s="2">
        <v>480</v>
      </c>
    </row>
    <row r="147" spans="1:13" s="65" customFormat="1" ht="12.75">
      <c r="A147" s="12"/>
      <c r="B147" s="310">
        <f>SUM(B143:B146)</f>
        <v>20000</v>
      </c>
      <c r="C147" s="12" t="s">
        <v>33</v>
      </c>
      <c r="D147" s="12"/>
      <c r="E147" s="12"/>
      <c r="F147" s="19"/>
      <c r="G147" s="19"/>
      <c r="H147" s="62">
        <v>0</v>
      </c>
      <c r="I147" s="64">
        <f t="shared" si="8"/>
        <v>41.666666666666664</v>
      </c>
      <c r="M147" s="2">
        <v>480</v>
      </c>
    </row>
    <row r="148" spans="1:13" ht="12.75">
      <c r="A148"/>
      <c r="B148" s="307"/>
      <c r="C148"/>
      <c r="D148" s="13"/>
      <c r="E148"/>
      <c r="F148"/>
      <c r="G148"/>
      <c r="H148" s="6">
        <f t="shared" si="10"/>
        <v>0</v>
      </c>
      <c r="I148" s="23">
        <f t="shared" si="8"/>
        <v>0</v>
      </c>
      <c r="M148" s="2">
        <v>480</v>
      </c>
    </row>
    <row r="149" spans="1:13" ht="12.75">
      <c r="A149"/>
      <c r="B149" s="311"/>
      <c r="C149"/>
      <c r="D149" s="13"/>
      <c r="E149"/>
      <c r="F149"/>
      <c r="G149"/>
      <c r="H149" s="6">
        <f t="shared" si="10"/>
        <v>0</v>
      </c>
      <c r="I149" s="23">
        <f t="shared" si="8"/>
        <v>0</v>
      </c>
      <c r="M149" s="2">
        <v>480</v>
      </c>
    </row>
    <row r="150" spans="1:13" ht="12.75">
      <c r="A150" s="13"/>
      <c r="B150" s="306">
        <v>2000</v>
      </c>
      <c r="C150" s="13" t="s">
        <v>35</v>
      </c>
      <c r="D150" s="13" t="s">
        <v>10</v>
      </c>
      <c r="E150" s="13" t="s">
        <v>415</v>
      </c>
      <c r="F150" s="72" t="s">
        <v>80</v>
      </c>
      <c r="G150" s="32" t="s">
        <v>19</v>
      </c>
      <c r="H150" s="6">
        <f t="shared" si="10"/>
        <v>-2000</v>
      </c>
      <c r="I150" s="23">
        <f t="shared" si="8"/>
        <v>4.166666666666667</v>
      </c>
      <c r="J150" s="16"/>
      <c r="K150" s="16" t="s">
        <v>59</v>
      </c>
      <c r="L150" s="16">
        <v>3</v>
      </c>
      <c r="M150" s="2">
        <v>480</v>
      </c>
    </row>
    <row r="151" spans="1:13" ht="12.75">
      <c r="A151" s="13"/>
      <c r="B151" s="306">
        <v>2000</v>
      </c>
      <c r="C151" s="13" t="s">
        <v>35</v>
      </c>
      <c r="D151" s="13" t="s">
        <v>10</v>
      </c>
      <c r="E151" s="13" t="s">
        <v>415</v>
      </c>
      <c r="F151" s="72" t="s">
        <v>80</v>
      </c>
      <c r="G151" s="32" t="s">
        <v>21</v>
      </c>
      <c r="H151" s="6">
        <f t="shared" si="10"/>
        <v>-4000</v>
      </c>
      <c r="I151" s="23">
        <f t="shared" si="8"/>
        <v>4.166666666666667</v>
      </c>
      <c r="J151" s="16"/>
      <c r="K151" s="16" t="s">
        <v>59</v>
      </c>
      <c r="L151" s="16">
        <v>3</v>
      </c>
      <c r="M151" s="2">
        <v>480</v>
      </c>
    </row>
    <row r="152" spans="1:256" ht="12.75">
      <c r="A152" s="13"/>
      <c r="B152" s="306">
        <v>2000</v>
      </c>
      <c r="C152" s="13" t="s">
        <v>35</v>
      </c>
      <c r="D152" s="13" t="s">
        <v>10</v>
      </c>
      <c r="E152" s="13" t="s">
        <v>415</v>
      </c>
      <c r="F152" s="72" t="s">
        <v>80</v>
      </c>
      <c r="G152" s="32" t="s">
        <v>23</v>
      </c>
      <c r="H152" s="6">
        <f t="shared" si="10"/>
        <v>-6000</v>
      </c>
      <c r="I152" s="23">
        <f t="shared" si="8"/>
        <v>4.166666666666667</v>
      </c>
      <c r="J152" s="16"/>
      <c r="K152" s="16" t="s">
        <v>59</v>
      </c>
      <c r="L152" s="16">
        <v>3</v>
      </c>
      <c r="M152" s="2">
        <v>480</v>
      </c>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6"/>
      <c r="EF152" s="16"/>
      <c r="EG152" s="16"/>
      <c r="EH152" s="16"/>
      <c r="EI152" s="16"/>
      <c r="EJ152" s="16"/>
      <c r="EK152" s="16"/>
      <c r="EL152" s="16"/>
      <c r="EM152" s="16"/>
      <c r="EN152" s="16"/>
      <c r="EO152" s="16"/>
      <c r="EP152" s="16"/>
      <c r="EQ152" s="16"/>
      <c r="ER152" s="16"/>
      <c r="ES152" s="16"/>
      <c r="ET152" s="16"/>
      <c r="EU152" s="16"/>
      <c r="EV152" s="16"/>
      <c r="EW152" s="16"/>
      <c r="EX152" s="16"/>
      <c r="EY152" s="16"/>
      <c r="EZ152" s="16"/>
      <c r="FA152" s="16"/>
      <c r="FB152" s="16"/>
      <c r="FC152" s="16"/>
      <c r="FD152" s="16"/>
      <c r="FE152" s="16"/>
      <c r="FF152" s="16"/>
      <c r="FG152" s="16"/>
      <c r="FH152" s="16"/>
      <c r="FI152" s="16"/>
      <c r="FJ152" s="16"/>
      <c r="FK152" s="16"/>
      <c r="FL152" s="16"/>
      <c r="FM152" s="16"/>
      <c r="FN152" s="16"/>
      <c r="FO152" s="16"/>
      <c r="FP152" s="16"/>
      <c r="FQ152" s="16"/>
      <c r="FR152" s="16"/>
      <c r="FS152" s="16"/>
      <c r="FT152" s="16"/>
      <c r="FU152" s="16"/>
      <c r="FV152" s="16"/>
      <c r="FW152" s="16"/>
      <c r="FX152" s="16"/>
      <c r="FY152" s="16"/>
      <c r="FZ152" s="16"/>
      <c r="GA152" s="16"/>
      <c r="GB152" s="16"/>
      <c r="GC152" s="16"/>
      <c r="GD152" s="16"/>
      <c r="GE152" s="16"/>
      <c r="GF152" s="16"/>
      <c r="GG152" s="16"/>
      <c r="GH152" s="16"/>
      <c r="GI152" s="16"/>
      <c r="GJ152" s="16"/>
      <c r="GK152" s="16"/>
      <c r="GL152" s="16"/>
      <c r="GM152" s="16"/>
      <c r="GN152" s="16"/>
      <c r="GO152" s="16"/>
      <c r="GP152" s="16"/>
      <c r="GQ152" s="16"/>
      <c r="GR152" s="16"/>
      <c r="GS152" s="16"/>
      <c r="GT152" s="16"/>
      <c r="GU152" s="16"/>
      <c r="GV152" s="16"/>
      <c r="GW152" s="16"/>
      <c r="GX152" s="16"/>
      <c r="GY152" s="16"/>
      <c r="GZ152" s="16"/>
      <c r="HA152" s="16"/>
      <c r="HB152" s="16"/>
      <c r="HC152" s="16"/>
      <c r="HD152" s="16"/>
      <c r="HE152" s="16"/>
      <c r="HF152" s="16"/>
      <c r="HG152" s="16"/>
      <c r="HH152" s="16"/>
      <c r="HI152" s="16"/>
      <c r="HJ152" s="16"/>
      <c r="HK152" s="16"/>
      <c r="HL152" s="16"/>
      <c r="HM152" s="16"/>
      <c r="HN152" s="16"/>
      <c r="HO152" s="16"/>
      <c r="HP152" s="16"/>
      <c r="HQ152" s="16"/>
      <c r="HR152" s="16"/>
      <c r="HS152" s="16"/>
      <c r="HT152" s="16"/>
      <c r="HU152" s="16"/>
      <c r="HV152" s="16"/>
      <c r="HW152" s="16"/>
      <c r="HX152" s="16"/>
      <c r="HY152" s="16"/>
      <c r="HZ152" s="16"/>
      <c r="IA152" s="16"/>
      <c r="IB152" s="16"/>
      <c r="IC152" s="16"/>
      <c r="ID152" s="16"/>
      <c r="IE152" s="16"/>
      <c r="IF152" s="16"/>
      <c r="IG152" s="16"/>
      <c r="IH152" s="16"/>
      <c r="II152" s="16"/>
      <c r="IJ152" s="16"/>
      <c r="IK152" s="16"/>
      <c r="IL152" s="16"/>
      <c r="IM152" s="16"/>
      <c r="IN152" s="16"/>
      <c r="IO152" s="16"/>
      <c r="IP152" s="16"/>
      <c r="IQ152" s="16"/>
      <c r="IR152" s="16"/>
      <c r="IS152" s="16"/>
      <c r="IT152" s="16"/>
      <c r="IU152" s="16"/>
      <c r="IV152" s="16"/>
    </row>
    <row r="153" spans="1:256" ht="12.75">
      <c r="A153" s="13"/>
      <c r="B153" s="306">
        <v>2000</v>
      </c>
      <c r="C153" s="13" t="s">
        <v>35</v>
      </c>
      <c r="D153" s="13" t="s">
        <v>10</v>
      </c>
      <c r="E153" s="13" t="s">
        <v>415</v>
      </c>
      <c r="F153" s="72" t="s">
        <v>80</v>
      </c>
      <c r="G153" s="32" t="s">
        <v>66</v>
      </c>
      <c r="H153" s="6">
        <f t="shared" si="10"/>
        <v>-8000</v>
      </c>
      <c r="I153" s="23">
        <f t="shared" si="8"/>
        <v>4.166666666666667</v>
      </c>
      <c r="J153" s="16"/>
      <c r="K153" s="16" t="s">
        <v>59</v>
      </c>
      <c r="L153" s="16">
        <v>3</v>
      </c>
      <c r="M153" s="2">
        <v>480</v>
      </c>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6"/>
      <c r="EF153" s="16"/>
      <c r="EG153" s="16"/>
      <c r="EH153" s="16"/>
      <c r="EI153" s="16"/>
      <c r="EJ153" s="16"/>
      <c r="EK153" s="16"/>
      <c r="EL153" s="16"/>
      <c r="EM153" s="16"/>
      <c r="EN153" s="16"/>
      <c r="EO153" s="16"/>
      <c r="EP153" s="16"/>
      <c r="EQ153" s="16"/>
      <c r="ER153" s="16"/>
      <c r="ES153" s="16"/>
      <c r="ET153" s="16"/>
      <c r="EU153" s="16"/>
      <c r="EV153" s="16"/>
      <c r="EW153" s="16"/>
      <c r="EX153" s="16"/>
      <c r="EY153" s="16"/>
      <c r="EZ153" s="16"/>
      <c r="FA153" s="16"/>
      <c r="FB153" s="16"/>
      <c r="FC153" s="16"/>
      <c r="FD153" s="16"/>
      <c r="FE153" s="16"/>
      <c r="FF153" s="16"/>
      <c r="FG153" s="16"/>
      <c r="FH153" s="16"/>
      <c r="FI153" s="16"/>
      <c r="FJ153" s="16"/>
      <c r="FK153" s="16"/>
      <c r="FL153" s="16"/>
      <c r="FM153" s="16"/>
      <c r="FN153" s="16"/>
      <c r="FO153" s="16"/>
      <c r="FP153" s="16"/>
      <c r="FQ153" s="16"/>
      <c r="FR153" s="16"/>
      <c r="FS153" s="16"/>
      <c r="FT153" s="16"/>
      <c r="FU153" s="16"/>
      <c r="FV153" s="16"/>
      <c r="FW153" s="16"/>
      <c r="FX153" s="16"/>
      <c r="FY153" s="16"/>
      <c r="FZ153" s="16"/>
      <c r="GA153" s="16"/>
      <c r="GB153" s="16"/>
      <c r="GC153" s="16"/>
      <c r="GD153" s="16"/>
      <c r="GE153" s="16"/>
      <c r="GF153" s="16"/>
      <c r="GG153" s="16"/>
      <c r="GH153" s="16"/>
      <c r="GI153" s="16"/>
      <c r="GJ153" s="16"/>
      <c r="GK153" s="16"/>
      <c r="GL153" s="16"/>
      <c r="GM153" s="16"/>
      <c r="GN153" s="16"/>
      <c r="GO153" s="16"/>
      <c r="GP153" s="16"/>
      <c r="GQ153" s="16"/>
      <c r="GR153" s="16"/>
      <c r="GS153" s="16"/>
      <c r="GT153" s="16"/>
      <c r="GU153" s="16"/>
      <c r="GV153" s="16"/>
      <c r="GW153" s="16"/>
      <c r="GX153" s="16"/>
      <c r="GY153" s="16"/>
      <c r="GZ153" s="16"/>
      <c r="HA153" s="16"/>
      <c r="HB153" s="16"/>
      <c r="HC153" s="16"/>
      <c r="HD153" s="16"/>
      <c r="HE153" s="16"/>
      <c r="HF153" s="16"/>
      <c r="HG153" s="16"/>
      <c r="HH153" s="16"/>
      <c r="HI153" s="16"/>
      <c r="HJ153" s="16"/>
      <c r="HK153" s="16"/>
      <c r="HL153" s="16"/>
      <c r="HM153" s="16"/>
      <c r="HN153" s="16"/>
      <c r="HO153" s="16"/>
      <c r="HP153" s="16"/>
      <c r="HQ153" s="16"/>
      <c r="HR153" s="16"/>
      <c r="HS153" s="16"/>
      <c r="HT153" s="16"/>
      <c r="HU153" s="16"/>
      <c r="HV153" s="16"/>
      <c r="HW153" s="16"/>
      <c r="HX153" s="16"/>
      <c r="HY153" s="16"/>
      <c r="HZ153" s="16"/>
      <c r="IA153" s="16"/>
      <c r="IB153" s="16"/>
      <c r="IC153" s="16"/>
      <c r="ID153" s="16"/>
      <c r="IE153" s="16"/>
      <c r="IF153" s="16"/>
      <c r="IG153" s="16"/>
      <c r="IH153" s="16"/>
      <c r="II153" s="16"/>
      <c r="IJ153" s="16"/>
      <c r="IK153" s="16"/>
      <c r="IL153" s="16"/>
      <c r="IM153" s="16"/>
      <c r="IN153" s="16"/>
      <c r="IO153" s="16"/>
      <c r="IP153" s="16"/>
      <c r="IQ153" s="16"/>
      <c r="IR153" s="16"/>
      <c r="IS153" s="16"/>
      <c r="IT153" s="16"/>
      <c r="IU153" s="16"/>
      <c r="IV153" s="16"/>
    </row>
    <row r="154" spans="1:256" ht="12.75">
      <c r="A154" s="13"/>
      <c r="B154" s="306">
        <v>2000</v>
      </c>
      <c r="C154" s="13" t="s">
        <v>35</v>
      </c>
      <c r="D154" s="13" t="s">
        <v>10</v>
      </c>
      <c r="E154" s="13" t="s">
        <v>415</v>
      </c>
      <c r="F154" s="72" t="s">
        <v>80</v>
      </c>
      <c r="G154" s="32" t="s">
        <v>85</v>
      </c>
      <c r="H154" s="6">
        <f t="shared" si="10"/>
        <v>-10000</v>
      </c>
      <c r="I154" s="23">
        <f t="shared" si="8"/>
        <v>4.166666666666667</v>
      </c>
      <c r="J154" s="16"/>
      <c r="K154" s="16" t="s">
        <v>59</v>
      </c>
      <c r="L154" s="16">
        <v>3</v>
      </c>
      <c r="M154" s="2">
        <v>480</v>
      </c>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c r="EK154" s="16"/>
      <c r="EL154" s="16"/>
      <c r="EM154" s="16"/>
      <c r="EN154" s="16"/>
      <c r="EO154" s="16"/>
      <c r="EP154" s="16"/>
      <c r="EQ154" s="16"/>
      <c r="ER154" s="16"/>
      <c r="ES154" s="16"/>
      <c r="ET154" s="16"/>
      <c r="EU154" s="16"/>
      <c r="EV154" s="16"/>
      <c r="EW154" s="16"/>
      <c r="EX154" s="16"/>
      <c r="EY154" s="16"/>
      <c r="EZ154" s="16"/>
      <c r="FA154" s="16"/>
      <c r="FB154" s="16"/>
      <c r="FC154" s="16"/>
      <c r="FD154" s="16"/>
      <c r="FE154" s="16"/>
      <c r="FF154" s="16"/>
      <c r="FG154" s="16"/>
      <c r="FH154" s="16"/>
      <c r="FI154" s="16"/>
      <c r="FJ154" s="16"/>
      <c r="FK154" s="16"/>
      <c r="FL154" s="16"/>
      <c r="FM154" s="16"/>
      <c r="FN154" s="16"/>
      <c r="FO154" s="16"/>
      <c r="FP154" s="16"/>
      <c r="FQ154" s="16"/>
      <c r="FR154" s="16"/>
      <c r="FS154" s="16"/>
      <c r="FT154" s="16"/>
      <c r="FU154" s="16"/>
      <c r="FV154" s="16"/>
      <c r="FW154" s="16"/>
      <c r="FX154" s="16"/>
      <c r="FY154" s="16"/>
      <c r="FZ154" s="16"/>
      <c r="GA154" s="16"/>
      <c r="GB154" s="16"/>
      <c r="GC154" s="16"/>
      <c r="GD154" s="16"/>
      <c r="GE154" s="16"/>
      <c r="GF154" s="16"/>
      <c r="GG154" s="16"/>
      <c r="GH154" s="16"/>
      <c r="GI154" s="16"/>
      <c r="GJ154" s="16"/>
      <c r="GK154" s="16"/>
      <c r="GL154" s="16"/>
      <c r="GM154" s="16"/>
      <c r="GN154" s="16"/>
      <c r="GO154" s="16"/>
      <c r="GP154" s="16"/>
      <c r="GQ154" s="16"/>
      <c r="GR154" s="16"/>
      <c r="GS154" s="16"/>
      <c r="GT154" s="16"/>
      <c r="GU154" s="16"/>
      <c r="GV154" s="16"/>
      <c r="GW154" s="16"/>
      <c r="GX154" s="16"/>
      <c r="GY154" s="16"/>
      <c r="GZ154" s="16"/>
      <c r="HA154" s="16"/>
      <c r="HB154" s="16"/>
      <c r="HC154" s="16"/>
      <c r="HD154" s="16"/>
      <c r="HE154" s="16"/>
      <c r="HF154" s="16"/>
      <c r="HG154" s="16"/>
      <c r="HH154" s="16"/>
      <c r="HI154" s="16"/>
      <c r="HJ154" s="16"/>
      <c r="HK154" s="16"/>
      <c r="HL154" s="16"/>
      <c r="HM154" s="16"/>
      <c r="HN154" s="16"/>
      <c r="HO154" s="16"/>
      <c r="HP154" s="16"/>
      <c r="HQ154" s="16"/>
      <c r="HR154" s="16"/>
      <c r="HS154" s="16"/>
      <c r="HT154" s="16"/>
      <c r="HU154" s="16"/>
      <c r="HV154" s="16"/>
      <c r="HW154" s="16"/>
      <c r="HX154" s="16"/>
      <c r="HY154" s="16"/>
      <c r="HZ154" s="16"/>
      <c r="IA154" s="16"/>
      <c r="IB154" s="16"/>
      <c r="IC154" s="16"/>
      <c r="ID154" s="16"/>
      <c r="IE154" s="16"/>
      <c r="IF154" s="16"/>
      <c r="IG154" s="16"/>
      <c r="IH154" s="16"/>
      <c r="II154" s="16"/>
      <c r="IJ154" s="16"/>
      <c r="IK154" s="16"/>
      <c r="IL154" s="16"/>
      <c r="IM154" s="16"/>
      <c r="IN154" s="16"/>
      <c r="IO154" s="16"/>
      <c r="IP154" s="16"/>
      <c r="IQ154" s="16"/>
      <c r="IR154" s="16"/>
      <c r="IS154" s="16"/>
      <c r="IT154" s="16"/>
      <c r="IU154" s="16"/>
      <c r="IV154" s="16"/>
    </row>
    <row r="155" spans="1:256" s="65" customFormat="1" ht="12.75">
      <c r="A155" s="12"/>
      <c r="B155" s="310">
        <f>SUM(B150:B154)</f>
        <v>10000</v>
      </c>
      <c r="C155" s="63" t="s">
        <v>35</v>
      </c>
      <c r="D155" s="12"/>
      <c r="E155" s="12"/>
      <c r="F155" s="19"/>
      <c r="G155" s="19"/>
      <c r="H155" s="62">
        <v>0</v>
      </c>
      <c r="I155" s="64">
        <f t="shared" si="8"/>
        <v>20.833333333333332</v>
      </c>
      <c r="M155" s="2">
        <v>480</v>
      </c>
      <c r="IV155" s="65">
        <v>500</v>
      </c>
    </row>
    <row r="156" spans="1:13" ht="12.75">
      <c r="A156"/>
      <c r="B156" s="311"/>
      <c r="C156"/>
      <c r="D156" s="13"/>
      <c r="E156"/>
      <c r="F156"/>
      <c r="G156"/>
      <c r="H156" s="6">
        <f t="shared" si="10"/>
        <v>0</v>
      </c>
      <c r="I156" s="23">
        <f t="shared" si="8"/>
        <v>0</v>
      </c>
      <c r="M156" s="2">
        <v>480</v>
      </c>
    </row>
    <row r="157" spans="1:13" ht="12.75">
      <c r="A157"/>
      <c r="B157" s="311"/>
      <c r="C157"/>
      <c r="D157" s="13"/>
      <c r="E157"/>
      <c r="F157"/>
      <c r="G157"/>
      <c r="H157" s="6">
        <f t="shared" si="10"/>
        <v>0</v>
      </c>
      <c r="I157" s="23">
        <f t="shared" si="8"/>
        <v>0</v>
      </c>
      <c r="M157" s="2">
        <v>480</v>
      </c>
    </row>
    <row r="158" spans="1:256" ht="12.75">
      <c r="A158"/>
      <c r="B158" s="307">
        <v>1500</v>
      </c>
      <c r="C158" s="1" t="s">
        <v>414</v>
      </c>
      <c r="D158" s="13" t="s">
        <v>10</v>
      </c>
      <c r="E158" s="1" t="s">
        <v>370</v>
      </c>
      <c r="F158" s="72" t="s">
        <v>80</v>
      </c>
      <c r="G158" s="72" t="s">
        <v>21</v>
      </c>
      <c r="H158" s="6">
        <f t="shared" si="10"/>
        <v>-1500</v>
      </c>
      <c r="I158" s="23">
        <f t="shared" si="8"/>
        <v>3.125</v>
      </c>
      <c r="K158" t="s">
        <v>59</v>
      </c>
      <c r="L158">
        <v>3</v>
      </c>
      <c r="M158" s="2">
        <v>480</v>
      </c>
      <c r="IV158" s="1">
        <v>503</v>
      </c>
    </row>
    <row r="159" spans="1:256" ht="12.75">
      <c r="A159"/>
      <c r="B159" s="307">
        <v>1500</v>
      </c>
      <c r="C159" s="1" t="s">
        <v>414</v>
      </c>
      <c r="D159" s="13" t="s">
        <v>10</v>
      </c>
      <c r="E159" s="1" t="s">
        <v>370</v>
      </c>
      <c r="F159" s="72" t="s">
        <v>80</v>
      </c>
      <c r="G159" s="72" t="s">
        <v>23</v>
      </c>
      <c r="H159" s="6">
        <f t="shared" si="10"/>
        <v>-3000</v>
      </c>
      <c r="I159" s="23">
        <f t="shared" si="8"/>
        <v>3.125</v>
      </c>
      <c r="K159" t="s">
        <v>59</v>
      </c>
      <c r="L159">
        <v>3</v>
      </c>
      <c r="M159" s="2">
        <v>480</v>
      </c>
      <c r="IV159" s="1"/>
    </row>
    <row r="160" spans="1:256" s="65" customFormat="1" ht="12.75">
      <c r="A160" s="12"/>
      <c r="B160" s="310">
        <v>3000</v>
      </c>
      <c r="C160" s="12"/>
      <c r="D160" s="12"/>
      <c r="E160" s="63" t="s">
        <v>370</v>
      </c>
      <c r="F160" s="19"/>
      <c r="G160" s="19"/>
      <c r="H160" s="62">
        <v>0</v>
      </c>
      <c r="I160" s="64">
        <f t="shared" si="8"/>
        <v>6.25</v>
      </c>
      <c r="M160" s="2">
        <v>480</v>
      </c>
      <c r="IV160" s="12">
        <v>3506</v>
      </c>
    </row>
    <row r="161" spans="2:13" ht="12.75">
      <c r="B161" s="307"/>
      <c r="H161" s="6">
        <f>H160-B161</f>
        <v>0</v>
      </c>
      <c r="I161" s="23">
        <f aca="true" t="shared" si="11" ref="I161:I217">+B161/M161</f>
        <v>0</v>
      </c>
      <c r="M161" s="2">
        <v>480</v>
      </c>
    </row>
    <row r="162" spans="2:13" ht="12.75">
      <c r="B162" s="307"/>
      <c r="H162" s="6">
        <f>H161-B162</f>
        <v>0</v>
      </c>
      <c r="I162" s="23">
        <f t="shared" si="11"/>
        <v>0</v>
      </c>
      <c r="M162" s="2">
        <v>480</v>
      </c>
    </row>
    <row r="163" spans="2:13" ht="12.75">
      <c r="B163" s="307"/>
      <c r="H163" s="6">
        <f>H162-B163</f>
        <v>0</v>
      </c>
      <c r="I163" s="23">
        <f t="shared" si="11"/>
        <v>0</v>
      </c>
      <c r="M163" s="2">
        <v>480</v>
      </c>
    </row>
    <row r="164" spans="2:13" ht="12.75">
      <c r="B164" s="307"/>
      <c r="H164" s="6">
        <f>H163-B164</f>
        <v>0</v>
      </c>
      <c r="I164" s="23">
        <f t="shared" si="11"/>
        <v>0</v>
      </c>
      <c r="M164" s="2">
        <v>480</v>
      </c>
    </row>
    <row r="165" spans="1:13" s="61" customFormat="1" ht="12.75">
      <c r="A165" s="56"/>
      <c r="B165" s="308">
        <f>+B169+B178+B184+B190+B196</f>
        <v>28000</v>
      </c>
      <c r="C165" s="56" t="s">
        <v>90</v>
      </c>
      <c r="D165" s="56" t="s">
        <v>91</v>
      </c>
      <c r="E165" s="56" t="s">
        <v>92</v>
      </c>
      <c r="F165" s="58" t="s">
        <v>93</v>
      </c>
      <c r="G165" s="59" t="s">
        <v>416</v>
      </c>
      <c r="H165" s="57"/>
      <c r="I165" s="60">
        <f t="shared" si="11"/>
        <v>58.333333333333336</v>
      </c>
      <c r="M165" s="2">
        <v>480</v>
      </c>
    </row>
    <row r="166" spans="2:13" ht="12.75">
      <c r="B166" s="307"/>
      <c r="H166" s="6">
        <f>H165-B166</f>
        <v>0</v>
      </c>
      <c r="I166" s="23">
        <f t="shared" si="11"/>
        <v>0</v>
      </c>
      <c r="M166" s="2">
        <v>480</v>
      </c>
    </row>
    <row r="167" spans="2:13" ht="12.75">
      <c r="B167" s="307">
        <v>2500</v>
      </c>
      <c r="C167" s="1" t="s">
        <v>16</v>
      </c>
      <c r="D167" s="13" t="s">
        <v>10</v>
      </c>
      <c r="E167" s="1" t="s">
        <v>94</v>
      </c>
      <c r="F167" s="28" t="s">
        <v>95</v>
      </c>
      <c r="G167" s="28" t="s">
        <v>23</v>
      </c>
      <c r="H167" s="6">
        <f>H166-B167</f>
        <v>-2500</v>
      </c>
      <c r="I167" s="23">
        <v>5</v>
      </c>
      <c r="K167" t="s">
        <v>16</v>
      </c>
      <c r="L167">
        <v>4</v>
      </c>
      <c r="M167" s="2">
        <v>480</v>
      </c>
    </row>
    <row r="168" spans="2:13" ht="12.75">
      <c r="B168" s="307">
        <v>2500</v>
      </c>
      <c r="C168" s="1" t="s">
        <v>16</v>
      </c>
      <c r="D168" s="1" t="s">
        <v>10</v>
      </c>
      <c r="E168" s="1" t="s">
        <v>94</v>
      </c>
      <c r="F168" s="28" t="s">
        <v>96</v>
      </c>
      <c r="G168" s="28" t="s">
        <v>66</v>
      </c>
      <c r="H168" s="6">
        <f>H167-B168</f>
        <v>-5000</v>
      </c>
      <c r="I168" s="23">
        <v>5</v>
      </c>
      <c r="K168" t="s">
        <v>16</v>
      </c>
      <c r="L168">
        <v>4</v>
      </c>
      <c r="M168" s="2">
        <v>480</v>
      </c>
    </row>
    <row r="169" spans="1:13" s="65" customFormat="1" ht="12.75">
      <c r="A169" s="12"/>
      <c r="B169" s="310">
        <f>SUM(B167:B168)</f>
        <v>5000</v>
      </c>
      <c r="C169" s="12" t="s">
        <v>16</v>
      </c>
      <c r="D169" s="12"/>
      <c r="E169" s="12"/>
      <c r="F169" s="19"/>
      <c r="G169" s="19"/>
      <c r="H169" s="62">
        <v>0</v>
      </c>
      <c r="I169" s="64">
        <f t="shared" si="11"/>
        <v>10.416666666666666</v>
      </c>
      <c r="M169" s="2">
        <v>480</v>
      </c>
    </row>
    <row r="170" spans="2:13" ht="12.75">
      <c r="B170" s="307"/>
      <c r="H170" s="6">
        <f aca="true" t="shared" si="12" ref="H170:H177">H169-B170</f>
        <v>0</v>
      </c>
      <c r="I170" s="23">
        <f t="shared" si="11"/>
        <v>0</v>
      </c>
      <c r="M170" s="2">
        <v>480</v>
      </c>
    </row>
    <row r="171" spans="2:13" ht="12.75">
      <c r="B171" s="307"/>
      <c r="H171" s="6">
        <f t="shared" si="12"/>
        <v>0</v>
      </c>
      <c r="I171" s="23">
        <f t="shared" si="11"/>
        <v>0</v>
      </c>
      <c r="M171" s="2">
        <v>480</v>
      </c>
    </row>
    <row r="172" spans="2:13" ht="12.75">
      <c r="B172" s="307">
        <v>1500</v>
      </c>
      <c r="C172" s="34" t="s">
        <v>97</v>
      </c>
      <c r="D172" s="13" t="s">
        <v>10</v>
      </c>
      <c r="E172" s="1" t="s">
        <v>415</v>
      </c>
      <c r="F172" s="28" t="s">
        <v>98</v>
      </c>
      <c r="G172" s="28" t="s">
        <v>23</v>
      </c>
      <c r="H172" s="6">
        <f t="shared" si="12"/>
        <v>-1500</v>
      </c>
      <c r="I172" s="23">
        <f t="shared" si="11"/>
        <v>3.125</v>
      </c>
      <c r="K172" t="s">
        <v>94</v>
      </c>
      <c r="L172">
        <v>4</v>
      </c>
      <c r="M172" s="2">
        <v>480</v>
      </c>
    </row>
    <row r="173" spans="2:13" ht="12.75">
      <c r="B173" s="307">
        <v>1500</v>
      </c>
      <c r="C173" s="34" t="s">
        <v>99</v>
      </c>
      <c r="D173" s="13" t="s">
        <v>10</v>
      </c>
      <c r="E173" s="1" t="s">
        <v>415</v>
      </c>
      <c r="F173" s="28" t="s">
        <v>98</v>
      </c>
      <c r="G173" s="28" t="s">
        <v>23</v>
      </c>
      <c r="H173" s="6">
        <f t="shared" si="12"/>
        <v>-3000</v>
      </c>
      <c r="I173" s="23">
        <f t="shared" si="11"/>
        <v>3.125</v>
      </c>
      <c r="K173" t="s">
        <v>94</v>
      </c>
      <c r="L173">
        <v>4</v>
      </c>
      <c r="M173" s="2">
        <v>480</v>
      </c>
    </row>
    <row r="174" spans="2:13" ht="12.75">
      <c r="B174" s="307">
        <v>2500</v>
      </c>
      <c r="C174" s="34" t="s">
        <v>100</v>
      </c>
      <c r="D174" s="13" t="s">
        <v>10</v>
      </c>
      <c r="E174" s="1" t="s">
        <v>415</v>
      </c>
      <c r="F174" s="28" t="s">
        <v>98</v>
      </c>
      <c r="G174" s="28" t="s">
        <v>66</v>
      </c>
      <c r="H174" s="6">
        <f t="shared" si="12"/>
        <v>-5500</v>
      </c>
      <c r="I174" s="23">
        <f t="shared" si="11"/>
        <v>5.208333333333333</v>
      </c>
      <c r="K174" t="s">
        <v>94</v>
      </c>
      <c r="L174">
        <v>4</v>
      </c>
      <c r="M174" s="2">
        <v>480</v>
      </c>
    </row>
    <row r="175" spans="2:14" ht="12.75">
      <c r="B175" s="307">
        <v>2500</v>
      </c>
      <c r="C175" s="34" t="s">
        <v>101</v>
      </c>
      <c r="D175" s="13" t="s">
        <v>10</v>
      </c>
      <c r="E175" s="1" t="s">
        <v>415</v>
      </c>
      <c r="F175" s="28" t="s">
        <v>98</v>
      </c>
      <c r="G175" s="28" t="s">
        <v>66</v>
      </c>
      <c r="H175" s="6">
        <f t="shared" si="12"/>
        <v>-8000</v>
      </c>
      <c r="I175" s="23">
        <f t="shared" si="11"/>
        <v>5.208333333333333</v>
      </c>
      <c r="J175" s="37"/>
      <c r="K175" t="s">
        <v>94</v>
      </c>
      <c r="L175">
        <v>4</v>
      </c>
      <c r="M175" s="2">
        <v>480</v>
      </c>
      <c r="N175" s="39"/>
    </row>
    <row r="176" spans="2:13" ht="12.75">
      <c r="B176" s="307">
        <v>1000</v>
      </c>
      <c r="C176" s="34" t="s">
        <v>102</v>
      </c>
      <c r="D176" s="13" t="s">
        <v>10</v>
      </c>
      <c r="E176" s="1" t="s">
        <v>415</v>
      </c>
      <c r="F176" s="28" t="s">
        <v>98</v>
      </c>
      <c r="G176" s="28" t="s">
        <v>85</v>
      </c>
      <c r="H176" s="6">
        <f t="shared" si="12"/>
        <v>-9000</v>
      </c>
      <c r="I176" s="23">
        <f t="shared" si="11"/>
        <v>2.0833333333333335</v>
      </c>
      <c r="K176" t="s">
        <v>94</v>
      </c>
      <c r="L176">
        <v>4</v>
      </c>
      <c r="M176" s="2">
        <v>480</v>
      </c>
    </row>
    <row r="177" spans="2:13" ht="12.75">
      <c r="B177" s="307">
        <v>1000</v>
      </c>
      <c r="C177" s="34" t="s">
        <v>103</v>
      </c>
      <c r="D177" s="13" t="s">
        <v>10</v>
      </c>
      <c r="E177" s="1" t="s">
        <v>415</v>
      </c>
      <c r="F177" s="28" t="s">
        <v>98</v>
      </c>
      <c r="G177" s="28" t="s">
        <v>85</v>
      </c>
      <c r="H177" s="6">
        <f t="shared" si="12"/>
        <v>-10000</v>
      </c>
      <c r="I177" s="23">
        <f t="shared" si="11"/>
        <v>2.0833333333333335</v>
      </c>
      <c r="K177" t="s">
        <v>94</v>
      </c>
      <c r="L177">
        <v>4</v>
      </c>
      <c r="M177" s="2">
        <v>480</v>
      </c>
    </row>
    <row r="178" spans="1:13" s="65" customFormat="1" ht="12.75">
      <c r="A178" s="12"/>
      <c r="B178" s="310">
        <f>SUM(B172:B177)</f>
        <v>10000</v>
      </c>
      <c r="C178" s="63" t="s">
        <v>31</v>
      </c>
      <c r="D178" s="12"/>
      <c r="E178" s="12"/>
      <c r="F178" s="19"/>
      <c r="G178" s="19"/>
      <c r="H178" s="62">
        <v>0</v>
      </c>
      <c r="I178" s="64">
        <f t="shared" si="11"/>
        <v>20.833333333333332</v>
      </c>
      <c r="M178" s="2">
        <v>480</v>
      </c>
    </row>
    <row r="179" spans="2:13" ht="12.75">
      <c r="B179" s="307"/>
      <c r="C179" s="34"/>
      <c r="D179" s="13"/>
      <c r="H179" s="6">
        <f>H178-B179</f>
        <v>0</v>
      </c>
      <c r="I179" s="23">
        <f t="shared" si="11"/>
        <v>0</v>
      </c>
      <c r="M179" s="2">
        <v>480</v>
      </c>
    </row>
    <row r="180" spans="2:13" ht="12.75">
      <c r="B180" s="307"/>
      <c r="C180" s="34"/>
      <c r="D180" s="13"/>
      <c r="H180" s="6">
        <f>H179-B180</f>
        <v>0</v>
      </c>
      <c r="I180" s="23">
        <f t="shared" si="11"/>
        <v>0</v>
      </c>
      <c r="M180" s="2">
        <v>480</v>
      </c>
    </row>
    <row r="181" spans="2:13" ht="12.75">
      <c r="B181" s="307">
        <v>1500</v>
      </c>
      <c r="C181" s="34" t="s">
        <v>32</v>
      </c>
      <c r="D181" s="13" t="s">
        <v>10</v>
      </c>
      <c r="E181" s="1" t="s">
        <v>104</v>
      </c>
      <c r="F181" s="28" t="s">
        <v>98</v>
      </c>
      <c r="G181" s="28" t="s">
        <v>23</v>
      </c>
      <c r="H181" s="6">
        <f>H180-B181</f>
        <v>-1500</v>
      </c>
      <c r="I181" s="23">
        <f t="shared" si="11"/>
        <v>3.125</v>
      </c>
      <c r="K181" t="s">
        <v>94</v>
      </c>
      <c r="L181">
        <v>4</v>
      </c>
      <c r="M181" s="2">
        <v>480</v>
      </c>
    </row>
    <row r="182" spans="1:13" ht="12.75">
      <c r="A182" s="13"/>
      <c r="B182" s="307">
        <v>1000</v>
      </c>
      <c r="C182" s="34" t="s">
        <v>32</v>
      </c>
      <c r="D182" s="13" t="s">
        <v>10</v>
      </c>
      <c r="E182" s="1" t="s">
        <v>104</v>
      </c>
      <c r="F182" s="28" t="s">
        <v>98</v>
      </c>
      <c r="G182" s="28" t="s">
        <v>66</v>
      </c>
      <c r="H182" s="6">
        <f>H181-B182</f>
        <v>-2500</v>
      </c>
      <c r="I182" s="23">
        <f t="shared" si="11"/>
        <v>2.0833333333333335</v>
      </c>
      <c r="K182" t="s">
        <v>94</v>
      </c>
      <c r="L182">
        <v>4</v>
      </c>
      <c r="M182" s="2">
        <v>480</v>
      </c>
    </row>
    <row r="183" spans="2:13" ht="12.75">
      <c r="B183" s="307">
        <v>1500</v>
      </c>
      <c r="C183" s="34" t="s">
        <v>32</v>
      </c>
      <c r="D183" s="13" t="s">
        <v>10</v>
      </c>
      <c r="E183" s="1" t="s">
        <v>104</v>
      </c>
      <c r="F183" s="28" t="s">
        <v>98</v>
      </c>
      <c r="G183" s="28" t="s">
        <v>85</v>
      </c>
      <c r="H183" s="6">
        <f>H182-B183</f>
        <v>-4000</v>
      </c>
      <c r="I183" s="23">
        <f t="shared" si="11"/>
        <v>3.125</v>
      </c>
      <c r="K183" t="s">
        <v>94</v>
      </c>
      <c r="L183">
        <v>4</v>
      </c>
      <c r="M183" s="2">
        <v>480</v>
      </c>
    </row>
    <row r="184" spans="1:13" s="65" customFormat="1" ht="12.75">
      <c r="A184" s="12"/>
      <c r="B184" s="310">
        <f>SUM(B181:B183)</f>
        <v>4000</v>
      </c>
      <c r="C184" s="12"/>
      <c r="D184" s="12"/>
      <c r="E184" s="12" t="s">
        <v>104</v>
      </c>
      <c r="F184" s="19"/>
      <c r="G184" s="19"/>
      <c r="H184" s="62">
        <v>0</v>
      </c>
      <c r="I184" s="64">
        <f t="shared" si="11"/>
        <v>8.333333333333334</v>
      </c>
      <c r="M184" s="2">
        <v>480</v>
      </c>
    </row>
    <row r="185" spans="2:13" ht="12.75">
      <c r="B185" s="307"/>
      <c r="D185" s="13"/>
      <c r="H185" s="6">
        <f aca="true" t="shared" si="13" ref="H185:H195">H184-B185</f>
        <v>0</v>
      </c>
      <c r="I185" s="23">
        <f t="shared" si="11"/>
        <v>0</v>
      </c>
      <c r="M185" s="2">
        <v>480</v>
      </c>
    </row>
    <row r="186" spans="2:13" ht="12.75">
      <c r="B186" s="307"/>
      <c r="D186" s="13"/>
      <c r="H186" s="6">
        <f t="shared" si="13"/>
        <v>0</v>
      </c>
      <c r="I186" s="23">
        <f t="shared" si="11"/>
        <v>0</v>
      </c>
      <c r="M186" s="2">
        <v>480</v>
      </c>
    </row>
    <row r="187" spans="2:13" ht="12.75">
      <c r="B187" s="307">
        <v>2000</v>
      </c>
      <c r="C187" s="1" t="s">
        <v>35</v>
      </c>
      <c r="D187" s="13" t="s">
        <v>10</v>
      </c>
      <c r="E187" s="1" t="s">
        <v>415</v>
      </c>
      <c r="F187" s="28" t="s">
        <v>98</v>
      </c>
      <c r="G187" s="28" t="s">
        <v>23</v>
      </c>
      <c r="H187" s="6">
        <f t="shared" si="13"/>
        <v>-2000</v>
      </c>
      <c r="I187" s="23">
        <f t="shared" si="11"/>
        <v>4.166666666666667</v>
      </c>
      <c r="K187" t="s">
        <v>94</v>
      </c>
      <c r="L187">
        <v>4</v>
      </c>
      <c r="M187" s="2">
        <v>480</v>
      </c>
    </row>
    <row r="188" spans="2:13" ht="12.75">
      <c r="B188" s="307">
        <v>2000</v>
      </c>
      <c r="C188" s="1" t="s">
        <v>35</v>
      </c>
      <c r="D188" s="13" t="s">
        <v>10</v>
      </c>
      <c r="E188" s="1" t="s">
        <v>415</v>
      </c>
      <c r="F188" s="28" t="s">
        <v>98</v>
      </c>
      <c r="G188" s="28" t="s">
        <v>66</v>
      </c>
      <c r="H188" s="6">
        <f t="shared" si="13"/>
        <v>-4000</v>
      </c>
      <c r="I188" s="23">
        <f t="shared" si="11"/>
        <v>4.166666666666667</v>
      </c>
      <c r="K188" t="s">
        <v>94</v>
      </c>
      <c r="L188">
        <v>4</v>
      </c>
      <c r="M188" s="2">
        <v>480</v>
      </c>
    </row>
    <row r="189" spans="2:13" ht="12.75">
      <c r="B189" s="307">
        <v>2000</v>
      </c>
      <c r="C189" s="1" t="s">
        <v>35</v>
      </c>
      <c r="D189" s="13" t="s">
        <v>10</v>
      </c>
      <c r="E189" s="1" t="s">
        <v>415</v>
      </c>
      <c r="F189" s="28" t="s">
        <v>98</v>
      </c>
      <c r="G189" s="28" t="s">
        <v>85</v>
      </c>
      <c r="H189" s="6">
        <f t="shared" si="13"/>
        <v>-6000</v>
      </c>
      <c r="I189" s="23">
        <f t="shared" si="11"/>
        <v>4.166666666666667</v>
      </c>
      <c r="K189" t="s">
        <v>94</v>
      </c>
      <c r="L189">
        <v>4</v>
      </c>
      <c r="M189" s="2">
        <v>480</v>
      </c>
    </row>
    <row r="190" spans="1:13" s="65" customFormat="1" ht="12.75">
      <c r="A190" s="12"/>
      <c r="B190" s="310">
        <f>SUM(B187:B189)</f>
        <v>6000</v>
      </c>
      <c r="C190" s="12" t="s">
        <v>35</v>
      </c>
      <c r="D190" s="12"/>
      <c r="E190" s="12"/>
      <c r="F190" s="19"/>
      <c r="G190" s="19"/>
      <c r="H190" s="62">
        <v>0</v>
      </c>
      <c r="I190" s="64">
        <f t="shared" si="11"/>
        <v>12.5</v>
      </c>
      <c r="M190" s="2">
        <v>480</v>
      </c>
    </row>
    <row r="191" spans="2:13" ht="12.75">
      <c r="B191" s="307"/>
      <c r="D191" s="13"/>
      <c r="H191" s="6">
        <f t="shared" si="13"/>
        <v>0</v>
      </c>
      <c r="I191" s="23">
        <f t="shared" si="11"/>
        <v>0</v>
      </c>
      <c r="M191" s="2">
        <v>480</v>
      </c>
    </row>
    <row r="192" spans="2:13" ht="12.75">
      <c r="B192" s="307"/>
      <c r="D192" s="13"/>
      <c r="H192" s="6">
        <f t="shared" si="13"/>
        <v>0</v>
      </c>
      <c r="I192" s="23">
        <f t="shared" si="11"/>
        <v>0</v>
      </c>
      <c r="M192" s="2">
        <v>480</v>
      </c>
    </row>
    <row r="193" spans="2:13" ht="12.75">
      <c r="B193" s="307">
        <v>1000</v>
      </c>
      <c r="C193" s="35" t="s">
        <v>414</v>
      </c>
      <c r="D193" s="13" t="s">
        <v>10</v>
      </c>
      <c r="E193" s="1" t="s">
        <v>370</v>
      </c>
      <c r="F193" s="28" t="s">
        <v>98</v>
      </c>
      <c r="G193" s="28" t="s">
        <v>23</v>
      </c>
      <c r="H193" s="6">
        <f t="shared" si="13"/>
        <v>-1000</v>
      </c>
      <c r="I193" s="23">
        <f t="shared" si="11"/>
        <v>2.0833333333333335</v>
      </c>
      <c r="K193" t="s">
        <v>94</v>
      </c>
      <c r="L193">
        <v>4</v>
      </c>
      <c r="M193" s="2">
        <v>480</v>
      </c>
    </row>
    <row r="194" spans="2:13" ht="12.75">
      <c r="B194" s="307">
        <v>1000</v>
      </c>
      <c r="C194" s="35" t="s">
        <v>414</v>
      </c>
      <c r="D194" s="13" t="s">
        <v>10</v>
      </c>
      <c r="E194" s="1" t="s">
        <v>370</v>
      </c>
      <c r="F194" s="28" t="s">
        <v>98</v>
      </c>
      <c r="G194" s="28" t="s">
        <v>66</v>
      </c>
      <c r="H194" s="6">
        <f t="shared" si="13"/>
        <v>-2000</v>
      </c>
      <c r="I194" s="23">
        <f t="shared" si="11"/>
        <v>2.0833333333333335</v>
      </c>
      <c r="K194" t="s">
        <v>94</v>
      </c>
      <c r="L194">
        <v>4</v>
      </c>
      <c r="M194" s="2">
        <v>480</v>
      </c>
    </row>
    <row r="195" spans="2:13" ht="12.75">
      <c r="B195" s="307">
        <v>1000</v>
      </c>
      <c r="C195" s="35" t="s">
        <v>414</v>
      </c>
      <c r="D195" s="13" t="s">
        <v>10</v>
      </c>
      <c r="E195" s="1" t="s">
        <v>370</v>
      </c>
      <c r="F195" s="28" t="s">
        <v>98</v>
      </c>
      <c r="G195" s="28" t="s">
        <v>85</v>
      </c>
      <c r="H195" s="6">
        <f t="shared" si="13"/>
        <v>-3000</v>
      </c>
      <c r="I195" s="23">
        <f t="shared" si="11"/>
        <v>2.0833333333333335</v>
      </c>
      <c r="K195" t="s">
        <v>94</v>
      </c>
      <c r="L195">
        <v>4</v>
      </c>
      <c r="M195" s="2">
        <v>480</v>
      </c>
    </row>
    <row r="196" spans="1:13" s="65" customFormat="1" ht="12.75">
      <c r="A196" s="12"/>
      <c r="B196" s="310">
        <f>SUM(B193:B195)</f>
        <v>3000</v>
      </c>
      <c r="C196" s="12"/>
      <c r="D196" s="12"/>
      <c r="E196" s="12" t="s">
        <v>370</v>
      </c>
      <c r="F196" s="19"/>
      <c r="G196" s="19"/>
      <c r="H196" s="62">
        <v>0</v>
      </c>
      <c r="I196" s="64">
        <f t="shared" si="11"/>
        <v>6.25</v>
      </c>
      <c r="M196" s="2">
        <v>480</v>
      </c>
    </row>
    <row r="197" spans="2:13" ht="12.75">
      <c r="B197" s="307"/>
      <c r="H197" s="6">
        <f>H196-B197</f>
        <v>0</v>
      </c>
      <c r="I197" s="23">
        <f t="shared" si="11"/>
        <v>0</v>
      </c>
      <c r="M197" s="2">
        <v>480</v>
      </c>
    </row>
    <row r="198" spans="2:13" ht="12.75">
      <c r="B198" s="307"/>
      <c r="H198" s="6">
        <f>H197-B198</f>
        <v>0</v>
      </c>
      <c r="I198" s="23">
        <f t="shared" si="11"/>
        <v>0</v>
      </c>
      <c r="M198" s="2">
        <v>480</v>
      </c>
    </row>
    <row r="199" spans="2:13" ht="12.75">
      <c r="B199" s="307"/>
      <c r="H199" s="6">
        <f>H198-B199</f>
        <v>0</v>
      </c>
      <c r="I199" s="23">
        <f t="shared" si="11"/>
        <v>0</v>
      </c>
      <c r="M199" s="2">
        <v>480</v>
      </c>
    </row>
    <row r="200" spans="2:13" ht="12.75">
      <c r="B200" s="307"/>
      <c r="H200" s="6">
        <f>H199-B200</f>
        <v>0</v>
      </c>
      <c r="I200" s="23">
        <f t="shared" si="11"/>
        <v>0</v>
      </c>
      <c r="M200" s="2">
        <v>480</v>
      </c>
    </row>
    <row r="201" spans="1:13" s="61" customFormat="1" ht="12.75">
      <c r="A201" s="56"/>
      <c r="B201" s="308">
        <f>+B207+B212+B217</f>
        <v>10400</v>
      </c>
      <c r="C201" s="56" t="s">
        <v>105</v>
      </c>
      <c r="D201" s="56" t="s">
        <v>362</v>
      </c>
      <c r="E201" s="56" t="s">
        <v>37</v>
      </c>
      <c r="F201" s="58" t="s">
        <v>363</v>
      </c>
      <c r="G201" s="58" t="s">
        <v>364</v>
      </c>
      <c r="H201" s="57"/>
      <c r="I201" s="60">
        <f t="shared" si="11"/>
        <v>21.666666666666668</v>
      </c>
      <c r="M201" s="2">
        <v>480</v>
      </c>
    </row>
    <row r="202" spans="2:13" ht="12.75">
      <c r="B202" s="306"/>
      <c r="C202" s="13"/>
      <c r="D202" s="13"/>
      <c r="E202" s="35"/>
      <c r="G202" s="36"/>
      <c r="H202" s="6">
        <f aca="true" t="shared" si="14" ref="H202:H216">H201-B202</f>
        <v>0</v>
      </c>
      <c r="I202" s="23">
        <f t="shared" si="11"/>
        <v>0</v>
      </c>
      <c r="M202" s="2">
        <v>480</v>
      </c>
    </row>
    <row r="203" spans="1:13" s="16" customFormat="1" ht="12.75">
      <c r="A203" s="13"/>
      <c r="B203" s="306">
        <v>1000</v>
      </c>
      <c r="C203" s="13" t="s">
        <v>365</v>
      </c>
      <c r="D203" s="13" t="s">
        <v>10</v>
      </c>
      <c r="E203" s="13" t="s">
        <v>415</v>
      </c>
      <c r="F203" s="28" t="s">
        <v>366</v>
      </c>
      <c r="G203" s="31" t="s">
        <v>85</v>
      </c>
      <c r="H203" s="6">
        <f>H202-B203</f>
        <v>-1000</v>
      </c>
      <c r="I203" s="23">
        <f>+B203/M203</f>
        <v>2.0833333333333335</v>
      </c>
      <c r="K203" s="77" t="s">
        <v>329</v>
      </c>
      <c r="L203" s="16">
        <v>5</v>
      </c>
      <c r="M203" s="2">
        <v>480</v>
      </c>
    </row>
    <row r="204" spans="2:13" ht="12.75">
      <c r="B204" s="307">
        <v>1400</v>
      </c>
      <c r="C204" s="13" t="s">
        <v>367</v>
      </c>
      <c r="D204" s="13" t="s">
        <v>10</v>
      </c>
      <c r="E204" s="1" t="s">
        <v>415</v>
      </c>
      <c r="F204" s="28" t="s">
        <v>366</v>
      </c>
      <c r="G204" s="28" t="s">
        <v>85</v>
      </c>
      <c r="H204" s="6">
        <f>H203-B204</f>
        <v>-2400</v>
      </c>
      <c r="I204" s="23">
        <f>+B204/M204</f>
        <v>2.9166666666666665</v>
      </c>
      <c r="K204" s="78" t="s">
        <v>329</v>
      </c>
      <c r="L204">
        <v>5</v>
      </c>
      <c r="M204" s="2">
        <v>480</v>
      </c>
    </row>
    <row r="205" spans="2:13" ht="12.75">
      <c r="B205" s="307">
        <v>1000</v>
      </c>
      <c r="C205" s="1" t="s">
        <v>365</v>
      </c>
      <c r="D205" s="13" t="s">
        <v>10</v>
      </c>
      <c r="E205" s="1" t="s">
        <v>415</v>
      </c>
      <c r="F205" s="28" t="s">
        <v>366</v>
      </c>
      <c r="G205" s="28" t="s">
        <v>368</v>
      </c>
      <c r="H205" s="6">
        <f>H204-B205</f>
        <v>-3400</v>
      </c>
      <c r="I205" s="23">
        <f>+B205/M205</f>
        <v>2.0833333333333335</v>
      </c>
      <c r="K205" s="78" t="s">
        <v>329</v>
      </c>
      <c r="L205">
        <v>5</v>
      </c>
      <c r="M205" s="2">
        <v>480</v>
      </c>
    </row>
    <row r="206" spans="2:13" ht="12.75">
      <c r="B206" s="307">
        <v>1500</v>
      </c>
      <c r="C206" s="1" t="s">
        <v>367</v>
      </c>
      <c r="D206" s="13" t="s">
        <v>10</v>
      </c>
      <c r="E206" s="1" t="s">
        <v>415</v>
      </c>
      <c r="F206" s="28" t="s">
        <v>366</v>
      </c>
      <c r="G206" s="28" t="s">
        <v>368</v>
      </c>
      <c r="H206" s="6">
        <f>H205-B206</f>
        <v>-4900</v>
      </c>
      <c r="I206" s="23">
        <f>+B206/M206</f>
        <v>3.125</v>
      </c>
      <c r="K206" s="78" t="s">
        <v>329</v>
      </c>
      <c r="L206">
        <v>5</v>
      </c>
      <c r="M206" s="2">
        <v>480</v>
      </c>
    </row>
    <row r="207" spans="1:14" s="65" customFormat="1" ht="12.75">
      <c r="A207" s="12"/>
      <c r="B207" s="310">
        <f>SUM(B203:B206)</f>
        <v>4900</v>
      </c>
      <c r="C207" s="79" t="s">
        <v>31</v>
      </c>
      <c r="D207" s="12"/>
      <c r="E207" s="80"/>
      <c r="F207" s="19"/>
      <c r="G207" s="19"/>
      <c r="H207" s="62">
        <v>0</v>
      </c>
      <c r="I207" s="64">
        <f t="shared" si="11"/>
        <v>10.208333333333334</v>
      </c>
      <c r="J207" s="79"/>
      <c r="K207" s="79"/>
      <c r="L207" s="79"/>
      <c r="M207" s="2">
        <v>480</v>
      </c>
      <c r="N207" s="81"/>
    </row>
    <row r="208" spans="2:13" ht="12.75">
      <c r="B208" s="307"/>
      <c r="D208" s="13"/>
      <c r="H208" s="6">
        <f t="shared" si="14"/>
        <v>0</v>
      </c>
      <c r="I208" s="23">
        <f t="shared" si="11"/>
        <v>0</v>
      </c>
      <c r="M208" s="2">
        <v>480</v>
      </c>
    </row>
    <row r="209" spans="2:13" ht="12.75">
      <c r="B209" s="307"/>
      <c r="D209" s="13"/>
      <c r="H209" s="6">
        <f t="shared" si="14"/>
        <v>0</v>
      </c>
      <c r="I209" s="23">
        <f t="shared" si="11"/>
        <v>0</v>
      </c>
      <c r="M209" s="2">
        <v>480</v>
      </c>
    </row>
    <row r="210" spans="2:13" ht="12.75">
      <c r="B210" s="307">
        <v>1700</v>
      </c>
      <c r="C210" s="76" t="s">
        <v>32</v>
      </c>
      <c r="D210" s="34" t="s">
        <v>10</v>
      </c>
      <c r="E210" s="76" t="s">
        <v>104</v>
      </c>
      <c r="F210" s="72" t="s">
        <v>366</v>
      </c>
      <c r="G210" s="72" t="s">
        <v>85</v>
      </c>
      <c r="H210" s="6">
        <f t="shared" si="14"/>
        <v>-1700</v>
      </c>
      <c r="I210" s="23">
        <f t="shared" si="11"/>
        <v>3.5416666666666665</v>
      </c>
      <c r="K210" s="78" t="s">
        <v>329</v>
      </c>
      <c r="L210">
        <v>5</v>
      </c>
      <c r="M210" s="2">
        <v>480</v>
      </c>
    </row>
    <row r="211" spans="2:13" ht="12.75">
      <c r="B211" s="307">
        <v>1600</v>
      </c>
      <c r="C211" s="76" t="s">
        <v>32</v>
      </c>
      <c r="D211" s="34" t="s">
        <v>10</v>
      </c>
      <c r="E211" s="76" t="s">
        <v>104</v>
      </c>
      <c r="F211" s="72" t="s">
        <v>366</v>
      </c>
      <c r="G211" s="72" t="s">
        <v>368</v>
      </c>
      <c r="H211" s="6">
        <f t="shared" si="14"/>
        <v>-3300</v>
      </c>
      <c r="I211" s="23">
        <f t="shared" si="11"/>
        <v>3.3333333333333335</v>
      </c>
      <c r="K211" s="78" t="s">
        <v>329</v>
      </c>
      <c r="L211">
        <v>5</v>
      </c>
      <c r="M211" s="2">
        <v>480</v>
      </c>
    </row>
    <row r="212" spans="1:13" s="65" customFormat="1" ht="12.75">
      <c r="A212" s="12"/>
      <c r="B212" s="310">
        <f>SUM(B210:B211)</f>
        <v>3300</v>
      </c>
      <c r="C212" s="12"/>
      <c r="D212" s="12"/>
      <c r="E212" s="63" t="s">
        <v>104</v>
      </c>
      <c r="F212" s="19"/>
      <c r="G212" s="19"/>
      <c r="H212" s="62">
        <v>0</v>
      </c>
      <c r="I212" s="64">
        <f t="shared" si="11"/>
        <v>6.875</v>
      </c>
      <c r="M212" s="2">
        <v>480</v>
      </c>
    </row>
    <row r="213" spans="2:13" ht="12.75">
      <c r="B213" s="307"/>
      <c r="D213" s="13"/>
      <c r="H213" s="6">
        <f t="shared" si="14"/>
        <v>0</v>
      </c>
      <c r="I213" s="23">
        <f t="shared" si="11"/>
        <v>0</v>
      </c>
      <c r="M213" s="2">
        <v>480</v>
      </c>
    </row>
    <row r="214" spans="2:13" ht="12.75">
      <c r="B214" s="307"/>
      <c r="D214" s="13"/>
      <c r="H214" s="6">
        <f t="shared" si="14"/>
        <v>0</v>
      </c>
      <c r="I214" s="23">
        <f t="shared" si="11"/>
        <v>0</v>
      </c>
      <c r="M214" s="2">
        <v>480</v>
      </c>
    </row>
    <row r="215" spans="2:13" ht="12.75">
      <c r="B215" s="307">
        <v>1000</v>
      </c>
      <c r="C215" s="76" t="s">
        <v>369</v>
      </c>
      <c r="D215" s="34" t="s">
        <v>10</v>
      </c>
      <c r="E215" s="76" t="s">
        <v>370</v>
      </c>
      <c r="F215" s="72" t="s">
        <v>366</v>
      </c>
      <c r="G215" s="72" t="s">
        <v>85</v>
      </c>
      <c r="H215" s="6">
        <f t="shared" si="14"/>
        <v>-1000</v>
      </c>
      <c r="I215" s="23">
        <f t="shared" si="11"/>
        <v>2.0833333333333335</v>
      </c>
      <c r="K215" s="78" t="s">
        <v>329</v>
      </c>
      <c r="L215">
        <v>5</v>
      </c>
      <c r="M215" s="2">
        <v>480</v>
      </c>
    </row>
    <row r="216" spans="2:13" ht="12.75">
      <c r="B216" s="307">
        <v>1200</v>
      </c>
      <c r="C216" s="76" t="s">
        <v>371</v>
      </c>
      <c r="D216" s="34" t="s">
        <v>10</v>
      </c>
      <c r="E216" s="76" t="s">
        <v>370</v>
      </c>
      <c r="F216" s="72" t="s">
        <v>366</v>
      </c>
      <c r="G216" s="72" t="s">
        <v>368</v>
      </c>
      <c r="H216" s="6">
        <f t="shared" si="14"/>
        <v>-2200</v>
      </c>
      <c r="I216" s="23">
        <f t="shared" si="11"/>
        <v>2.5</v>
      </c>
      <c r="K216" s="78" t="s">
        <v>329</v>
      </c>
      <c r="L216">
        <v>5</v>
      </c>
      <c r="M216" s="2">
        <v>480</v>
      </c>
    </row>
    <row r="217" spans="1:13" s="65" customFormat="1" ht="12.75">
      <c r="A217" s="12"/>
      <c r="B217" s="310">
        <f>SUM(B215:B216)</f>
        <v>2200</v>
      </c>
      <c r="C217" s="12"/>
      <c r="D217" s="12"/>
      <c r="E217" s="63" t="s">
        <v>370</v>
      </c>
      <c r="F217" s="19"/>
      <c r="G217" s="19"/>
      <c r="H217" s="62">
        <v>0</v>
      </c>
      <c r="I217" s="64">
        <f t="shared" si="11"/>
        <v>4.583333333333333</v>
      </c>
      <c r="M217" s="2">
        <v>480</v>
      </c>
    </row>
    <row r="218" spans="2:13" ht="12.75">
      <c r="B218" s="307"/>
      <c r="H218" s="30">
        <v>0</v>
      </c>
      <c r="I218" s="23">
        <f aca="true" t="shared" si="15" ref="I218:I273">+B218/M218</f>
        <v>0</v>
      </c>
      <c r="M218" s="2">
        <v>480</v>
      </c>
    </row>
    <row r="219" spans="2:13" ht="12.75">
      <c r="B219" s="312"/>
      <c r="H219" s="30">
        <v>0</v>
      </c>
      <c r="I219" s="23">
        <f t="shared" si="15"/>
        <v>0</v>
      </c>
      <c r="M219" s="2">
        <v>480</v>
      </c>
    </row>
    <row r="220" spans="2:13" ht="12.75">
      <c r="B220" s="312"/>
      <c r="H220" s="30">
        <v>0</v>
      </c>
      <c r="I220" s="23">
        <f t="shared" si="15"/>
        <v>0</v>
      </c>
      <c r="M220" s="2">
        <v>480</v>
      </c>
    </row>
    <row r="221" spans="2:13" ht="12.75">
      <c r="B221" s="312"/>
      <c r="H221" s="30">
        <v>0</v>
      </c>
      <c r="I221" s="23">
        <f t="shared" si="15"/>
        <v>0</v>
      </c>
      <c r="M221" s="2">
        <v>480</v>
      </c>
    </row>
    <row r="222" spans="1:13" s="61" customFormat="1" ht="12.75">
      <c r="A222" s="56"/>
      <c r="B222" s="308">
        <f>+B228+B238+B246+B254+B262</f>
        <v>37700</v>
      </c>
      <c r="C222" s="56" t="s">
        <v>106</v>
      </c>
      <c r="D222" s="56" t="s">
        <v>107</v>
      </c>
      <c r="E222" s="56" t="s">
        <v>108</v>
      </c>
      <c r="F222" s="58" t="s">
        <v>109</v>
      </c>
      <c r="G222" s="59" t="s">
        <v>39</v>
      </c>
      <c r="H222" s="62"/>
      <c r="I222" s="64">
        <f t="shared" si="15"/>
        <v>78.54166666666667</v>
      </c>
      <c r="M222" s="2">
        <v>480</v>
      </c>
    </row>
    <row r="223" spans="2:13" ht="12.75">
      <c r="B223" s="307"/>
      <c r="H223" s="6">
        <f>H222-B223</f>
        <v>0</v>
      </c>
      <c r="I223" s="23">
        <f t="shared" si="15"/>
        <v>0</v>
      </c>
      <c r="M223" s="2">
        <v>480</v>
      </c>
    </row>
    <row r="224" spans="2:13" ht="12.75">
      <c r="B224" s="307">
        <v>2500</v>
      </c>
      <c r="C224" s="1" t="s">
        <v>16</v>
      </c>
      <c r="D224" s="1" t="s">
        <v>10</v>
      </c>
      <c r="E224" s="1" t="s">
        <v>94</v>
      </c>
      <c r="F224" s="28" t="s">
        <v>110</v>
      </c>
      <c r="G224" s="28" t="s">
        <v>68</v>
      </c>
      <c r="H224" s="6">
        <f>H223-B224</f>
        <v>-2500</v>
      </c>
      <c r="I224" s="23">
        <v>5</v>
      </c>
      <c r="K224" t="s">
        <v>16</v>
      </c>
      <c r="L224">
        <v>6</v>
      </c>
      <c r="M224" s="2">
        <v>480</v>
      </c>
    </row>
    <row r="225" spans="2:13" ht="12.75">
      <c r="B225" s="307">
        <v>2500</v>
      </c>
      <c r="C225" s="1" t="s">
        <v>16</v>
      </c>
      <c r="D225" s="1" t="s">
        <v>10</v>
      </c>
      <c r="E225" s="1" t="s">
        <v>94</v>
      </c>
      <c r="F225" s="28" t="s">
        <v>110</v>
      </c>
      <c r="G225" s="28" t="s">
        <v>70</v>
      </c>
      <c r="H225" s="6">
        <f>H224-B225</f>
        <v>-5000</v>
      </c>
      <c r="I225" s="23">
        <v>5</v>
      </c>
      <c r="K225" t="s">
        <v>16</v>
      </c>
      <c r="L225">
        <v>6</v>
      </c>
      <c r="M225" s="2">
        <v>480</v>
      </c>
    </row>
    <row r="226" spans="2:13" ht="12.75">
      <c r="B226" s="307">
        <v>2500</v>
      </c>
      <c r="C226" s="1" t="s">
        <v>16</v>
      </c>
      <c r="D226" s="1" t="s">
        <v>10</v>
      </c>
      <c r="E226" s="1" t="s">
        <v>94</v>
      </c>
      <c r="F226" s="28" t="s">
        <v>111</v>
      </c>
      <c r="G226" s="28" t="s">
        <v>73</v>
      </c>
      <c r="H226" s="6">
        <f>H225-B226</f>
        <v>-7500</v>
      </c>
      <c r="I226" s="23">
        <v>5</v>
      </c>
      <c r="K226" t="s">
        <v>16</v>
      </c>
      <c r="L226">
        <v>6</v>
      </c>
      <c r="M226" s="2">
        <v>480</v>
      </c>
    </row>
    <row r="227" spans="2:13" ht="12.75">
      <c r="B227" s="307">
        <v>2500</v>
      </c>
      <c r="C227" s="1" t="s">
        <v>16</v>
      </c>
      <c r="D227" s="1" t="s">
        <v>10</v>
      </c>
      <c r="E227" s="1" t="s">
        <v>94</v>
      </c>
      <c r="F227" s="28" t="s">
        <v>112</v>
      </c>
      <c r="G227" s="28" t="s">
        <v>75</v>
      </c>
      <c r="H227" s="6">
        <f>H226-B227</f>
        <v>-10000</v>
      </c>
      <c r="I227" s="23">
        <v>5</v>
      </c>
      <c r="K227" t="s">
        <v>16</v>
      </c>
      <c r="L227">
        <v>6</v>
      </c>
      <c r="M227" s="2">
        <v>480</v>
      </c>
    </row>
    <row r="228" spans="1:13" s="65" customFormat="1" ht="12.75">
      <c r="A228" s="12"/>
      <c r="B228" s="310">
        <f>SUM(B224:B227)</f>
        <v>10000</v>
      </c>
      <c r="C228" s="12" t="s">
        <v>16</v>
      </c>
      <c r="D228" s="12"/>
      <c r="E228" s="12"/>
      <c r="F228" s="19"/>
      <c r="G228" s="19"/>
      <c r="H228" s="62">
        <v>0</v>
      </c>
      <c r="I228" s="64">
        <f t="shared" si="15"/>
        <v>20.833333333333332</v>
      </c>
      <c r="M228" s="2">
        <v>480</v>
      </c>
    </row>
    <row r="229" spans="2:13" ht="12.75">
      <c r="B229" s="307"/>
      <c r="H229" s="6">
        <f aca="true" t="shared" si="16" ref="H229:H283">H228-B229</f>
        <v>0</v>
      </c>
      <c r="I229" s="23">
        <f t="shared" si="15"/>
        <v>0</v>
      </c>
      <c r="M229" s="2">
        <v>480</v>
      </c>
    </row>
    <row r="230" spans="2:13" ht="12.75">
      <c r="B230" s="307"/>
      <c r="H230" s="6">
        <f t="shared" si="16"/>
        <v>0</v>
      </c>
      <c r="I230" s="23">
        <f t="shared" si="15"/>
        <v>0</v>
      </c>
      <c r="M230" s="2">
        <v>480</v>
      </c>
    </row>
    <row r="231" spans="2:13" ht="12.75">
      <c r="B231" s="307">
        <v>700</v>
      </c>
      <c r="C231" s="34" t="s">
        <v>113</v>
      </c>
      <c r="D231" s="13" t="s">
        <v>10</v>
      </c>
      <c r="E231" s="1" t="s">
        <v>415</v>
      </c>
      <c r="F231" s="28" t="s">
        <v>114</v>
      </c>
      <c r="G231" s="28" t="s">
        <v>68</v>
      </c>
      <c r="H231" s="6">
        <f t="shared" si="16"/>
        <v>-700</v>
      </c>
      <c r="I231" s="23">
        <f t="shared" si="15"/>
        <v>1.4583333333333333</v>
      </c>
      <c r="K231" t="s">
        <v>94</v>
      </c>
      <c r="L231">
        <v>6</v>
      </c>
      <c r="M231" s="2">
        <v>480</v>
      </c>
    </row>
    <row r="232" spans="2:13" ht="12.75">
      <c r="B232" s="307">
        <v>1000</v>
      </c>
      <c r="C232" s="34" t="s">
        <v>115</v>
      </c>
      <c r="D232" s="13" t="s">
        <v>10</v>
      </c>
      <c r="E232" s="1" t="s">
        <v>415</v>
      </c>
      <c r="F232" s="28" t="s">
        <v>114</v>
      </c>
      <c r="G232" s="28" t="s">
        <v>68</v>
      </c>
      <c r="H232" s="6">
        <f t="shared" si="16"/>
        <v>-1700</v>
      </c>
      <c r="I232" s="23">
        <f t="shared" si="15"/>
        <v>2.0833333333333335</v>
      </c>
      <c r="K232" t="s">
        <v>94</v>
      </c>
      <c r="L232">
        <v>6</v>
      </c>
      <c r="M232" s="2">
        <v>480</v>
      </c>
    </row>
    <row r="233" spans="2:13" ht="12.75">
      <c r="B233" s="307">
        <v>1000</v>
      </c>
      <c r="C233" s="34" t="s">
        <v>116</v>
      </c>
      <c r="D233" s="13" t="s">
        <v>10</v>
      </c>
      <c r="E233" s="1" t="s">
        <v>415</v>
      </c>
      <c r="F233" s="28" t="s">
        <v>114</v>
      </c>
      <c r="G233" s="28" t="s">
        <v>70</v>
      </c>
      <c r="H233" s="6">
        <f t="shared" si="16"/>
        <v>-2700</v>
      </c>
      <c r="I233" s="23">
        <f t="shared" si="15"/>
        <v>2.0833333333333335</v>
      </c>
      <c r="K233" t="s">
        <v>94</v>
      </c>
      <c r="L233">
        <v>6</v>
      </c>
      <c r="M233" s="2">
        <v>480</v>
      </c>
    </row>
    <row r="234" spans="2:13" ht="12.75">
      <c r="B234" s="307">
        <v>1000</v>
      </c>
      <c r="C234" s="34" t="s">
        <v>117</v>
      </c>
      <c r="D234" s="13" t="s">
        <v>10</v>
      </c>
      <c r="E234" s="1" t="s">
        <v>415</v>
      </c>
      <c r="F234" s="28" t="s">
        <v>114</v>
      </c>
      <c r="G234" s="28" t="s">
        <v>70</v>
      </c>
      <c r="H234" s="6">
        <f t="shared" si="16"/>
        <v>-3700</v>
      </c>
      <c r="I234" s="23">
        <f t="shared" si="15"/>
        <v>2.0833333333333335</v>
      </c>
      <c r="K234" t="s">
        <v>94</v>
      </c>
      <c r="L234">
        <v>6</v>
      </c>
      <c r="M234" s="2">
        <v>480</v>
      </c>
    </row>
    <row r="235" spans="2:13" ht="12.75">
      <c r="B235" s="307">
        <v>500</v>
      </c>
      <c r="C235" s="34" t="s">
        <v>118</v>
      </c>
      <c r="D235" s="13" t="s">
        <v>10</v>
      </c>
      <c r="E235" s="1" t="s">
        <v>415</v>
      </c>
      <c r="F235" s="28" t="s">
        <v>114</v>
      </c>
      <c r="G235" s="28" t="s">
        <v>75</v>
      </c>
      <c r="H235" s="6">
        <f t="shared" si="16"/>
        <v>-4200</v>
      </c>
      <c r="I235" s="23">
        <f t="shared" si="15"/>
        <v>1.0416666666666667</v>
      </c>
      <c r="K235" t="s">
        <v>94</v>
      </c>
      <c r="L235">
        <v>6</v>
      </c>
      <c r="M235" s="2">
        <v>480</v>
      </c>
    </row>
    <row r="236" spans="2:13" ht="12.75">
      <c r="B236" s="307">
        <v>500</v>
      </c>
      <c r="C236" s="34" t="s">
        <v>119</v>
      </c>
      <c r="D236" s="13" t="s">
        <v>10</v>
      </c>
      <c r="E236" s="1" t="s">
        <v>415</v>
      </c>
      <c r="F236" s="28" t="s">
        <v>114</v>
      </c>
      <c r="G236" s="28" t="s">
        <v>75</v>
      </c>
      <c r="H236" s="6">
        <f t="shared" si="16"/>
        <v>-4700</v>
      </c>
      <c r="I236" s="23">
        <f t="shared" si="15"/>
        <v>1.0416666666666667</v>
      </c>
      <c r="K236" t="s">
        <v>94</v>
      </c>
      <c r="L236">
        <v>6</v>
      </c>
      <c r="M236" s="2">
        <v>480</v>
      </c>
    </row>
    <row r="237" spans="2:13" ht="12.75">
      <c r="B237" s="307">
        <v>1500</v>
      </c>
      <c r="C237" s="34" t="s">
        <v>120</v>
      </c>
      <c r="D237" s="13" t="s">
        <v>10</v>
      </c>
      <c r="E237" s="1" t="s">
        <v>415</v>
      </c>
      <c r="F237" s="28" t="s">
        <v>114</v>
      </c>
      <c r="G237" s="28" t="s">
        <v>121</v>
      </c>
      <c r="H237" s="6">
        <f t="shared" si="16"/>
        <v>-6200</v>
      </c>
      <c r="I237" s="23">
        <f t="shared" si="15"/>
        <v>3.125</v>
      </c>
      <c r="K237" t="s">
        <v>94</v>
      </c>
      <c r="L237">
        <v>6</v>
      </c>
      <c r="M237" s="2">
        <v>480</v>
      </c>
    </row>
    <row r="238" spans="1:13" s="65" customFormat="1" ht="12.75">
      <c r="A238" s="12"/>
      <c r="B238" s="310">
        <f>SUM(B231:B237)</f>
        <v>6200</v>
      </c>
      <c r="C238" s="63" t="s">
        <v>31</v>
      </c>
      <c r="D238" s="12"/>
      <c r="E238" s="12"/>
      <c r="F238" s="19"/>
      <c r="G238" s="19"/>
      <c r="H238" s="62">
        <v>0</v>
      </c>
      <c r="I238" s="64">
        <f t="shared" si="15"/>
        <v>12.916666666666666</v>
      </c>
      <c r="M238" s="2">
        <v>480</v>
      </c>
    </row>
    <row r="239" spans="2:13" ht="12.75">
      <c r="B239" s="307"/>
      <c r="D239" s="13"/>
      <c r="H239" s="6">
        <f t="shared" si="16"/>
        <v>0</v>
      </c>
      <c r="I239" s="23">
        <f t="shared" si="15"/>
        <v>0</v>
      </c>
      <c r="M239" s="2">
        <v>480</v>
      </c>
    </row>
    <row r="240" spans="2:13" ht="12.75">
      <c r="B240" s="307"/>
      <c r="D240" s="13"/>
      <c r="H240" s="6">
        <f t="shared" si="16"/>
        <v>0</v>
      </c>
      <c r="I240" s="23">
        <f t="shared" si="15"/>
        <v>0</v>
      </c>
      <c r="M240" s="2">
        <v>480</v>
      </c>
    </row>
    <row r="241" spans="1:13" ht="12.75">
      <c r="A241" s="13"/>
      <c r="B241" s="307">
        <v>1300</v>
      </c>
      <c r="C241" s="34" t="s">
        <v>32</v>
      </c>
      <c r="D241" s="13" t="s">
        <v>10</v>
      </c>
      <c r="E241" s="1" t="s">
        <v>104</v>
      </c>
      <c r="F241" s="28" t="s">
        <v>114</v>
      </c>
      <c r="G241" s="28" t="s">
        <v>68</v>
      </c>
      <c r="H241" s="6">
        <f t="shared" si="16"/>
        <v>-1300</v>
      </c>
      <c r="I241" s="23">
        <f t="shared" si="15"/>
        <v>2.7083333333333335</v>
      </c>
      <c r="K241" t="s">
        <v>94</v>
      </c>
      <c r="L241">
        <v>6</v>
      </c>
      <c r="M241" s="2">
        <v>480</v>
      </c>
    </row>
    <row r="242" spans="2:13" ht="12.75">
      <c r="B242" s="307">
        <v>1300</v>
      </c>
      <c r="C242" s="34" t="s">
        <v>32</v>
      </c>
      <c r="D242" s="13" t="s">
        <v>10</v>
      </c>
      <c r="E242" s="1" t="s">
        <v>104</v>
      </c>
      <c r="F242" s="28" t="s">
        <v>114</v>
      </c>
      <c r="G242" s="28" t="s">
        <v>70</v>
      </c>
      <c r="H242" s="6">
        <f t="shared" si="16"/>
        <v>-2600</v>
      </c>
      <c r="I242" s="23">
        <f t="shared" si="15"/>
        <v>2.7083333333333335</v>
      </c>
      <c r="K242" t="s">
        <v>94</v>
      </c>
      <c r="L242">
        <v>6</v>
      </c>
      <c r="M242" s="2">
        <v>480</v>
      </c>
    </row>
    <row r="243" spans="2:13" ht="12.75">
      <c r="B243" s="307">
        <v>1300</v>
      </c>
      <c r="C243" s="34" t="s">
        <v>32</v>
      </c>
      <c r="D243" s="13" t="s">
        <v>10</v>
      </c>
      <c r="E243" s="1" t="s">
        <v>104</v>
      </c>
      <c r="F243" s="28" t="s">
        <v>114</v>
      </c>
      <c r="G243" s="28" t="s">
        <v>73</v>
      </c>
      <c r="H243" s="6">
        <f t="shared" si="16"/>
        <v>-3900</v>
      </c>
      <c r="I243" s="23">
        <f t="shared" si="15"/>
        <v>2.7083333333333335</v>
      </c>
      <c r="K243" t="s">
        <v>94</v>
      </c>
      <c r="L243">
        <v>6</v>
      </c>
      <c r="M243" s="2">
        <v>480</v>
      </c>
    </row>
    <row r="244" spans="2:13" ht="12.75">
      <c r="B244" s="307">
        <v>1300</v>
      </c>
      <c r="C244" s="34" t="s">
        <v>32</v>
      </c>
      <c r="D244" s="13" t="s">
        <v>10</v>
      </c>
      <c r="E244" s="1" t="s">
        <v>104</v>
      </c>
      <c r="F244" s="28" t="s">
        <v>114</v>
      </c>
      <c r="G244" s="28" t="s">
        <v>75</v>
      </c>
      <c r="H244" s="6">
        <f t="shared" si="16"/>
        <v>-5200</v>
      </c>
      <c r="I244" s="23">
        <f t="shared" si="15"/>
        <v>2.7083333333333335</v>
      </c>
      <c r="K244" t="s">
        <v>94</v>
      </c>
      <c r="L244">
        <v>6</v>
      </c>
      <c r="M244" s="2">
        <v>480</v>
      </c>
    </row>
    <row r="245" spans="2:13" ht="12.75">
      <c r="B245" s="307">
        <v>1300</v>
      </c>
      <c r="C245" s="34" t="s">
        <v>32</v>
      </c>
      <c r="D245" s="13" t="s">
        <v>10</v>
      </c>
      <c r="E245" s="1" t="s">
        <v>104</v>
      </c>
      <c r="F245" s="28" t="s">
        <v>114</v>
      </c>
      <c r="G245" s="28" t="s">
        <v>121</v>
      </c>
      <c r="H245" s="6">
        <f t="shared" si="16"/>
        <v>-6500</v>
      </c>
      <c r="I245" s="23">
        <f t="shared" si="15"/>
        <v>2.7083333333333335</v>
      </c>
      <c r="K245" t="s">
        <v>94</v>
      </c>
      <c r="L245">
        <v>6</v>
      </c>
      <c r="M245" s="2">
        <v>480</v>
      </c>
    </row>
    <row r="246" spans="1:13" s="65" customFormat="1" ht="12.75">
      <c r="A246" s="12"/>
      <c r="B246" s="310">
        <f>SUM(B241:B245)</f>
        <v>6500</v>
      </c>
      <c r="C246" s="12"/>
      <c r="D246" s="12"/>
      <c r="E246" s="12" t="s">
        <v>104</v>
      </c>
      <c r="F246" s="19"/>
      <c r="G246" s="19"/>
      <c r="H246" s="62">
        <v>0</v>
      </c>
      <c r="I246" s="64">
        <f t="shared" si="15"/>
        <v>13.541666666666666</v>
      </c>
      <c r="M246" s="2">
        <v>480</v>
      </c>
    </row>
    <row r="247" spans="2:13" ht="12.75">
      <c r="B247" s="307"/>
      <c r="D247" s="13"/>
      <c r="H247" s="6">
        <v>0</v>
      </c>
      <c r="I247" s="23">
        <f t="shared" si="15"/>
        <v>0</v>
      </c>
      <c r="M247" s="2">
        <v>480</v>
      </c>
    </row>
    <row r="248" spans="1:13" ht="12.75">
      <c r="A248" s="13"/>
      <c r="B248" s="307"/>
      <c r="D248" s="13"/>
      <c r="H248" s="6">
        <f t="shared" si="16"/>
        <v>0</v>
      </c>
      <c r="I248" s="23">
        <f t="shared" si="15"/>
        <v>0</v>
      </c>
      <c r="M248" s="2">
        <v>480</v>
      </c>
    </row>
    <row r="249" spans="2:13" ht="12.75">
      <c r="B249" s="307">
        <v>2000</v>
      </c>
      <c r="C249" s="1" t="s">
        <v>35</v>
      </c>
      <c r="D249" s="13" t="s">
        <v>10</v>
      </c>
      <c r="E249" s="1" t="s">
        <v>415</v>
      </c>
      <c r="F249" s="28" t="s">
        <v>114</v>
      </c>
      <c r="G249" s="28" t="s">
        <v>68</v>
      </c>
      <c r="H249" s="6">
        <f t="shared" si="16"/>
        <v>-2000</v>
      </c>
      <c r="I249" s="23">
        <f t="shared" si="15"/>
        <v>4.166666666666667</v>
      </c>
      <c r="K249" t="s">
        <v>94</v>
      </c>
      <c r="L249">
        <v>6</v>
      </c>
      <c r="M249" s="2">
        <v>480</v>
      </c>
    </row>
    <row r="250" spans="2:13" ht="12.75">
      <c r="B250" s="307">
        <v>2000</v>
      </c>
      <c r="C250" s="1" t="s">
        <v>35</v>
      </c>
      <c r="D250" s="13" t="s">
        <v>10</v>
      </c>
      <c r="E250" s="1" t="s">
        <v>415</v>
      </c>
      <c r="F250" s="28" t="s">
        <v>114</v>
      </c>
      <c r="G250" s="28" t="s">
        <v>70</v>
      </c>
      <c r="H250" s="6">
        <f t="shared" si="16"/>
        <v>-4000</v>
      </c>
      <c r="I250" s="23">
        <f t="shared" si="15"/>
        <v>4.166666666666667</v>
      </c>
      <c r="K250" t="s">
        <v>94</v>
      </c>
      <c r="L250">
        <v>6</v>
      </c>
      <c r="M250" s="2">
        <v>480</v>
      </c>
    </row>
    <row r="251" spans="2:13" ht="12.75">
      <c r="B251" s="307">
        <v>2000</v>
      </c>
      <c r="C251" s="1" t="s">
        <v>35</v>
      </c>
      <c r="D251" s="13" t="s">
        <v>10</v>
      </c>
      <c r="E251" s="1" t="s">
        <v>415</v>
      </c>
      <c r="F251" s="28" t="s">
        <v>114</v>
      </c>
      <c r="G251" s="28" t="s">
        <v>73</v>
      </c>
      <c r="H251" s="6">
        <f t="shared" si="16"/>
        <v>-6000</v>
      </c>
      <c r="I251" s="23">
        <f t="shared" si="15"/>
        <v>4.166666666666667</v>
      </c>
      <c r="K251" t="s">
        <v>94</v>
      </c>
      <c r="L251">
        <v>6</v>
      </c>
      <c r="M251" s="2">
        <v>480</v>
      </c>
    </row>
    <row r="252" spans="2:13" ht="12.75">
      <c r="B252" s="307">
        <v>2000</v>
      </c>
      <c r="C252" s="1" t="s">
        <v>35</v>
      </c>
      <c r="D252" s="13" t="s">
        <v>10</v>
      </c>
      <c r="E252" s="1" t="s">
        <v>415</v>
      </c>
      <c r="F252" s="28" t="s">
        <v>114</v>
      </c>
      <c r="G252" s="28" t="s">
        <v>75</v>
      </c>
      <c r="H252" s="6">
        <f t="shared" si="16"/>
        <v>-8000</v>
      </c>
      <c r="I252" s="23">
        <f t="shared" si="15"/>
        <v>4.166666666666667</v>
      </c>
      <c r="K252" t="s">
        <v>94</v>
      </c>
      <c r="L252">
        <v>6</v>
      </c>
      <c r="M252" s="2">
        <v>480</v>
      </c>
    </row>
    <row r="253" spans="2:13" ht="12.75">
      <c r="B253" s="307">
        <v>2000</v>
      </c>
      <c r="C253" s="1" t="s">
        <v>35</v>
      </c>
      <c r="D253" s="13" t="s">
        <v>10</v>
      </c>
      <c r="E253" s="1" t="s">
        <v>415</v>
      </c>
      <c r="F253" s="28" t="s">
        <v>114</v>
      </c>
      <c r="G253" s="28" t="s">
        <v>121</v>
      </c>
      <c r="H253" s="6">
        <f t="shared" si="16"/>
        <v>-10000</v>
      </c>
      <c r="I253" s="23">
        <f t="shared" si="15"/>
        <v>4.166666666666667</v>
      </c>
      <c r="K253" t="s">
        <v>94</v>
      </c>
      <c r="L253">
        <v>6</v>
      </c>
      <c r="M253" s="2">
        <v>480</v>
      </c>
    </row>
    <row r="254" spans="1:13" s="65" customFormat="1" ht="12.75">
      <c r="A254" s="12"/>
      <c r="B254" s="310">
        <f>SUM(B249:B253)</f>
        <v>10000</v>
      </c>
      <c r="C254" s="12" t="s">
        <v>35</v>
      </c>
      <c r="D254" s="12"/>
      <c r="E254" s="12"/>
      <c r="F254" s="19"/>
      <c r="G254" s="19"/>
      <c r="H254" s="62">
        <v>0</v>
      </c>
      <c r="I254" s="64">
        <f t="shared" si="15"/>
        <v>20.833333333333332</v>
      </c>
      <c r="M254" s="2">
        <v>480</v>
      </c>
    </row>
    <row r="255" spans="2:13" ht="12.75">
      <c r="B255" s="307"/>
      <c r="H255" s="6">
        <f t="shared" si="16"/>
        <v>0</v>
      </c>
      <c r="I255" s="23">
        <f t="shared" si="15"/>
        <v>0</v>
      </c>
      <c r="M255" s="2">
        <v>480</v>
      </c>
    </row>
    <row r="256" spans="2:13" ht="12.75">
      <c r="B256" s="307"/>
      <c r="H256" s="6">
        <f t="shared" si="16"/>
        <v>0</v>
      </c>
      <c r="I256" s="23">
        <f t="shared" si="15"/>
        <v>0</v>
      </c>
      <c r="M256" s="2">
        <v>480</v>
      </c>
    </row>
    <row r="257" spans="2:13" ht="12.75">
      <c r="B257" s="307">
        <v>1000</v>
      </c>
      <c r="C257" s="35" t="s">
        <v>414</v>
      </c>
      <c r="D257" s="13" t="s">
        <v>10</v>
      </c>
      <c r="E257" s="1" t="s">
        <v>370</v>
      </c>
      <c r="F257" s="28" t="s">
        <v>114</v>
      </c>
      <c r="G257" s="28" t="s">
        <v>68</v>
      </c>
      <c r="H257" s="6">
        <f t="shared" si="16"/>
        <v>-1000</v>
      </c>
      <c r="I257" s="23">
        <f t="shared" si="15"/>
        <v>2.0833333333333335</v>
      </c>
      <c r="K257" t="s">
        <v>94</v>
      </c>
      <c r="L257">
        <v>6</v>
      </c>
      <c r="M257" s="2">
        <v>480</v>
      </c>
    </row>
    <row r="258" spans="2:13" ht="12.75">
      <c r="B258" s="307">
        <v>1000</v>
      </c>
      <c r="C258" s="35" t="s">
        <v>414</v>
      </c>
      <c r="D258" s="13" t="s">
        <v>10</v>
      </c>
      <c r="E258" s="1" t="s">
        <v>370</v>
      </c>
      <c r="F258" s="28" t="s">
        <v>114</v>
      </c>
      <c r="G258" s="28" t="s">
        <v>70</v>
      </c>
      <c r="H258" s="6">
        <f t="shared" si="16"/>
        <v>-2000</v>
      </c>
      <c r="I258" s="23">
        <f t="shared" si="15"/>
        <v>2.0833333333333335</v>
      </c>
      <c r="K258" t="s">
        <v>94</v>
      </c>
      <c r="L258">
        <v>6</v>
      </c>
      <c r="M258" s="2">
        <v>480</v>
      </c>
    </row>
    <row r="259" spans="2:13" ht="12.75">
      <c r="B259" s="307">
        <v>1000</v>
      </c>
      <c r="C259" s="35" t="s">
        <v>414</v>
      </c>
      <c r="D259" s="13" t="s">
        <v>10</v>
      </c>
      <c r="E259" s="1" t="s">
        <v>370</v>
      </c>
      <c r="F259" s="28" t="s">
        <v>114</v>
      </c>
      <c r="G259" s="28" t="s">
        <v>73</v>
      </c>
      <c r="H259" s="6">
        <f t="shared" si="16"/>
        <v>-3000</v>
      </c>
      <c r="I259" s="23">
        <f t="shared" si="15"/>
        <v>2.0833333333333335</v>
      </c>
      <c r="K259" t="s">
        <v>94</v>
      </c>
      <c r="L259">
        <v>6</v>
      </c>
      <c r="M259" s="2">
        <v>480</v>
      </c>
    </row>
    <row r="260" spans="2:13" ht="12.75">
      <c r="B260" s="307">
        <v>1000</v>
      </c>
      <c r="C260" s="35" t="s">
        <v>414</v>
      </c>
      <c r="D260" s="13" t="s">
        <v>10</v>
      </c>
      <c r="E260" s="1" t="s">
        <v>370</v>
      </c>
      <c r="F260" s="28" t="s">
        <v>114</v>
      </c>
      <c r="G260" s="28" t="s">
        <v>75</v>
      </c>
      <c r="H260" s="6">
        <f t="shared" si="16"/>
        <v>-4000</v>
      </c>
      <c r="I260" s="23">
        <f t="shared" si="15"/>
        <v>2.0833333333333335</v>
      </c>
      <c r="K260" t="s">
        <v>94</v>
      </c>
      <c r="L260">
        <v>6</v>
      </c>
      <c r="M260" s="2">
        <v>480</v>
      </c>
    </row>
    <row r="261" spans="2:13" ht="12.75">
      <c r="B261" s="307">
        <v>1000</v>
      </c>
      <c r="C261" s="35" t="s">
        <v>414</v>
      </c>
      <c r="D261" s="13" t="s">
        <v>10</v>
      </c>
      <c r="E261" s="1" t="s">
        <v>370</v>
      </c>
      <c r="F261" s="28" t="s">
        <v>114</v>
      </c>
      <c r="G261" s="28" t="s">
        <v>121</v>
      </c>
      <c r="H261" s="6">
        <f t="shared" si="16"/>
        <v>-5000</v>
      </c>
      <c r="I261" s="23">
        <f t="shared" si="15"/>
        <v>2.0833333333333335</v>
      </c>
      <c r="K261" t="s">
        <v>94</v>
      </c>
      <c r="L261">
        <v>6</v>
      </c>
      <c r="M261" s="2">
        <v>480</v>
      </c>
    </row>
    <row r="262" spans="1:13" s="65" customFormat="1" ht="12.75">
      <c r="A262" s="12"/>
      <c r="B262" s="310">
        <f>SUM(B257:B261)</f>
        <v>5000</v>
      </c>
      <c r="C262" s="68"/>
      <c r="D262" s="12"/>
      <c r="E262" s="12" t="s">
        <v>370</v>
      </c>
      <c r="F262" s="19"/>
      <c r="G262" s="19"/>
      <c r="H262" s="62">
        <v>0</v>
      </c>
      <c r="I262" s="64">
        <f t="shared" si="15"/>
        <v>10.416666666666666</v>
      </c>
      <c r="M262" s="2">
        <v>480</v>
      </c>
    </row>
    <row r="263" spans="2:13" ht="12.75">
      <c r="B263" s="307"/>
      <c r="H263" s="6">
        <f t="shared" si="16"/>
        <v>0</v>
      </c>
      <c r="I263" s="23">
        <f t="shared" si="15"/>
        <v>0</v>
      </c>
      <c r="M263" s="2">
        <v>480</v>
      </c>
    </row>
    <row r="264" spans="2:13" ht="12.75">
      <c r="B264" s="307"/>
      <c r="H264" s="6">
        <f t="shared" si="16"/>
        <v>0</v>
      </c>
      <c r="I264" s="23">
        <f t="shared" si="15"/>
        <v>0</v>
      </c>
      <c r="M264" s="2">
        <v>480</v>
      </c>
    </row>
    <row r="265" spans="2:13" ht="12.75">
      <c r="B265" s="307"/>
      <c r="H265" s="6">
        <f t="shared" si="16"/>
        <v>0</v>
      </c>
      <c r="I265" s="23">
        <f t="shared" si="15"/>
        <v>0</v>
      </c>
      <c r="M265" s="2">
        <v>480</v>
      </c>
    </row>
    <row r="266" spans="2:13" ht="12.75">
      <c r="B266" s="307"/>
      <c r="H266" s="6">
        <f t="shared" si="16"/>
        <v>0</v>
      </c>
      <c r="I266" s="23">
        <f t="shared" si="15"/>
        <v>0</v>
      </c>
      <c r="M266" s="2">
        <v>480</v>
      </c>
    </row>
    <row r="267" spans="1:13" s="61" customFormat="1" ht="12.75">
      <c r="A267" s="56"/>
      <c r="B267" s="308">
        <f>+B272+B279+B284+B289+B294</f>
        <v>21700</v>
      </c>
      <c r="C267" s="56" t="s">
        <v>122</v>
      </c>
      <c r="D267" s="56" t="s">
        <v>918</v>
      </c>
      <c r="E267" s="56" t="s">
        <v>123</v>
      </c>
      <c r="F267" s="58" t="s">
        <v>124</v>
      </c>
      <c r="G267" s="59" t="s">
        <v>125</v>
      </c>
      <c r="H267" s="57"/>
      <c r="I267" s="60">
        <f t="shared" si="15"/>
        <v>45.208333333333336</v>
      </c>
      <c r="M267" s="2">
        <v>480</v>
      </c>
    </row>
    <row r="268" spans="2:13" ht="12.75">
      <c r="B268" s="307"/>
      <c r="H268" s="6">
        <f t="shared" si="16"/>
        <v>0</v>
      </c>
      <c r="I268" s="23">
        <f t="shared" si="15"/>
        <v>0</v>
      </c>
      <c r="M268" s="2">
        <v>480</v>
      </c>
    </row>
    <row r="269" spans="2:13" ht="12.75">
      <c r="B269" s="307">
        <v>2000</v>
      </c>
      <c r="C269" s="1" t="s">
        <v>16</v>
      </c>
      <c r="D269" s="1" t="s">
        <v>10</v>
      </c>
      <c r="E269" s="1" t="s">
        <v>126</v>
      </c>
      <c r="F269" s="73" t="s">
        <v>127</v>
      </c>
      <c r="G269" s="28" t="s">
        <v>73</v>
      </c>
      <c r="H269" s="6">
        <f t="shared" si="16"/>
        <v>-2000</v>
      </c>
      <c r="I269" s="23">
        <v>4</v>
      </c>
      <c r="K269" t="s">
        <v>16</v>
      </c>
      <c r="L269">
        <v>7</v>
      </c>
      <c r="M269" s="2">
        <v>480</v>
      </c>
    </row>
    <row r="270" spans="2:13" ht="12.75">
      <c r="B270" s="307">
        <v>3000</v>
      </c>
      <c r="C270" s="1" t="s">
        <v>16</v>
      </c>
      <c r="D270" s="1" t="s">
        <v>10</v>
      </c>
      <c r="E270" s="1" t="s">
        <v>126</v>
      </c>
      <c r="F270" s="28" t="s">
        <v>128</v>
      </c>
      <c r="G270" s="28" t="s">
        <v>75</v>
      </c>
      <c r="H270" s="6">
        <f t="shared" si="16"/>
        <v>-5000</v>
      </c>
      <c r="I270" s="23">
        <v>6</v>
      </c>
      <c r="K270" t="s">
        <v>16</v>
      </c>
      <c r="L270">
        <v>7</v>
      </c>
      <c r="M270" s="2">
        <v>480</v>
      </c>
    </row>
    <row r="271" spans="2:13" ht="12.75">
      <c r="B271" s="307">
        <v>2000</v>
      </c>
      <c r="C271" s="1" t="s">
        <v>16</v>
      </c>
      <c r="D271" s="1" t="s">
        <v>10</v>
      </c>
      <c r="E271" s="1" t="s">
        <v>126</v>
      </c>
      <c r="F271" s="28" t="s">
        <v>129</v>
      </c>
      <c r="G271" s="28" t="s">
        <v>121</v>
      </c>
      <c r="H271" s="6">
        <f t="shared" si="16"/>
        <v>-7000</v>
      </c>
      <c r="I271" s="23">
        <v>4</v>
      </c>
      <c r="K271" t="s">
        <v>16</v>
      </c>
      <c r="L271">
        <v>7</v>
      </c>
      <c r="M271" s="2">
        <v>480</v>
      </c>
    </row>
    <row r="272" spans="1:13" s="65" customFormat="1" ht="12.75">
      <c r="A272" s="12"/>
      <c r="B272" s="310">
        <f>SUM(B269:B271)</f>
        <v>7000</v>
      </c>
      <c r="C272" s="12" t="s">
        <v>16</v>
      </c>
      <c r="D272" s="12"/>
      <c r="E272" s="12"/>
      <c r="F272" s="19"/>
      <c r="G272" s="19"/>
      <c r="H272" s="62">
        <v>0</v>
      </c>
      <c r="I272" s="64">
        <f t="shared" si="15"/>
        <v>14.583333333333334</v>
      </c>
      <c r="M272" s="2">
        <v>480</v>
      </c>
    </row>
    <row r="273" spans="2:13" ht="12.75">
      <c r="B273" s="307"/>
      <c r="H273" s="6">
        <f t="shared" si="16"/>
        <v>0</v>
      </c>
      <c r="I273" s="23">
        <f t="shared" si="15"/>
        <v>0</v>
      </c>
      <c r="M273" s="2">
        <v>480</v>
      </c>
    </row>
    <row r="274" spans="2:13" ht="12.75">
      <c r="B274" s="307"/>
      <c r="H274" s="6">
        <f t="shared" si="16"/>
        <v>0</v>
      </c>
      <c r="I274" s="23">
        <f aca="true" t="shared" si="17" ref="I274:I337">+B274/M274</f>
        <v>0</v>
      </c>
      <c r="M274" s="2">
        <v>480</v>
      </c>
    </row>
    <row r="275" spans="2:13" ht="12.75">
      <c r="B275" s="307">
        <v>1500</v>
      </c>
      <c r="C275" s="34" t="s">
        <v>130</v>
      </c>
      <c r="D275" s="13" t="s">
        <v>10</v>
      </c>
      <c r="E275" s="1" t="s">
        <v>415</v>
      </c>
      <c r="F275" s="28" t="s">
        <v>131</v>
      </c>
      <c r="G275" s="28" t="s">
        <v>73</v>
      </c>
      <c r="H275" s="6">
        <f t="shared" si="16"/>
        <v>-1500</v>
      </c>
      <c r="I275" s="23">
        <f t="shared" si="17"/>
        <v>3.125</v>
      </c>
      <c r="K275" t="s">
        <v>126</v>
      </c>
      <c r="L275">
        <v>7</v>
      </c>
      <c r="M275" s="2">
        <v>480</v>
      </c>
    </row>
    <row r="276" spans="2:13" ht="12.75">
      <c r="B276" s="307">
        <v>1500</v>
      </c>
      <c r="C276" s="34" t="s">
        <v>132</v>
      </c>
      <c r="D276" s="13" t="s">
        <v>10</v>
      </c>
      <c r="E276" s="1" t="s">
        <v>415</v>
      </c>
      <c r="F276" s="28" t="s">
        <v>131</v>
      </c>
      <c r="G276" s="28" t="s">
        <v>73</v>
      </c>
      <c r="H276" s="6">
        <f t="shared" si="16"/>
        <v>-3000</v>
      </c>
      <c r="I276" s="23">
        <f t="shared" si="17"/>
        <v>3.125</v>
      </c>
      <c r="K276" t="s">
        <v>126</v>
      </c>
      <c r="L276">
        <v>7</v>
      </c>
      <c r="M276" s="2">
        <v>480</v>
      </c>
    </row>
    <row r="277" spans="2:13" ht="12.75">
      <c r="B277" s="307">
        <v>1500</v>
      </c>
      <c r="C277" s="34" t="s">
        <v>130</v>
      </c>
      <c r="D277" s="13" t="s">
        <v>10</v>
      </c>
      <c r="E277" s="1" t="s">
        <v>415</v>
      </c>
      <c r="F277" s="28" t="s">
        <v>131</v>
      </c>
      <c r="G277" s="28" t="s">
        <v>75</v>
      </c>
      <c r="H277" s="6">
        <f t="shared" si="16"/>
        <v>-4500</v>
      </c>
      <c r="I277" s="23">
        <f t="shared" si="17"/>
        <v>3.125</v>
      </c>
      <c r="K277" t="s">
        <v>126</v>
      </c>
      <c r="L277">
        <v>7</v>
      </c>
      <c r="M277" s="2">
        <v>480</v>
      </c>
    </row>
    <row r="278" spans="2:14" ht="12.75">
      <c r="B278" s="307">
        <v>1500</v>
      </c>
      <c r="C278" s="34" t="s">
        <v>132</v>
      </c>
      <c r="D278" s="13" t="s">
        <v>10</v>
      </c>
      <c r="E278" s="1" t="s">
        <v>415</v>
      </c>
      <c r="F278" s="28" t="s">
        <v>131</v>
      </c>
      <c r="G278" s="28" t="s">
        <v>75</v>
      </c>
      <c r="H278" s="6">
        <f t="shared" si="16"/>
        <v>-6000</v>
      </c>
      <c r="I278" s="23">
        <f t="shared" si="17"/>
        <v>3.125</v>
      </c>
      <c r="J278" s="37"/>
      <c r="K278" t="s">
        <v>126</v>
      </c>
      <c r="L278" s="37">
        <v>7</v>
      </c>
      <c r="M278" s="2">
        <v>480</v>
      </c>
      <c r="N278" s="39"/>
    </row>
    <row r="279" spans="1:13" s="65" customFormat="1" ht="12.75">
      <c r="A279" s="12"/>
      <c r="B279" s="310">
        <f>SUM(B275:B278)</f>
        <v>6000</v>
      </c>
      <c r="C279" s="63" t="s">
        <v>31</v>
      </c>
      <c r="D279" s="12"/>
      <c r="E279" s="12"/>
      <c r="F279" s="19"/>
      <c r="G279" s="19"/>
      <c r="H279" s="62">
        <v>0</v>
      </c>
      <c r="I279" s="64">
        <f t="shared" si="17"/>
        <v>12.5</v>
      </c>
      <c r="M279" s="2">
        <v>480</v>
      </c>
    </row>
    <row r="280" spans="2:13" ht="12.75">
      <c r="B280" s="307"/>
      <c r="C280" s="34"/>
      <c r="D280" s="13"/>
      <c r="H280" s="6">
        <f t="shared" si="16"/>
        <v>0</v>
      </c>
      <c r="I280" s="23">
        <f t="shared" si="17"/>
        <v>0</v>
      </c>
      <c r="M280" s="2">
        <v>480</v>
      </c>
    </row>
    <row r="281" spans="2:13" ht="12.75">
      <c r="B281" s="307"/>
      <c r="C281" s="34"/>
      <c r="D281" s="13"/>
      <c r="H281" s="6">
        <f t="shared" si="16"/>
        <v>0</v>
      </c>
      <c r="I281" s="23">
        <f t="shared" si="17"/>
        <v>0</v>
      </c>
      <c r="M281" s="2">
        <v>480</v>
      </c>
    </row>
    <row r="282" spans="2:13" ht="12.75">
      <c r="B282" s="307">
        <v>1000</v>
      </c>
      <c r="C282" s="34" t="s">
        <v>32</v>
      </c>
      <c r="D282" s="13" t="s">
        <v>10</v>
      </c>
      <c r="E282" s="1" t="s">
        <v>104</v>
      </c>
      <c r="F282" s="28" t="s">
        <v>131</v>
      </c>
      <c r="G282" s="28" t="s">
        <v>73</v>
      </c>
      <c r="H282" s="6">
        <f t="shared" si="16"/>
        <v>-1000</v>
      </c>
      <c r="I282" s="23">
        <f t="shared" si="17"/>
        <v>2.0833333333333335</v>
      </c>
      <c r="K282" t="s">
        <v>126</v>
      </c>
      <c r="L282">
        <v>7</v>
      </c>
      <c r="M282" s="2">
        <v>480</v>
      </c>
    </row>
    <row r="283" spans="2:13" ht="12.75">
      <c r="B283" s="307">
        <v>1200</v>
      </c>
      <c r="C283" s="34" t="s">
        <v>32</v>
      </c>
      <c r="D283" s="13" t="s">
        <v>10</v>
      </c>
      <c r="E283" s="1" t="s">
        <v>104</v>
      </c>
      <c r="F283" s="28" t="s">
        <v>131</v>
      </c>
      <c r="G283" s="28" t="s">
        <v>75</v>
      </c>
      <c r="H283" s="6">
        <f t="shared" si="16"/>
        <v>-2200</v>
      </c>
      <c r="I283" s="23">
        <f t="shared" si="17"/>
        <v>2.5</v>
      </c>
      <c r="K283" t="s">
        <v>126</v>
      </c>
      <c r="L283">
        <v>7</v>
      </c>
      <c r="M283" s="2">
        <v>480</v>
      </c>
    </row>
    <row r="284" spans="1:13" s="65" customFormat="1" ht="12.75">
      <c r="A284" s="12"/>
      <c r="B284" s="310">
        <f>SUM(B282:B283)</f>
        <v>2200</v>
      </c>
      <c r="C284" s="63"/>
      <c r="D284" s="12"/>
      <c r="E284" s="12" t="s">
        <v>104</v>
      </c>
      <c r="F284" s="19"/>
      <c r="G284" s="19"/>
      <c r="H284" s="62">
        <v>0</v>
      </c>
      <c r="I284" s="64">
        <f t="shared" si="17"/>
        <v>4.583333333333333</v>
      </c>
      <c r="M284" s="2">
        <v>480</v>
      </c>
    </row>
    <row r="285" spans="2:13" ht="12.75">
      <c r="B285" s="307"/>
      <c r="D285" s="13"/>
      <c r="H285" s="6">
        <f aca="true" t="shared" si="18" ref="H285:H293">H284-B285</f>
        <v>0</v>
      </c>
      <c r="I285" s="23">
        <f t="shared" si="17"/>
        <v>0</v>
      </c>
      <c r="M285" s="2">
        <v>480</v>
      </c>
    </row>
    <row r="286" spans="2:13" ht="12.75">
      <c r="B286" s="307"/>
      <c r="D286" s="13"/>
      <c r="H286" s="6">
        <f t="shared" si="18"/>
        <v>0</v>
      </c>
      <c r="I286" s="23">
        <f t="shared" si="17"/>
        <v>0</v>
      </c>
      <c r="M286" s="2">
        <v>480</v>
      </c>
    </row>
    <row r="287" spans="2:13" ht="12.75">
      <c r="B287" s="307">
        <v>2000</v>
      </c>
      <c r="C287" s="1" t="s">
        <v>35</v>
      </c>
      <c r="D287" s="13" t="s">
        <v>10</v>
      </c>
      <c r="E287" s="1" t="s">
        <v>415</v>
      </c>
      <c r="F287" s="28" t="s">
        <v>131</v>
      </c>
      <c r="G287" s="28" t="s">
        <v>73</v>
      </c>
      <c r="H287" s="6">
        <f t="shared" si="18"/>
        <v>-2000</v>
      </c>
      <c r="I287" s="23">
        <f t="shared" si="17"/>
        <v>4.166666666666667</v>
      </c>
      <c r="K287" t="s">
        <v>126</v>
      </c>
      <c r="L287">
        <v>7</v>
      </c>
      <c r="M287" s="2">
        <v>480</v>
      </c>
    </row>
    <row r="288" spans="2:13" ht="12.75">
      <c r="B288" s="307">
        <v>2000</v>
      </c>
      <c r="C288" s="1" t="s">
        <v>35</v>
      </c>
      <c r="D288" s="13" t="s">
        <v>10</v>
      </c>
      <c r="E288" s="1" t="s">
        <v>415</v>
      </c>
      <c r="F288" s="28" t="s">
        <v>131</v>
      </c>
      <c r="G288" s="28" t="s">
        <v>75</v>
      </c>
      <c r="H288" s="6">
        <f t="shared" si="18"/>
        <v>-4000</v>
      </c>
      <c r="I288" s="23">
        <f t="shared" si="17"/>
        <v>4.166666666666667</v>
      </c>
      <c r="K288" t="s">
        <v>126</v>
      </c>
      <c r="L288">
        <v>7</v>
      </c>
      <c r="M288" s="2">
        <v>480</v>
      </c>
    </row>
    <row r="289" spans="1:13" s="65" customFormat="1" ht="12.75">
      <c r="A289" s="12"/>
      <c r="B289" s="310">
        <f>SUM(B287:B288)</f>
        <v>4000</v>
      </c>
      <c r="C289" s="12" t="s">
        <v>35</v>
      </c>
      <c r="D289" s="12"/>
      <c r="E289" s="12"/>
      <c r="F289" s="19"/>
      <c r="G289" s="19"/>
      <c r="H289" s="62">
        <v>0</v>
      </c>
      <c r="I289" s="64">
        <f t="shared" si="17"/>
        <v>8.333333333333334</v>
      </c>
      <c r="M289" s="2">
        <v>480</v>
      </c>
    </row>
    <row r="290" spans="2:13" ht="12.75">
      <c r="B290" s="307"/>
      <c r="D290" s="13"/>
      <c r="H290" s="6">
        <f t="shared" si="18"/>
        <v>0</v>
      </c>
      <c r="I290" s="23">
        <f t="shared" si="17"/>
        <v>0</v>
      </c>
      <c r="M290" s="2">
        <v>480</v>
      </c>
    </row>
    <row r="291" spans="2:13" ht="12.75">
      <c r="B291" s="307"/>
      <c r="D291" s="13"/>
      <c r="H291" s="6">
        <f t="shared" si="18"/>
        <v>0</v>
      </c>
      <c r="I291" s="23">
        <f t="shared" si="17"/>
        <v>0</v>
      </c>
      <c r="M291" s="2">
        <v>480</v>
      </c>
    </row>
    <row r="292" spans="2:13" ht="12.75">
      <c r="B292" s="307">
        <v>1500</v>
      </c>
      <c r="C292" s="35" t="s">
        <v>414</v>
      </c>
      <c r="D292" s="13" t="s">
        <v>10</v>
      </c>
      <c r="E292" s="1" t="s">
        <v>370</v>
      </c>
      <c r="F292" s="28" t="s">
        <v>131</v>
      </c>
      <c r="G292" s="28" t="s">
        <v>73</v>
      </c>
      <c r="H292" s="6">
        <f t="shared" si="18"/>
        <v>-1500</v>
      </c>
      <c r="I292" s="23">
        <f t="shared" si="17"/>
        <v>3.125</v>
      </c>
      <c r="K292" t="s">
        <v>126</v>
      </c>
      <c r="L292">
        <v>7</v>
      </c>
      <c r="M292" s="2">
        <v>480</v>
      </c>
    </row>
    <row r="293" spans="2:13" ht="12.75">
      <c r="B293" s="307">
        <v>1000</v>
      </c>
      <c r="C293" s="35" t="s">
        <v>414</v>
      </c>
      <c r="D293" s="13" t="s">
        <v>10</v>
      </c>
      <c r="E293" s="1" t="s">
        <v>370</v>
      </c>
      <c r="F293" s="28" t="s">
        <v>131</v>
      </c>
      <c r="G293" s="28" t="s">
        <v>75</v>
      </c>
      <c r="H293" s="6">
        <f t="shared" si="18"/>
        <v>-2500</v>
      </c>
      <c r="I293" s="23">
        <f t="shared" si="17"/>
        <v>2.0833333333333335</v>
      </c>
      <c r="K293" t="s">
        <v>126</v>
      </c>
      <c r="L293">
        <v>7</v>
      </c>
      <c r="M293" s="2">
        <v>480</v>
      </c>
    </row>
    <row r="294" spans="1:13" s="65" customFormat="1" ht="12.75">
      <c r="A294" s="12"/>
      <c r="B294" s="310">
        <f>SUM(B292:B293)</f>
        <v>2500</v>
      </c>
      <c r="C294" s="12"/>
      <c r="D294" s="12"/>
      <c r="E294" s="12" t="s">
        <v>370</v>
      </c>
      <c r="F294" s="19"/>
      <c r="G294" s="19"/>
      <c r="H294" s="62">
        <v>0</v>
      </c>
      <c r="I294" s="64">
        <f t="shared" si="17"/>
        <v>5.208333333333333</v>
      </c>
      <c r="M294" s="2">
        <v>480</v>
      </c>
    </row>
    <row r="295" spans="2:13" ht="12.75">
      <c r="B295" s="307"/>
      <c r="H295" s="6">
        <f aca="true" t="shared" si="19" ref="H295:H356">H294-B295</f>
        <v>0</v>
      </c>
      <c r="I295" s="23">
        <f t="shared" si="17"/>
        <v>0</v>
      </c>
      <c r="M295" s="2">
        <v>480</v>
      </c>
    </row>
    <row r="296" spans="2:13" ht="12.75">
      <c r="B296" s="307"/>
      <c r="H296" s="6">
        <f t="shared" si="19"/>
        <v>0</v>
      </c>
      <c r="I296" s="23">
        <f t="shared" si="17"/>
        <v>0</v>
      </c>
      <c r="M296" s="2">
        <v>480</v>
      </c>
    </row>
    <row r="297" spans="2:13" ht="12.75">
      <c r="B297" s="307"/>
      <c r="H297" s="6">
        <f t="shared" si="19"/>
        <v>0</v>
      </c>
      <c r="I297" s="23">
        <f t="shared" si="17"/>
        <v>0</v>
      </c>
      <c r="M297" s="2">
        <v>480</v>
      </c>
    </row>
    <row r="298" spans="2:13" ht="12.75">
      <c r="B298" s="307"/>
      <c r="H298" s="6">
        <f t="shared" si="19"/>
        <v>0</v>
      </c>
      <c r="I298" s="23">
        <f t="shared" si="17"/>
        <v>0</v>
      </c>
      <c r="M298" s="2">
        <v>480</v>
      </c>
    </row>
    <row r="299" spans="1:13" s="61" customFormat="1" ht="12.75">
      <c r="A299" s="56"/>
      <c r="B299" s="308">
        <f>+B303+B312+B317+B322+B327</f>
        <v>17900</v>
      </c>
      <c r="C299" s="56" t="s">
        <v>133</v>
      </c>
      <c r="D299" s="56" t="s">
        <v>134</v>
      </c>
      <c r="E299" s="56" t="s">
        <v>123</v>
      </c>
      <c r="F299" s="58" t="s">
        <v>135</v>
      </c>
      <c r="G299" s="59" t="s">
        <v>125</v>
      </c>
      <c r="H299" s="57"/>
      <c r="I299" s="60">
        <f t="shared" si="17"/>
        <v>37.291666666666664</v>
      </c>
      <c r="M299" s="2">
        <v>480</v>
      </c>
    </row>
    <row r="300" spans="2:13" ht="12.75">
      <c r="B300" s="307"/>
      <c r="H300" s="6">
        <f t="shared" si="19"/>
        <v>0</v>
      </c>
      <c r="I300" s="23">
        <f t="shared" si="17"/>
        <v>0</v>
      </c>
      <c r="M300" s="2">
        <v>480</v>
      </c>
    </row>
    <row r="301" spans="2:13" ht="12.75">
      <c r="B301" s="307">
        <v>2000</v>
      </c>
      <c r="C301" s="1" t="s">
        <v>16</v>
      </c>
      <c r="D301" s="1" t="s">
        <v>10</v>
      </c>
      <c r="E301" s="1" t="s">
        <v>126</v>
      </c>
      <c r="F301" s="28" t="s">
        <v>136</v>
      </c>
      <c r="G301" s="28" t="s">
        <v>77</v>
      </c>
      <c r="H301" s="6">
        <f t="shared" si="19"/>
        <v>-2000</v>
      </c>
      <c r="I301" s="23">
        <v>4</v>
      </c>
      <c r="K301" t="s">
        <v>16</v>
      </c>
      <c r="L301">
        <v>8</v>
      </c>
      <c r="M301" s="2">
        <v>480</v>
      </c>
    </row>
    <row r="302" spans="2:13" ht="12.75">
      <c r="B302" s="307">
        <v>2000</v>
      </c>
      <c r="C302" s="1" t="s">
        <v>16</v>
      </c>
      <c r="D302" s="1" t="s">
        <v>10</v>
      </c>
      <c r="E302" s="1" t="s">
        <v>126</v>
      </c>
      <c r="F302" s="28" t="s">
        <v>137</v>
      </c>
      <c r="G302" s="28" t="s">
        <v>138</v>
      </c>
      <c r="H302" s="6">
        <f t="shared" si="19"/>
        <v>-4000</v>
      </c>
      <c r="I302" s="23">
        <v>4</v>
      </c>
      <c r="K302" t="s">
        <v>16</v>
      </c>
      <c r="L302">
        <v>8</v>
      </c>
      <c r="M302" s="2">
        <v>480</v>
      </c>
    </row>
    <row r="303" spans="1:13" s="65" customFormat="1" ht="12.75">
      <c r="A303" s="12"/>
      <c r="B303" s="310">
        <f>SUM(B301:B302)</f>
        <v>4000</v>
      </c>
      <c r="C303" s="12" t="s">
        <v>16</v>
      </c>
      <c r="D303" s="12"/>
      <c r="E303" s="12"/>
      <c r="F303" s="19"/>
      <c r="G303" s="19"/>
      <c r="H303" s="62">
        <v>0</v>
      </c>
      <c r="I303" s="64">
        <f t="shared" si="17"/>
        <v>8.333333333333334</v>
      </c>
      <c r="M303" s="2">
        <v>480</v>
      </c>
    </row>
    <row r="304" spans="2:13" ht="12.75">
      <c r="B304" s="307"/>
      <c r="H304" s="6">
        <f t="shared" si="19"/>
        <v>0</v>
      </c>
      <c r="I304" s="23">
        <f t="shared" si="17"/>
        <v>0</v>
      </c>
      <c r="M304" s="2">
        <v>480</v>
      </c>
    </row>
    <row r="305" spans="2:13" ht="12.75">
      <c r="B305" s="307"/>
      <c r="H305" s="6">
        <f t="shared" si="19"/>
        <v>0</v>
      </c>
      <c r="I305" s="23">
        <f t="shared" si="17"/>
        <v>0</v>
      </c>
      <c r="M305" s="2">
        <v>480</v>
      </c>
    </row>
    <row r="306" spans="2:13" ht="12.75">
      <c r="B306" s="307">
        <v>1500</v>
      </c>
      <c r="C306" s="34" t="s">
        <v>139</v>
      </c>
      <c r="D306" s="13" t="s">
        <v>10</v>
      </c>
      <c r="E306" s="1" t="s">
        <v>415</v>
      </c>
      <c r="F306" s="28" t="s">
        <v>140</v>
      </c>
      <c r="G306" s="28" t="s">
        <v>77</v>
      </c>
      <c r="H306" s="6">
        <f t="shared" si="19"/>
        <v>-1500</v>
      </c>
      <c r="I306" s="23">
        <f t="shared" si="17"/>
        <v>3.125</v>
      </c>
      <c r="K306" t="s">
        <v>126</v>
      </c>
      <c r="L306">
        <v>8</v>
      </c>
      <c r="M306" s="2">
        <v>480</v>
      </c>
    </row>
    <row r="307" spans="2:13" ht="12.75">
      <c r="B307" s="307">
        <v>1500</v>
      </c>
      <c r="C307" s="34" t="s">
        <v>141</v>
      </c>
      <c r="D307" s="13" t="s">
        <v>10</v>
      </c>
      <c r="E307" s="1" t="s">
        <v>415</v>
      </c>
      <c r="F307" s="28" t="s">
        <v>140</v>
      </c>
      <c r="G307" s="28" t="s">
        <v>77</v>
      </c>
      <c r="H307" s="6">
        <f t="shared" si="19"/>
        <v>-3000</v>
      </c>
      <c r="I307" s="23">
        <f t="shared" si="17"/>
        <v>3.125</v>
      </c>
      <c r="K307" t="s">
        <v>126</v>
      </c>
      <c r="L307">
        <v>8</v>
      </c>
      <c r="M307" s="2">
        <v>480</v>
      </c>
    </row>
    <row r="308" spans="2:13" ht="12.75">
      <c r="B308" s="307">
        <v>1100</v>
      </c>
      <c r="C308" s="34" t="s">
        <v>142</v>
      </c>
      <c r="D308" s="13" t="s">
        <v>10</v>
      </c>
      <c r="E308" s="1" t="s">
        <v>415</v>
      </c>
      <c r="F308" s="28" t="s">
        <v>140</v>
      </c>
      <c r="G308" s="28" t="s">
        <v>138</v>
      </c>
      <c r="H308" s="6">
        <f t="shared" si="19"/>
        <v>-4100</v>
      </c>
      <c r="I308" s="23">
        <f t="shared" si="17"/>
        <v>2.2916666666666665</v>
      </c>
      <c r="K308" t="s">
        <v>126</v>
      </c>
      <c r="L308">
        <v>8</v>
      </c>
      <c r="M308" s="2">
        <v>480</v>
      </c>
    </row>
    <row r="309" spans="2:13" ht="12.75">
      <c r="B309" s="307">
        <v>500</v>
      </c>
      <c r="C309" s="34" t="s">
        <v>143</v>
      </c>
      <c r="D309" s="13" t="s">
        <v>10</v>
      </c>
      <c r="E309" s="1" t="s">
        <v>415</v>
      </c>
      <c r="F309" s="28" t="s">
        <v>140</v>
      </c>
      <c r="G309" s="28" t="s">
        <v>138</v>
      </c>
      <c r="H309" s="6">
        <f t="shared" si="19"/>
        <v>-4600</v>
      </c>
      <c r="I309" s="23">
        <f t="shared" si="17"/>
        <v>1.0416666666666667</v>
      </c>
      <c r="K309" t="s">
        <v>126</v>
      </c>
      <c r="L309">
        <v>8</v>
      </c>
      <c r="M309" s="2">
        <v>480</v>
      </c>
    </row>
    <row r="310" spans="2:13" ht="12.75">
      <c r="B310" s="307">
        <v>500</v>
      </c>
      <c r="C310" s="34" t="s">
        <v>144</v>
      </c>
      <c r="D310" s="13" t="s">
        <v>10</v>
      </c>
      <c r="E310" s="1" t="s">
        <v>415</v>
      </c>
      <c r="F310" s="28" t="s">
        <v>140</v>
      </c>
      <c r="G310" s="28" t="s">
        <v>138</v>
      </c>
      <c r="H310" s="6">
        <f t="shared" si="19"/>
        <v>-5100</v>
      </c>
      <c r="I310" s="23">
        <f t="shared" si="17"/>
        <v>1.0416666666666667</v>
      </c>
      <c r="K310" t="s">
        <v>126</v>
      </c>
      <c r="L310">
        <v>8</v>
      </c>
      <c r="M310" s="2">
        <v>480</v>
      </c>
    </row>
    <row r="311" spans="2:13" ht="12.75">
      <c r="B311" s="307">
        <v>1100</v>
      </c>
      <c r="C311" s="34" t="s">
        <v>145</v>
      </c>
      <c r="D311" s="13" t="s">
        <v>10</v>
      </c>
      <c r="E311" s="1" t="s">
        <v>415</v>
      </c>
      <c r="F311" s="28" t="s">
        <v>140</v>
      </c>
      <c r="G311" s="28" t="s">
        <v>138</v>
      </c>
      <c r="H311" s="6">
        <f t="shared" si="19"/>
        <v>-6200</v>
      </c>
      <c r="I311" s="23">
        <f t="shared" si="17"/>
        <v>2.2916666666666665</v>
      </c>
      <c r="K311" t="s">
        <v>126</v>
      </c>
      <c r="L311">
        <v>8</v>
      </c>
      <c r="M311" s="2">
        <v>480</v>
      </c>
    </row>
    <row r="312" spans="1:13" s="65" customFormat="1" ht="12.75">
      <c r="A312" s="12"/>
      <c r="B312" s="310">
        <f>SUM(B306:B311)</f>
        <v>6200</v>
      </c>
      <c r="C312" s="12" t="s">
        <v>31</v>
      </c>
      <c r="D312" s="12"/>
      <c r="E312" s="12"/>
      <c r="F312" s="19"/>
      <c r="G312" s="19"/>
      <c r="H312" s="62">
        <v>0</v>
      </c>
      <c r="I312" s="64">
        <f t="shared" si="17"/>
        <v>12.916666666666666</v>
      </c>
      <c r="M312" s="2">
        <v>480</v>
      </c>
    </row>
    <row r="313" spans="2:13" ht="12.75">
      <c r="B313" s="307"/>
      <c r="D313" s="13"/>
      <c r="H313" s="6">
        <f>H312-B313</f>
        <v>0</v>
      </c>
      <c r="I313" s="23">
        <f t="shared" si="17"/>
        <v>0</v>
      </c>
      <c r="M313" s="2">
        <v>480</v>
      </c>
    </row>
    <row r="314" spans="2:13" ht="12.75">
      <c r="B314" s="307"/>
      <c r="D314" s="13"/>
      <c r="H314" s="6">
        <f>H313-B314</f>
        <v>0</v>
      </c>
      <c r="I314" s="23">
        <f t="shared" si="17"/>
        <v>0</v>
      </c>
      <c r="M314" s="2">
        <v>480</v>
      </c>
    </row>
    <row r="315" spans="2:13" ht="12.75">
      <c r="B315" s="307">
        <v>1000</v>
      </c>
      <c r="C315" s="34" t="s">
        <v>32</v>
      </c>
      <c r="D315" s="13" t="s">
        <v>10</v>
      </c>
      <c r="E315" s="1" t="s">
        <v>104</v>
      </c>
      <c r="F315" s="28" t="s">
        <v>140</v>
      </c>
      <c r="G315" s="28" t="s">
        <v>77</v>
      </c>
      <c r="H315" s="6">
        <f>H314-B315</f>
        <v>-1000</v>
      </c>
      <c r="I315" s="23">
        <f t="shared" si="17"/>
        <v>2.0833333333333335</v>
      </c>
      <c r="K315" t="s">
        <v>126</v>
      </c>
      <c r="L315">
        <v>8</v>
      </c>
      <c r="M315" s="2">
        <v>480</v>
      </c>
    </row>
    <row r="316" spans="2:13" ht="12.75">
      <c r="B316" s="307">
        <v>1000</v>
      </c>
      <c r="C316" s="34" t="s">
        <v>32</v>
      </c>
      <c r="D316" s="13" t="s">
        <v>10</v>
      </c>
      <c r="E316" s="1" t="s">
        <v>104</v>
      </c>
      <c r="F316" s="28" t="s">
        <v>140</v>
      </c>
      <c r="G316" s="28" t="s">
        <v>138</v>
      </c>
      <c r="H316" s="6">
        <f>H315-B316</f>
        <v>-2000</v>
      </c>
      <c r="I316" s="23">
        <f t="shared" si="17"/>
        <v>2.0833333333333335</v>
      </c>
      <c r="K316" t="s">
        <v>126</v>
      </c>
      <c r="L316">
        <v>8</v>
      </c>
      <c r="M316" s="2">
        <v>480</v>
      </c>
    </row>
    <row r="317" spans="1:13" s="65" customFormat="1" ht="12.75">
      <c r="A317" s="12"/>
      <c r="B317" s="310">
        <f>SUM(B315:B316)</f>
        <v>2000</v>
      </c>
      <c r="C317" s="12"/>
      <c r="D317" s="12"/>
      <c r="E317" s="12" t="s">
        <v>104</v>
      </c>
      <c r="F317" s="19"/>
      <c r="G317" s="19"/>
      <c r="H317" s="62">
        <v>0</v>
      </c>
      <c r="I317" s="64">
        <f t="shared" si="17"/>
        <v>4.166666666666667</v>
      </c>
      <c r="M317" s="2">
        <v>480</v>
      </c>
    </row>
    <row r="318" spans="2:13" ht="12.75">
      <c r="B318" s="307"/>
      <c r="D318" s="13"/>
      <c r="H318" s="6">
        <f>H317-B318</f>
        <v>0</v>
      </c>
      <c r="I318" s="23">
        <f t="shared" si="17"/>
        <v>0</v>
      </c>
      <c r="M318" s="2">
        <v>480</v>
      </c>
    </row>
    <row r="319" spans="2:13" ht="12.75">
      <c r="B319" s="307"/>
      <c r="D319" s="13"/>
      <c r="H319" s="6">
        <f>H318-B319</f>
        <v>0</v>
      </c>
      <c r="I319" s="23">
        <f t="shared" si="17"/>
        <v>0</v>
      </c>
      <c r="M319" s="2">
        <v>480</v>
      </c>
    </row>
    <row r="320" spans="2:13" ht="12.75">
      <c r="B320" s="307">
        <v>2000</v>
      </c>
      <c r="C320" s="1" t="s">
        <v>35</v>
      </c>
      <c r="D320" s="13" t="s">
        <v>10</v>
      </c>
      <c r="E320" s="1" t="s">
        <v>415</v>
      </c>
      <c r="F320" s="28" t="s">
        <v>140</v>
      </c>
      <c r="G320" s="28" t="s">
        <v>77</v>
      </c>
      <c r="H320" s="6">
        <f>H319-B320</f>
        <v>-2000</v>
      </c>
      <c r="I320" s="23">
        <f t="shared" si="17"/>
        <v>4.166666666666667</v>
      </c>
      <c r="K320" t="s">
        <v>126</v>
      </c>
      <c r="L320">
        <v>8</v>
      </c>
      <c r="M320" s="2">
        <v>480</v>
      </c>
    </row>
    <row r="321" spans="2:13" ht="12.75">
      <c r="B321" s="307">
        <v>2000</v>
      </c>
      <c r="C321" s="1" t="s">
        <v>35</v>
      </c>
      <c r="D321" s="13" t="s">
        <v>10</v>
      </c>
      <c r="E321" s="1" t="s">
        <v>415</v>
      </c>
      <c r="F321" s="28" t="s">
        <v>140</v>
      </c>
      <c r="G321" s="28" t="s">
        <v>138</v>
      </c>
      <c r="H321" s="6">
        <f>H320-B321</f>
        <v>-4000</v>
      </c>
      <c r="I321" s="23">
        <f t="shared" si="17"/>
        <v>4.166666666666667</v>
      </c>
      <c r="K321" t="s">
        <v>126</v>
      </c>
      <c r="L321">
        <v>8</v>
      </c>
      <c r="M321" s="2">
        <v>480</v>
      </c>
    </row>
    <row r="322" spans="1:13" s="65" customFormat="1" ht="12.75">
      <c r="A322" s="12"/>
      <c r="B322" s="310">
        <f>SUM(B320:B321)</f>
        <v>4000</v>
      </c>
      <c r="C322" s="12" t="s">
        <v>35</v>
      </c>
      <c r="D322" s="12"/>
      <c r="E322" s="12"/>
      <c r="F322" s="19"/>
      <c r="G322" s="19"/>
      <c r="H322" s="62">
        <v>0</v>
      </c>
      <c r="I322" s="64">
        <f t="shared" si="17"/>
        <v>8.333333333333334</v>
      </c>
      <c r="M322" s="2">
        <v>480</v>
      </c>
    </row>
    <row r="323" spans="2:13" ht="12.75">
      <c r="B323" s="307"/>
      <c r="D323" s="13"/>
      <c r="H323" s="6">
        <f>H322-B323</f>
        <v>0</v>
      </c>
      <c r="I323" s="23">
        <f t="shared" si="17"/>
        <v>0</v>
      </c>
      <c r="M323" s="2">
        <v>480</v>
      </c>
    </row>
    <row r="324" spans="2:13" ht="12.75">
      <c r="B324" s="307"/>
      <c r="D324" s="13"/>
      <c r="H324" s="6">
        <f>H323-B324</f>
        <v>0</v>
      </c>
      <c r="I324" s="23">
        <f t="shared" si="17"/>
        <v>0</v>
      </c>
      <c r="M324" s="2">
        <v>480</v>
      </c>
    </row>
    <row r="325" spans="2:13" ht="12.75">
      <c r="B325" s="307">
        <v>700</v>
      </c>
      <c r="C325" s="35" t="s">
        <v>414</v>
      </c>
      <c r="D325" s="13" t="s">
        <v>10</v>
      </c>
      <c r="E325" s="1" t="s">
        <v>370</v>
      </c>
      <c r="F325" s="28" t="s">
        <v>140</v>
      </c>
      <c r="G325" s="28" t="s">
        <v>77</v>
      </c>
      <c r="H325" s="6">
        <f>H324-B325</f>
        <v>-700</v>
      </c>
      <c r="I325" s="23">
        <f t="shared" si="17"/>
        <v>1.4583333333333333</v>
      </c>
      <c r="K325" t="s">
        <v>126</v>
      </c>
      <c r="L325">
        <v>8</v>
      </c>
      <c r="M325" s="2">
        <v>480</v>
      </c>
    </row>
    <row r="326" spans="2:13" ht="12.75">
      <c r="B326" s="307">
        <v>1000</v>
      </c>
      <c r="C326" s="35" t="s">
        <v>414</v>
      </c>
      <c r="D326" s="13" t="s">
        <v>10</v>
      </c>
      <c r="E326" s="1" t="s">
        <v>370</v>
      </c>
      <c r="F326" s="28" t="s">
        <v>140</v>
      </c>
      <c r="G326" s="28" t="s">
        <v>138</v>
      </c>
      <c r="H326" s="6">
        <f>H325-B326</f>
        <v>-1700</v>
      </c>
      <c r="I326" s="23">
        <f t="shared" si="17"/>
        <v>2.0833333333333335</v>
      </c>
      <c r="K326" t="s">
        <v>126</v>
      </c>
      <c r="L326">
        <v>8</v>
      </c>
      <c r="M326" s="2">
        <v>480</v>
      </c>
    </row>
    <row r="327" spans="1:13" s="65" customFormat="1" ht="12.75">
      <c r="A327" s="12"/>
      <c r="B327" s="310">
        <f>SUM(B325:B326)</f>
        <v>1700</v>
      </c>
      <c r="C327" s="12"/>
      <c r="D327" s="12"/>
      <c r="E327" s="12" t="s">
        <v>370</v>
      </c>
      <c r="F327" s="19"/>
      <c r="G327" s="19"/>
      <c r="H327" s="62">
        <v>0</v>
      </c>
      <c r="I327" s="64">
        <f t="shared" si="17"/>
        <v>3.5416666666666665</v>
      </c>
      <c r="M327" s="2">
        <v>480</v>
      </c>
    </row>
    <row r="328" spans="2:13" ht="12.75">
      <c r="B328" s="307"/>
      <c r="H328" s="6">
        <f t="shared" si="19"/>
        <v>0</v>
      </c>
      <c r="I328" s="23">
        <f t="shared" si="17"/>
        <v>0</v>
      </c>
      <c r="M328" s="2">
        <v>480</v>
      </c>
    </row>
    <row r="329" spans="2:13" ht="12.75">
      <c r="B329" s="307"/>
      <c r="H329" s="6">
        <f t="shared" si="19"/>
        <v>0</v>
      </c>
      <c r="I329" s="23">
        <f t="shared" si="17"/>
        <v>0</v>
      </c>
      <c r="M329" s="2">
        <v>480</v>
      </c>
    </row>
    <row r="330" spans="2:13" ht="12.75">
      <c r="B330" s="307"/>
      <c r="H330" s="6">
        <f t="shared" si="19"/>
        <v>0</v>
      </c>
      <c r="I330" s="23">
        <f t="shared" si="17"/>
        <v>0</v>
      </c>
      <c r="M330" s="2">
        <v>480</v>
      </c>
    </row>
    <row r="331" spans="2:13" ht="12.75">
      <c r="B331" s="307"/>
      <c r="H331" s="6">
        <f t="shared" si="19"/>
        <v>0</v>
      </c>
      <c r="I331" s="23">
        <f t="shared" si="17"/>
        <v>0</v>
      </c>
      <c r="M331" s="2">
        <v>480</v>
      </c>
    </row>
    <row r="332" spans="1:13" s="61" customFormat="1" ht="12.75">
      <c r="A332" s="56"/>
      <c r="B332" s="308">
        <f>+B336+B344+B351+B357+B364+B370</f>
        <v>46000</v>
      </c>
      <c r="C332" s="56" t="s">
        <v>146</v>
      </c>
      <c r="D332" s="56" t="s">
        <v>147</v>
      </c>
      <c r="E332" s="56" t="s">
        <v>148</v>
      </c>
      <c r="F332" s="58" t="s">
        <v>149</v>
      </c>
      <c r="G332" s="59" t="s">
        <v>15</v>
      </c>
      <c r="H332" s="57"/>
      <c r="I332" s="60">
        <f t="shared" si="17"/>
        <v>95.83333333333333</v>
      </c>
      <c r="M332" s="2">
        <v>480</v>
      </c>
    </row>
    <row r="333" spans="2:13" ht="12.75">
      <c r="B333" s="307"/>
      <c r="H333" s="6">
        <f t="shared" si="19"/>
        <v>0</v>
      </c>
      <c r="I333" s="23">
        <f t="shared" si="17"/>
        <v>0</v>
      </c>
      <c r="M333" s="2">
        <v>480</v>
      </c>
    </row>
    <row r="334" spans="2:13" ht="12.75">
      <c r="B334" s="307">
        <v>2000</v>
      </c>
      <c r="C334" s="1" t="s">
        <v>16</v>
      </c>
      <c r="D334" s="1" t="s">
        <v>10</v>
      </c>
      <c r="E334" s="1" t="s">
        <v>40</v>
      </c>
      <c r="F334" s="28" t="s">
        <v>150</v>
      </c>
      <c r="G334" s="28" t="s">
        <v>138</v>
      </c>
      <c r="H334" s="6">
        <f t="shared" si="19"/>
        <v>-2000</v>
      </c>
      <c r="I334" s="23">
        <v>4</v>
      </c>
      <c r="K334" t="s">
        <v>16</v>
      </c>
      <c r="L334">
        <v>9</v>
      </c>
      <c r="M334" s="2">
        <v>480</v>
      </c>
    </row>
    <row r="335" spans="2:13" ht="12.75">
      <c r="B335" s="307">
        <v>3000</v>
      </c>
      <c r="C335" s="1" t="s">
        <v>16</v>
      </c>
      <c r="D335" s="1" t="s">
        <v>10</v>
      </c>
      <c r="E335" s="1" t="s">
        <v>40</v>
      </c>
      <c r="F335" s="28" t="s">
        <v>151</v>
      </c>
      <c r="G335" s="28" t="s">
        <v>152</v>
      </c>
      <c r="H335" s="6">
        <f t="shared" si="19"/>
        <v>-5000</v>
      </c>
      <c r="I335" s="23">
        <v>6</v>
      </c>
      <c r="K335" t="s">
        <v>16</v>
      </c>
      <c r="L335">
        <v>9</v>
      </c>
      <c r="M335" s="2">
        <v>480</v>
      </c>
    </row>
    <row r="336" spans="1:13" s="65" customFormat="1" ht="12.75">
      <c r="A336" s="12"/>
      <c r="B336" s="310">
        <f>SUM(B334:B335)</f>
        <v>5000</v>
      </c>
      <c r="C336" s="12" t="s">
        <v>16</v>
      </c>
      <c r="D336" s="12"/>
      <c r="E336" s="12"/>
      <c r="F336" s="19"/>
      <c r="G336" s="19"/>
      <c r="H336" s="62">
        <v>0</v>
      </c>
      <c r="I336" s="64">
        <f t="shared" si="17"/>
        <v>10.416666666666666</v>
      </c>
      <c r="M336" s="2">
        <v>480</v>
      </c>
    </row>
    <row r="337" spans="2:13" ht="12.75">
      <c r="B337" s="307"/>
      <c r="H337" s="6">
        <f t="shared" si="19"/>
        <v>0</v>
      </c>
      <c r="I337" s="23">
        <f t="shared" si="17"/>
        <v>0</v>
      </c>
      <c r="M337" s="2">
        <v>480</v>
      </c>
    </row>
    <row r="338" spans="2:13" ht="12.75">
      <c r="B338" s="307"/>
      <c r="H338" s="6">
        <f t="shared" si="19"/>
        <v>0</v>
      </c>
      <c r="I338" s="23">
        <f aca="true" t="shared" si="20" ref="I338:I401">+B338/M338</f>
        <v>0</v>
      </c>
      <c r="M338" s="2">
        <v>480</v>
      </c>
    </row>
    <row r="339" spans="2:13" ht="12.75">
      <c r="B339" s="307">
        <v>2000</v>
      </c>
      <c r="C339" s="1" t="s">
        <v>24</v>
      </c>
      <c r="D339" s="13" t="s">
        <v>10</v>
      </c>
      <c r="E339" s="34" t="s">
        <v>415</v>
      </c>
      <c r="F339" s="28" t="s">
        <v>153</v>
      </c>
      <c r="G339" s="28" t="s">
        <v>138</v>
      </c>
      <c r="H339" s="6">
        <f t="shared" si="19"/>
        <v>-2000</v>
      </c>
      <c r="I339" s="23">
        <f t="shared" si="20"/>
        <v>4.166666666666667</v>
      </c>
      <c r="K339" t="s">
        <v>40</v>
      </c>
      <c r="L339">
        <v>9</v>
      </c>
      <c r="M339" s="2">
        <v>480</v>
      </c>
    </row>
    <row r="340" spans="2:13" ht="12.75">
      <c r="B340" s="307">
        <v>2500</v>
      </c>
      <c r="C340" s="1" t="s">
        <v>154</v>
      </c>
      <c r="D340" s="13" t="s">
        <v>10</v>
      </c>
      <c r="E340" s="34" t="s">
        <v>415</v>
      </c>
      <c r="F340" s="28" t="s">
        <v>155</v>
      </c>
      <c r="G340" s="28" t="s">
        <v>138</v>
      </c>
      <c r="H340" s="6">
        <f t="shared" si="19"/>
        <v>-4500</v>
      </c>
      <c r="I340" s="23">
        <f t="shared" si="20"/>
        <v>5.208333333333333</v>
      </c>
      <c r="K340" t="s">
        <v>40</v>
      </c>
      <c r="L340">
        <v>9</v>
      </c>
      <c r="M340" s="2">
        <v>480</v>
      </c>
    </row>
    <row r="341" spans="2:13" ht="12.75">
      <c r="B341" s="307">
        <v>2500</v>
      </c>
      <c r="C341" s="1" t="s">
        <v>156</v>
      </c>
      <c r="D341" s="13" t="s">
        <v>10</v>
      </c>
      <c r="E341" s="34" t="s">
        <v>415</v>
      </c>
      <c r="F341" s="28" t="s">
        <v>157</v>
      </c>
      <c r="G341" s="28" t="s">
        <v>152</v>
      </c>
      <c r="H341" s="6">
        <f t="shared" si="19"/>
        <v>-7000</v>
      </c>
      <c r="I341" s="23">
        <f t="shared" si="20"/>
        <v>5.208333333333333</v>
      </c>
      <c r="K341" t="s">
        <v>40</v>
      </c>
      <c r="L341">
        <v>9</v>
      </c>
      <c r="M341" s="2">
        <v>480</v>
      </c>
    </row>
    <row r="342" spans="2:13" ht="12.75">
      <c r="B342" s="307">
        <v>2500</v>
      </c>
      <c r="C342" s="1" t="s">
        <v>158</v>
      </c>
      <c r="D342" s="13" t="s">
        <v>10</v>
      </c>
      <c r="E342" s="34" t="s">
        <v>415</v>
      </c>
      <c r="F342" s="28" t="s">
        <v>157</v>
      </c>
      <c r="G342" s="28" t="s">
        <v>152</v>
      </c>
      <c r="H342" s="6">
        <f t="shared" si="19"/>
        <v>-9500</v>
      </c>
      <c r="I342" s="23">
        <f t="shared" si="20"/>
        <v>5.208333333333333</v>
      </c>
      <c r="K342" t="s">
        <v>40</v>
      </c>
      <c r="L342">
        <v>9</v>
      </c>
      <c r="M342" s="2">
        <v>480</v>
      </c>
    </row>
    <row r="343" spans="2:13" ht="12.75">
      <c r="B343" s="307">
        <v>2500</v>
      </c>
      <c r="C343" s="1" t="s">
        <v>159</v>
      </c>
      <c r="D343" s="13" t="s">
        <v>10</v>
      </c>
      <c r="E343" s="34" t="s">
        <v>415</v>
      </c>
      <c r="F343" s="28" t="s">
        <v>160</v>
      </c>
      <c r="G343" s="28" t="s">
        <v>161</v>
      </c>
      <c r="H343" s="6">
        <f t="shared" si="19"/>
        <v>-12000</v>
      </c>
      <c r="I343" s="23">
        <f t="shared" si="20"/>
        <v>5.208333333333333</v>
      </c>
      <c r="K343" t="s">
        <v>40</v>
      </c>
      <c r="L343">
        <v>9</v>
      </c>
      <c r="M343" s="2">
        <v>480</v>
      </c>
    </row>
    <row r="344" spans="1:13" s="65" customFormat="1" ht="12.75">
      <c r="A344" s="12"/>
      <c r="B344" s="310">
        <f>SUM(B339:B343)</f>
        <v>12000</v>
      </c>
      <c r="C344" s="12" t="s">
        <v>31</v>
      </c>
      <c r="D344" s="12"/>
      <c r="E344" s="12"/>
      <c r="F344" s="19"/>
      <c r="G344" s="19"/>
      <c r="H344" s="62">
        <v>0</v>
      </c>
      <c r="I344" s="64">
        <f t="shared" si="20"/>
        <v>25</v>
      </c>
      <c r="M344" s="2">
        <v>480</v>
      </c>
    </row>
    <row r="345" spans="2:13" ht="12.75">
      <c r="B345" s="307"/>
      <c r="D345" s="13"/>
      <c r="H345" s="6">
        <f t="shared" si="19"/>
        <v>0</v>
      </c>
      <c r="I345" s="23">
        <f t="shared" si="20"/>
        <v>0</v>
      </c>
      <c r="M345" s="2">
        <v>480</v>
      </c>
    </row>
    <row r="346" spans="1:13" s="43" customFormat="1" ht="12.75">
      <c r="A346" s="42"/>
      <c r="B346" s="313"/>
      <c r="C346" s="44"/>
      <c r="D346" s="35"/>
      <c r="E346" s="42"/>
      <c r="F346" s="36"/>
      <c r="G346" s="36"/>
      <c r="H346" s="6">
        <f t="shared" si="19"/>
        <v>0</v>
      </c>
      <c r="I346" s="23">
        <f t="shared" si="20"/>
        <v>0</v>
      </c>
      <c r="M346" s="2">
        <v>480</v>
      </c>
    </row>
    <row r="347" spans="2:13" ht="12.75">
      <c r="B347" s="307">
        <v>1500</v>
      </c>
      <c r="C347" s="34" t="s">
        <v>32</v>
      </c>
      <c r="D347" s="13" t="s">
        <v>10</v>
      </c>
      <c r="E347" s="1" t="s">
        <v>104</v>
      </c>
      <c r="F347" s="28" t="s">
        <v>157</v>
      </c>
      <c r="G347" s="28" t="s">
        <v>138</v>
      </c>
      <c r="H347" s="6">
        <f t="shared" si="19"/>
        <v>-1500</v>
      </c>
      <c r="I347" s="23">
        <f t="shared" si="20"/>
        <v>3.125</v>
      </c>
      <c r="K347" t="s">
        <v>40</v>
      </c>
      <c r="L347">
        <v>9</v>
      </c>
      <c r="M347" s="2">
        <v>480</v>
      </c>
    </row>
    <row r="348" spans="2:13" ht="12.75">
      <c r="B348" s="307">
        <v>1400</v>
      </c>
      <c r="C348" s="34" t="s">
        <v>32</v>
      </c>
      <c r="D348" s="13" t="s">
        <v>10</v>
      </c>
      <c r="E348" s="1" t="s">
        <v>104</v>
      </c>
      <c r="F348" s="28" t="s">
        <v>157</v>
      </c>
      <c r="G348" s="28" t="s">
        <v>152</v>
      </c>
      <c r="H348" s="6">
        <f t="shared" si="19"/>
        <v>-2900</v>
      </c>
      <c r="I348" s="23">
        <f t="shared" si="20"/>
        <v>2.9166666666666665</v>
      </c>
      <c r="K348" t="s">
        <v>40</v>
      </c>
      <c r="L348">
        <v>9</v>
      </c>
      <c r="M348" s="2">
        <v>480</v>
      </c>
    </row>
    <row r="349" spans="2:13" ht="12.75">
      <c r="B349" s="307">
        <v>1500</v>
      </c>
      <c r="C349" s="34" t="s">
        <v>32</v>
      </c>
      <c r="D349" s="13" t="s">
        <v>10</v>
      </c>
      <c r="E349" s="1" t="s">
        <v>104</v>
      </c>
      <c r="F349" s="28" t="s">
        <v>157</v>
      </c>
      <c r="G349" s="28" t="s">
        <v>162</v>
      </c>
      <c r="H349" s="6">
        <f t="shared" si="19"/>
        <v>-4400</v>
      </c>
      <c r="I349" s="23">
        <f t="shared" si="20"/>
        <v>3.125</v>
      </c>
      <c r="K349" t="s">
        <v>40</v>
      </c>
      <c r="L349">
        <v>9</v>
      </c>
      <c r="M349" s="2">
        <v>480</v>
      </c>
    </row>
    <row r="350" spans="2:13" ht="12.75">
      <c r="B350" s="307">
        <v>1600</v>
      </c>
      <c r="C350" s="34" t="s">
        <v>32</v>
      </c>
      <c r="D350" s="13" t="s">
        <v>10</v>
      </c>
      <c r="E350" s="1" t="s">
        <v>104</v>
      </c>
      <c r="F350" s="28" t="s">
        <v>157</v>
      </c>
      <c r="G350" s="28" t="s">
        <v>161</v>
      </c>
      <c r="H350" s="6">
        <f t="shared" si="19"/>
        <v>-6000</v>
      </c>
      <c r="I350" s="23">
        <f t="shared" si="20"/>
        <v>3.3333333333333335</v>
      </c>
      <c r="K350" t="s">
        <v>40</v>
      </c>
      <c r="L350">
        <v>9</v>
      </c>
      <c r="M350" s="2">
        <v>480</v>
      </c>
    </row>
    <row r="351" spans="1:13" s="65" customFormat="1" ht="12.75">
      <c r="A351" s="12"/>
      <c r="B351" s="310">
        <f>SUM(B347:B350)</f>
        <v>6000</v>
      </c>
      <c r="C351" s="12"/>
      <c r="D351" s="12"/>
      <c r="E351" s="12" t="s">
        <v>104</v>
      </c>
      <c r="F351" s="19"/>
      <c r="G351" s="19"/>
      <c r="H351" s="62">
        <v>0</v>
      </c>
      <c r="I351" s="64">
        <f t="shared" si="20"/>
        <v>12.5</v>
      </c>
      <c r="M351" s="2">
        <v>480</v>
      </c>
    </row>
    <row r="352" spans="2:13" ht="12.75">
      <c r="B352" s="307"/>
      <c r="D352" s="13"/>
      <c r="H352" s="6">
        <f t="shared" si="19"/>
        <v>0</v>
      </c>
      <c r="I352" s="23">
        <f t="shared" si="20"/>
        <v>0</v>
      </c>
      <c r="M352" s="2">
        <v>480</v>
      </c>
    </row>
    <row r="353" spans="2:13" ht="12.75">
      <c r="B353" s="307"/>
      <c r="D353" s="13"/>
      <c r="H353" s="6">
        <f t="shared" si="19"/>
        <v>0</v>
      </c>
      <c r="I353" s="23">
        <f t="shared" si="20"/>
        <v>0</v>
      </c>
      <c r="M353" s="2">
        <v>480</v>
      </c>
    </row>
    <row r="354" spans="2:13" ht="12.75">
      <c r="B354" s="307">
        <v>4000</v>
      </c>
      <c r="C354" s="1" t="s">
        <v>33</v>
      </c>
      <c r="D354" s="13" t="s">
        <v>10</v>
      </c>
      <c r="E354" s="34" t="s">
        <v>415</v>
      </c>
      <c r="F354" s="28" t="s">
        <v>163</v>
      </c>
      <c r="G354" s="28" t="s">
        <v>138</v>
      </c>
      <c r="H354" s="6">
        <f t="shared" si="19"/>
        <v>-4000</v>
      </c>
      <c r="I354" s="23">
        <f t="shared" si="20"/>
        <v>8.333333333333334</v>
      </c>
      <c r="K354" t="s">
        <v>40</v>
      </c>
      <c r="L354">
        <v>9</v>
      </c>
      <c r="M354" s="2">
        <v>480</v>
      </c>
    </row>
    <row r="355" spans="2:13" ht="12.75">
      <c r="B355" s="307">
        <v>4000</v>
      </c>
      <c r="C355" s="1" t="s">
        <v>33</v>
      </c>
      <c r="D355" s="13" t="s">
        <v>10</v>
      </c>
      <c r="E355" s="34" t="s">
        <v>415</v>
      </c>
      <c r="F355" s="28" t="s">
        <v>163</v>
      </c>
      <c r="G355" s="28" t="s">
        <v>152</v>
      </c>
      <c r="H355" s="6">
        <f t="shared" si="19"/>
        <v>-8000</v>
      </c>
      <c r="I355" s="23">
        <f t="shared" si="20"/>
        <v>8.333333333333334</v>
      </c>
      <c r="K355" t="s">
        <v>40</v>
      </c>
      <c r="L355">
        <v>9</v>
      </c>
      <c r="M355" s="2">
        <v>480</v>
      </c>
    </row>
    <row r="356" spans="2:13" ht="12.75">
      <c r="B356" s="307">
        <v>4000</v>
      </c>
      <c r="C356" s="1" t="s">
        <v>33</v>
      </c>
      <c r="D356" s="13" t="s">
        <v>10</v>
      </c>
      <c r="E356" s="34" t="s">
        <v>415</v>
      </c>
      <c r="F356" s="28" t="s">
        <v>163</v>
      </c>
      <c r="G356" s="28" t="s">
        <v>162</v>
      </c>
      <c r="H356" s="6">
        <f t="shared" si="19"/>
        <v>-12000</v>
      </c>
      <c r="I356" s="23">
        <f t="shared" si="20"/>
        <v>8.333333333333334</v>
      </c>
      <c r="K356" t="s">
        <v>40</v>
      </c>
      <c r="L356">
        <v>9</v>
      </c>
      <c r="M356" s="2">
        <v>480</v>
      </c>
    </row>
    <row r="357" spans="1:13" s="65" customFormat="1" ht="12.75">
      <c r="A357" s="12"/>
      <c r="B357" s="310">
        <f>SUM(B354:B356)</f>
        <v>12000</v>
      </c>
      <c r="C357" s="12" t="s">
        <v>33</v>
      </c>
      <c r="D357" s="12"/>
      <c r="E357" s="12"/>
      <c r="F357" s="19"/>
      <c r="G357" s="19"/>
      <c r="H357" s="62">
        <v>0</v>
      </c>
      <c r="I357" s="64">
        <f t="shared" si="20"/>
        <v>25</v>
      </c>
      <c r="M357" s="2">
        <v>480</v>
      </c>
    </row>
    <row r="358" spans="2:13" ht="12.75">
      <c r="B358" s="307"/>
      <c r="H358" s="6">
        <f aca="true" t="shared" si="21" ref="H358:H369">H357-B358</f>
        <v>0</v>
      </c>
      <c r="I358" s="23">
        <f t="shared" si="20"/>
        <v>0</v>
      </c>
      <c r="M358" s="2">
        <v>480</v>
      </c>
    </row>
    <row r="359" spans="2:13" ht="12.75">
      <c r="B359" s="307"/>
      <c r="H359" s="6">
        <f t="shared" si="21"/>
        <v>0</v>
      </c>
      <c r="I359" s="23">
        <f t="shared" si="20"/>
        <v>0</v>
      </c>
      <c r="M359" s="2">
        <v>480</v>
      </c>
    </row>
    <row r="360" spans="2:13" ht="12.75">
      <c r="B360" s="307">
        <v>2000</v>
      </c>
      <c r="C360" s="1" t="s">
        <v>35</v>
      </c>
      <c r="D360" s="13" t="s">
        <v>10</v>
      </c>
      <c r="E360" s="34" t="s">
        <v>415</v>
      </c>
      <c r="F360" s="28" t="s">
        <v>157</v>
      </c>
      <c r="G360" s="28" t="s">
        <v>138</v>
      </c>
      <c r="H360" s="6">
        <f t="shared" si="21"/>
        <v>-2000</v>
      </c>
      <c r="I360" s="23">
        <f t="shared" si="20"/>
        <v>4.166666666666667</v>
      </c>
      <c r="K360" t="s">
        <v>40</v>
      </c>
      <c r="L360">
        <v>9</v>
      </c>
      <c r="M360" s="2">
        <v>480</v>
      </c>
    </row>
    <row r="361" spans="2:13" ht="12.75">
      <c r="B361" s="307">
        <v>2000</v>
      </c>
      <c r="C361" s="1" t="s">
        <v>35</v>
      </c>
      <c r="D361" s="13" t="s">
        <v>10</v>
      </c>
      <c r="E361" s="34" t="s">
        <v>415</v>
      </c>
      <c r="F361" s="28" t="s">
        <v>157</v>
      </c>
      <c r="G361" s="28" t="s">
        <v>152</v>
      </c>
      <c r="H361" s="6">
        <f t="shared" si="21"/>
        <v>-4000</v>
      </c>
      <c r="I361" s="23">
        <f t="shared" si="20"/>
        <v>4.166666666666667</v>
      </c>
      <c r="K361" t="s">
        <v>40</v>
      </c>
      <c r="L361">
        <v>9</v>
      </c>
      <c r="M361" s="2">
        <v>480</v>
      </c>
    </row>
    <row r="362" spans="2:13" ht="12.75">
      <c r="B362" s="307">
        <v>2000</v>
      </c>
      <c r="C362" s="1" t="s">
        <v>35</v>
      </c>
      <c r="D362" s="13" t="s">
        <v>10</v>
      </c>
      <c r="E362" s="34" t="s">
        <v>415</v>
      </c>
      <c r="F362" s="28" t="s">
        <v>157</v>
      </c>
      <c r="G362" s="28" t="s">
        <v>162</v>
      </c>
      <c r="H362" s="6">
        <f t="shared" si="21"/>
        <v>-6000</v>
      </c>
      <c r="I362" s="23">
        <f t="shared" si="20"/>
        <v>4.166666666666667</v>
      </c>
      <c r="K362" t="s">
        <v>40</v>
      </c>
      <c r="L362">
        <v>9</v>
      </c>
      <c r="M362" s="2">
        <v>480</v>
      </c>
    </row>
    <row r="363" spans="2:13" ht="12.75">
      <c r="B363" s="307">
        <v>2000</v>
      </c>
      <c r="C363" s="1" t="s">
        <v>35</v>
      </c>
      <c r="D363" s="13" t="s">
        <v>10</v>
      </c>
      <c r="E363" s="34" t="s">
        <v>415</v>
      </c>
      <c r="F363" s="28" t="s">
        <v>157</v>
      </c>
      <c r="G363" s="28" t="s">
        <v>161</v>
      </c>
      <c r="H363" s="6">
        <f t="shared" si="21"/>
        <v>-8000</v>
      </c>
      <c r="I363" s="23">
        <f t="shared" si="20"/>
        <v>4.166666666666667</v>
      </c>
      <c r="K363" t="s">
        <v>40</v>
      </c>
      <c r="L363">
        <v>9</v>
      </c>
      <c r="M363" s="2">
        <v>480</v>
      </c>
    </row>
    <row r="364" spans="1:13" s="65" customFormat="1" ht="12.75">
      <c r="A364" s="12"/>
      <c r="B364" s="310">
        <f>SUM(B360:B363)</f>
        <v>8000</v>
      </c>
      <c r="C364" s="12" t="s">
        <v>35</v>
      </c>
      <c r="D364" s="12"/>
      <c r="E364" s="12"/>
      <c r="F364" s="19"/>
      <c r="G364" s="19"/>
      <c r="H364" s="62">
        <v>0</v>
      </c>
      <c r="I364" s="64">
        <f t="shared" si="20"/>
        <v>16.666666666666668</v>
      </c>
      <c r="M364" s="2">
        <v>480</v>
      </c>
    </row>
    <row r="365" spans="2:13" ht="12.75">
      <c r="B365" s="307"/>
      <c r="H365" s="6">
        <f t="shared" si="21"/>
        <v>0</v>
      </c>
      <c r="I365" s="23">
        <f t="shared" si="20"/>
        <v>0</v>
      </c>
      <c r="M365" s="2">
        <v>480</v>
      </c>
    </row>
    <row r="366" spans="2:13" ht="12.75">
      <c r="B366" s="307"/>
      <c r="H366" s="6">
        <f t="shared" si="21"/>
        <v>0</v>
      </c>
      <c r="I366" s="23">
        <f t="shared" si="20"/>
        <v>0</v>
      </c>
      <c r="M366" s="2">
        <v>480</v>
      </c>
    </row>
    <row r="367" spans="2:13" ht="12.75">
      <c r="B367" s="307">
        <v>1000</v>
      </c>
      <c r="C367" s="1" t="s">
        <v>414</v>
      </c>
      <c r="D367" s="13" t="s">
        <v>10</v>
      </c>
      <c r="E367" s="1" t="s">
        <v>370</v>
      </c>
      <c r="F367" s="28" t="s">
        <v>157</v>
      </c>
      <c r="G367" s="28" t="s">
        <v>138</v>
      </c>
      <c r="H367" s="6">
        <f t="shared" si="21"/>
        <v>-1000</v>
      </c>
      <c r="I367" s="23">
        <f t="shared" si="20"/>
        <v>2.0833333333333335</v>
      </c>
      <c r="K367" t="s">
        <v>40</v>
      </c>
      <c r="L367">
        <v>9</v>
      </c>
      <c r="M367" s="2">
        <v>480</v>
      </c>
    </row>
    <row r="368" spans="2:13" ht="12.75">
      <c r="B368" s="307">
        <v>1000</v>
      </c>
      <c r="C368" s="1" t="s">
        <v>414</v>
      </c>
      <c r="D368" s="13" t="s">
        <v>10</v>
      </c>
      <c r="E368" s="1" t="s">
        <v>370</v>
      </c>
      <c r="F368" s="28" t="s">
        <v>157</v>
      </c>
      <c r="G368" s="28" t="s">
        <v>152</v>
      </c>
      <c r="H368" s="6">
        <f t="shared" si="21"/>
        <v>-2000</v>
      </c>
      <c r="I368" s="23">
        <f t="shared" si="20"/>
        <v>2.0833333333333335</v>
      </c>
      <c r="K368" t="s">
        <v>40</v>
      </c>
      <c r="L368">
        <v>9</v>
      </c>
      <c r="M368" s="2">
        <v>480</v>
      </c>
    </row>
    <row r="369" spans="2:13" ht="12.75">
      <c r="B369" s="307">
        <v>1000</v>
      </c>
      <c r="C369" s="1" t="s">
        <v>414</v>
      </c>
      <c r="D369" s="13" t="s">
        <v>10</v>
      </c>
      <c r="E369" s="1" t="s">
        <v>370</v>
      </c>
      <c r="F369" s="28" t="s">
        <v>157</v>
      </c>
      <c r="G369" s="28" t="s">
        <v>162</v>
      </c>
      <c r="H369" s="6">
        <f t="shared" si="21"/>
        <v>-3000</v>
      </c>
      <c r="I369" s="23">
        <f t="shared" si="20"/>
        <v>2.0833333333333335</v>
      </c>
      <c r="K369" t="s">
        <v>40</v>
      </c>
      <c r="L369">
        <v>9</v>
      </c>
      <c r="M369" s="2">
        <v>480</v>
      </c>
    </row>
    <row r="370" spans="1:13" s="65" customFormat="1" ht="12.75">
      <c r="A370" s="12"/>
      <c r="B370" s="310">
        <f>SUM(B367:B369)</f>
        <v>3000</v>
      </c>
      <c r="C370" s="12"/>
      <c r="D370" s="12"/>
      <c r="E370" s="12" t="s">
        <v>370</v>
      </c>
      <c r="F370" s="19"/>
      <c r="G370" s="19"/>
      <c r="H370" s="62">
        <v>0</v>
      </c>
      <c r="I370" s="64">
        <f t="shared" si="20"/>
        <v>6.25</v>
      </c>
      <c r="M370" s="2">
        <v>480</v>
      </c>
    </row>
    <row r="371" spans="2:13" ht="12.75">
      <c r="B371" s="307"/>
      <c r="H371" s="6">
        <f>H370-B371</f>
        <v>0</v>
      </c>
      <c r="I371" s="23">
        <f t="shared" si="20"/>
        <v>0</v>
      </c>
      <c r="M371" s="2">
        <v>480</v>
      </c>
    </row>
    <row r="372" spans="2:13" ht="12.75">
      <c r="B372" s="307"/>
      <c r="H372" s="6">
        <f>H371-B372</f>
        <v>0</v>
      </c>
      <c r="I372" s="23">
        <f t="shared" si="20"/>
        <v>0</v>
      </c>
      <c r="M372" s="2">
        <v>480</v>
      </c>
    </row>
    <row r="373" spans="2:13" ht="12.75">
      <c r="B373" s="307"/>
      <c r="H373" s="6">
        <f>H372-B373</f>
        <v>0</v>
      </c>
      <c r="I373" s="23">
        <f t="shared" si="20"/>
        <v>0</v>
      </c>
      <c r="M373" s="2">
        <v>480</v>
      </c>
    </row>
    <row r="374" spans="2:13" ht="12.75">
      <c r="B374" s="307"/>
      <c r="H374" s="6">
        <f>H373-B374</f>
        <v>0</v>
      </c>
      <c r="I374" s="23">
        <f t="shared" si="20"/>
        <v>0</v>
      </c>
      <c r="M374" s="2">
        <v>480</v>
      </c>
    </row>
    <row r="375" spans="1:256" s="61" customFormat="1" ht="12.75">
      <c r="A375" s="56"/>
      <c r="B375" s="308">
        <f>+B381+B390+B403+B409+B416+B421</f>
        <v>70300</v>
      </c>
      <c r="C375" s="56" t="s">
        <v>164</v>
      </c>
      <c r="D375" s="56" t="s">
        <v>165</v>
      </c>
      <c r="E375" s="56" t="s">
        <v>56</v>
      </c>
      <c r="F375" s="58" t="s">
        <v>57</v>
      </c>
      <c r="G375" s="59" t="s">
        <v>58</v>
      </c>
      <c r="H375" s="57"/>
      <c r="I375" s="60">
        <f t="shared" si="20"/>
        <v>146.45833333333334</v>
      </c>
      <c r="M375" s="2">
        <v>480</v>
      </c>
      <c r="IV375" s="56">
        <v>55910.6</v>
      </c>
    </row>
    <row r="376" spans="2:13" ht="12.75">
      <c r="B376" s="307"/>
      <c r="H376" s="6">
        <f>H375-B376</f>
        <v>0</v>
      </c>
      <c r="I376" s="23">
        <f t="shared" si="20"/>
        <v>0</v>
      </c>
      <c r="M376" s="2">
        <v>480</v>
      </c>
    </row>
    <row r="377" spans="2:13" ht="12.75">
      <c r="B377" s="307">
        <v>2500</v>
      </c>
      <c r="C377" s="1" t="s">
        <v>16</v>
      </c>
      <c r="D377" s="1" t="s">
        <v>10</v>
      </c>
      <c r="E377" s="1" t="s">
        <v>59</v>
      </c>
      <c r="F377" s="28" t="s">
        <v>166</v>
      </c>
      <c r="G377" s="28" t="s">
        <v>138</v>
      </c>
      <c r="H377" s="6">
        <f>H376-B377</f>
        <v>-2500</v>
      </c>
      <c r="I377" s="23">
        <v>5</v>
      </c>
      <c r="K377" t="s">
        <v>16</v>
      </c>
      <c r="L377">
        <v>10</v>
      </c>
      <c r="M377" s="2">
        <v>480</v>
      </c>
    </row>
    <row r="378" spans="2:13" ht="12.75">
      <c r="B378" s="307">
        <v>2500</v>
      </c>
      <c r="C378" s="1" t="s">
        <v>16</v>
      </c>
      <c r="D378" s="1" t="s">
        <v>10</v>
      </c>
      <c r="E378" s="1" t="s">
        <v>59</v>
      </c>
      <c r="F378" s="28" t="s">
        <v>167</v>
      </c>
      <c r="G378" s="28" t="s">
        <v>152</v>
      </c>
      <c r="H378" s="6">
        <f>H377-B378</f>
        <v>-5000</v>
      </c>
      <c r="I378" s="23">
        <v>5</v>
      </c>
      <c r="K378" t="s">
        <v>16</v>
      </c>
      <c r="L378">
        <v>10</v>
      </c>
      <c r="M378" s="2">
        <v>480</v>
      </c>
    </row>
    <row r="379" spans="2:13" ht="12.75">
      <c r="B379" s="307">
        <v>2500</v>
      </c>
      <c r="C379" s="1" t="s">
        <v>16</v>
      </c>
      <c r="D379" s="1" t="s">
        <v>10</v>
      </c>
      <c r="E379" s="1" t="s">
        <v>59</v>
      </c>
      <c r="F379" s="28" t="s">
        <v>168</v>
      </c>
      <c r="G379" s="28" t="s">
        <v>162</v>
      </c>
      <c r="H379" s="6">
        <f>H378-B379</f>
        <v>-7500</v>
      </c>
      <c r="I379" s="23">
        <v>5</v>
      </c>
      <c r="K379" t="s">
        <v>16</v>
      </c>
      <c r="L379">
        <v>10</v>
      </c>
      <c r="M379" s="2">
        <v>480</v>
      </c>
    </row>
    <row r="380" spans="2:13" ht="12.75">
      <c r="B380" s="307">
        <v>2500</v>
      </c>
      <c r="C380" s="1" t="s">
        <v>16</v>
      </c>
      <c r="D380" s="1" t="s">
        <v>10</v>
      </c>
      <c r="E380" s="1" t="s">
        <v>59</v>
      </c>
      <c r="F380" s="28" t="s">
        <v>169</v>
      </c>
      <c r="G380" s="28" t="s">
        <v>161</v>
      </c>
      <c r="H380" s="6">
        <f>H379-B380</f>
        <v>-10000</v>
      </c>
      <c r="I380" s="23">
        <v>5</v>
      </c>
      <c r="K380" t="s">
        <v>16</v>
      </c>
      <c r="L380">
        <v>10</v>
      </c>
      <c r="M380" s="2">
        <v>480</v>
      </c>
    </row>
    <row r="381" spans="1:13" s="65" customFormat="1" ht="12.75">
      <c r="A381" s="12"/>
      <c r="B381" s="310">
        <f>SUM(B377:B380)</f>
        <v>10000</v>
      </c>
      <c r="C381" s="12" t="s">
        <v>16</v>
      </c>
      <c r="D381" s="12"/>
      <c r="E381" s="12"/>
      <c r="F381" s="19"/>
      <c r="G381" s="19"/>
      <c r="H381" s="62">
        <v>0</v>
      </c>
      <c r="I381" s="64">
        <f t="shared" si="20"/>
        <v>20.833333333333332</v>
      </c>
      <c r="M381" s="2">
        <v>480</v>
      </c>
    </row>
    <row r="382" spans="2:13" ht="12.75">
      <c r="B382" s="307"/>
      <c r="H382" s="6">
        <f aca="true" t="shared" si="22" ref="H382:H389">H381-B382</f>
        <v>0</v>
      </c>
      <c r="I382" s="23">
        <f t="shared" si="20"/>
        <v>0</v>
      </c>
      <c r="M382" s="2">
        <v>480</v>
      </c>
    </row>
    <row r="383" spans="2:13" ht="12.75">
      <c r="B383" s="307"/>
      <c r="H383" s="6">
        <f t="shared" si="22"/>
        <v>0</v>
      </c>
      <c r="I383" s="23">
        <f t="shared" si="20"/>
        <v>0</v>
      </c>
      <c r="M383" s="2">
        <v>480</v>
      </c>
    </row>
    <row r="384" spans="1:13" ht="12.75">
      <c r="A384"/>
      <c r="B384" s="306">
        <v>3000</v>
      </c>
      <c r="C384" s="34" t="s">
        <v>426</v>
      </c>
      <c r="D384" s="13" t="s">
        <v>10</v>
      </c>
      <c r="E384" s="34" t="s">
        <v>415</v>
      </c>
      <c r="F384" s="72" t="s">
        <v>170</v>
      </c>
      <c r="G384" s="32" t="s">
        <v>138</v>
      </c>
      <c r="H384" s="6">
        <f t="shared" si="22"/>
        <v>-3000</v>
      </c>
      <c r="I384" s="23">
        <f t="shared" si="20"/>
        <v>6.25</v>
      </c>
      <c r="K384" t="s">
        <v>59</v>
      </c>
      <c r="L384">
        <v>10</v>
      </c>
      <c r="M384" s="2">
        <v>480</v>
      </c>
    </row>
    <row r="385" spans="1:14" ht="12.75">
      <c r="A385"/>
      <c r="B385" s="306">
        <v>5000</v>
      </c>
      <c r="C385" s="34" t="s">
        <v>79</v>
      </c>
      <c r="D385" s="13" t="s">
        <v>10</v>
      </c>
      <c r="E385" s="34" t="s">
        <v>415</v>
      </c>
      <c r="F385" s="72" t="s">
        <v>171</v>
      </c>
      <c r="G385" s="32" t="s">
        <v>152</v>
      </c>
      <c r="H385" s="6">
        <f t="shared" si="22"/>
        <v>-8000</v>
      </c>
      <c r="I385" s="23">
        <f t="shared" si="20"/>
        <v>10.416666666666666</v>
      </c>
      <c r="K385" t="s">
        <v>59</v>
      </c>
      <c r="L385">
        <v>10</v>
      </c>
      <c r="M385" s="2">
        <v>480</v>
      </c>
      <c r="N385" s="39"/>
    </row>
    <row r="386" spans="1:14" ht="12.75">
      <c r="A386"/>
      <c r="B386" s="306">
        <v>5000</v>
      </c>
      <c r="C386" s="34" t="s">
        <v>81</v>
      </c>
      <c r="D386" s="13" t="s">
        <v>10</v>
      </c>
      <c r="E386" s="34" t="s">
        <v>415</v>
      </c>
      <c r="F386" s="72" t="s">
        <v>171</v>
      </c>
      <c r="G386" s="32" t="s">
        <v>152</v>
      </c>
      <c r="H386" s="6">
        <f t="shared" si="22"/>
        <v>-13000</v>
      </c>
      <c r="I386" s="23">
        <f t="shared" si="20"/>
        <v>10.416666666666666</v>
      </c>
      <c r="K386" t="s">
        <v>59</v>
      </c>
      <c r="L386">
        <v>10</v>
      </c>
      <c r="M386" s="2">
        <v>480</v>
      </c>
      <c r="N386" s="39"/>
    </row>
    <row r="387" spans="1:14" ht="12.75">
      <c r="A387"/>
      <c r="B387" s="306">
        <v>2500</v>
      </c>
      <c r="C387" s="34" t="s">
        <v>82</v>
      </c>
      <c r="D387" s="13" t="s">
        <v>10</v>
      </c>
      <c r="E387" s="34" t="s">
        <v>415</v>
      </c>
      <c r="F387" s="72" t="s">
        <v>171</v>
      </c>
      <c r="G387" s="32" t="s">
        <v>162</v>
      </c>
      <c r="H387" s="6">
        <f t="shared" si="22"/>
        <v>-15500</v>
      </c>
      <c r="I387" s="23">
        <f t="shared" si="20"/>
        <v>5.208333333333333</v>
      </c>
      <c r="K387" t="s">
        <v>59</v>
      </c>
      <c r="L387">
        <v>10</v>
      </c>
      <c r="M387" s="2">
        <v>480</v>
      </c>
      <c r="N387" s="39"/>
    </row>
    <row r="388" spans="1:14" ht="12.75">
      <c r="A388"/>
      <c r="B388" s="306">
        <v>2500</v>
      </c>
      <c r="C388" s="34" t="s">
        <v>83</v>
      </c>
      <c r="D388" s="13" t="s">
        <v>10</v>
      </c>
      <c r="E388" s="34" t="s">
        <v>415</v>
      </c>
      <c r="F388" s="72" t="s">
        <v>171</v>
      </c>
      <c r="G388" s="32" t="s">
        <v>162</v>
      </c>
      <c r="H388" s="6">
        <f t="shared" si="22"/>
        <v>-18000</v>
      </c>
      <c r="I388" s="23">
        <f t="shared" si="20"/>
        <v>5.208333333333333</v>
      </c>
      <c r="K388" t="s">
        <v>59</v>
      </c>
      <c r="L388">
        <v>10</v>
      </c>
      <c r="M388" s="2">
        <v>480</v>
      </c>
      <c r="N388" s="39"/>
    </row>
    <row r="389" spans="1:14" ht="12.75">
      <c r="A389"/>
      <c r="B389" s="306">
        <v>3000</v>
      </c>
      <c r="C389" s="34" t="s">
        <v>424</v>
      </c>
      <c r="D389" s="13" t="s">
        <v>10</v>
      </c>
      <c r="E389" s="34" t="s">
        <v>415</v>
      </c>
      <c r="F389" s="72" t="s">
        <v>172</v>
      </c>
      <c r="G389" s="32" t="s">
        <v>161</v>
      </c>
      <c r="H389" s="6">
        <f t="shared" si="22"/>
        <v>-21000</v>
      </c>
      <c r="I389" s="23">
        <f t="shared" si="20"/>
        <v>6.25</v>
      </c>
      <c r="K389" t="s">
        <v>59</v>
      </c>
      <c r="L389">
        <v>10</v>
      </c>
      <c r="M389" s="2">
        <v>480</v>
      </c>
      <c r="N389" s="39"/>
    </row>
    <row r="390" spans="1:13" s="65" customFormat="1" ht="12.75">
      <c r="A390" s="12"/>
      <c r="B390" s="310">
        <f>SUM(B384:B389)</f>
        <v>21000</v>
      </c>
      <c r="C390" s="63" t="s">
        <v>31</v>
      </c>
      <c r="D390" s="12"/>
      <c r="E390" s="12"/>
      <c r="F390" s="19"/>
      <c r="G390" s="19"/>
      <c r="H390" s="62">
        <v>0</v>
      </c>
      <c r="I390" s="64">
        <f t="shared" si="20"/>
        <v>43.75</v>
      </c>
      <c r="M390" s="2">
        <v>480</v>
      </c>
    </row>
    <row r="391" spans="1:256" ht="12.75">
      <c r="A391" s="13"/>
      <c r="B391" s="306"/>
      <c r="C391" s="34"/>
      <c r="D391" s="13"/>
      <c r="E391" s="13"/>
      <c r="F391" s="31"/>
      <c r="G391" s="31"/>
      <c r="H391" s="6">
        <f aca="true" t="shared" si="23" ref="H391:H402">H390-B391</f>
        <v>0</v>
      </c>
      <c r="I391" s="23">
        <f t="shared" si="20"/>
        <v>0</v>
      </c>
      <c r="J391" s="16"/>
      <c r="K391" s="16"/>
      <c r="L391" s="16"/>
      <c r="M391" s="2">
        <v>480</v>
      </c>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16"/>
      <c r="AW391" s="16"/>
      <c r="AX391" s="16"/>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16"/>
      <c r="CA391" s="16"/>
      <c r="CB391" s="16"/>
      <c r="CC391" s="16"/>
      <c r="CD391" s="16"/>
      <c r="CE391" s="16"/>
      <c r="CF391" s="16"/>
      <c r="CG391" s="16"/>
      <c r="CH391" s="16"/>
      <c r="CI391" s="16"/>
      <c r="CJ391" s="16"/>
      <c r="CK391" s="16"/>
      <c r="CL391" s="16"/>
      <c r="CM391" s="16"/>
      <c r="CN391" s="16"/>
      <c r="CO391" s="16"/>
      <c r="CP391" s="16"/>
      <c r="CQ391" s="16"/>
      <c r="CR391" s="16"/>
      <c r="CS391" s="16"/>
      <c r="CT391" s="16"/>
      <c r="CU391" s="16"/>
      <c r="CV391" s="16"/>
      <c r="CW391" s="16"/>
      <c r="CX391" s="16"/>
      <c r="CY391" s="16"/>
      <c r="CZ391" s="16"/>
      <c r="DA391" s="16"/>
      <c r="DB391" s="16"/>
      <c r="DC391" s="16"/>
      <c r="DD391" s="16"/>
      <c r="DE391" s="16"/>
      <c r="DF391" s="16"/>
      <c r="DG391" s="16"/>
      <c r="DH391" s="16"/>
      <c r="DI391" s="16"/>
      <c r="DJ391" s="16"/>
      <c r="DK391" s="16"/>
      <c r="DL391" s="16"/>
      <c r="DM391" s="16"/>
      <c r="DN391" s="16"/>
      <c r="DO391" s="16"/>
      <c r="DP391" s="16"/>
      <c r="DQ391" s="16"/>
      <c r="DR391" s="16"/>
      <c r="DS391" s="16"/>
      <c r="DT391" s="16"/>
      <c r="DU391" s="16"/>
      <c r="DV391" s="16"/>
      <c r="DW391" s="16"/>
      <c r="DX391" s="16"/>
      <c r="DY391" s="16"/>
      <c r="DZ391" s="16"/>
      <c r="EA391" s="16"/>
      <c r="EB391" s="16"/>
      <c r="EC391" s="16"/>
      <c r="ED391" s="16"/>
      <c r="EE391" s="16"/>
      <c r="EF391" s="16"/>
      <c r="EG391" s="16"/>
      <c r="EH391" s="16"/>
      <c r="EI391" s="16"/>
      <c r="EJ391" s="16"/>
      <c r="EK391" s="16"/>
      <c r="EL391" s="16"/>
      <c r="EM391" s="16"/>
      <c r="EN391" s="16"/>
      <c r="EO391" s="16"/>
      <c r="EP391" s="16"/>
      <c r="EQ391" s="16"/>
      <c r="ER391" s="16"/>
      <c r="ES391" s="16"/>
      <c r="ET391" s="16"/>
      <c r="EU391" s="16"/>
      <c r="EV391" s="16"/>
      <c r="EW391" s="16"/>
      <c r="EX391" s="16"/>
      <c r="EY391" s="16"/>
      <c r="EZ391" s="16"/>
      <c r="FA391" s="16"/>
      <c r="FB391" s="16"/>
      <c r="FC391" s="16"/>
      <c r="FD391" s="16"/>
      <c r="FE391" s="16"/>
      <c r="FF391" s="16"/>
      <c r="FG391" s="16"/>
      <c r="FH391" s="16"/>
      <c r="FI391" s="16"/>
      <c r="FJ391" s="16"/>
      <c r="FK391" s="16"/>
      <c r="FL391" s="16"/>
      <c r="FM391" s="16"/>
      <c r="FN391" s="16"/>
      <c r="FO391" s="16"/>
      <c r="FP391" s="16"/>
      <c r="FQ391" s="16"/>
      <c r="FR391" s="16"/>
      <c r="FS391" s="16"/>
      <c r="FT391" s="16"/>
      <c r="FU391" s="16"/>
      <c r="FV391" s="16"/>
      <c r="FW391" s="16"/>
      <c r="FX391" s="16"/>
      <c r="FY391" s="16"/>
      <c r="FZ391" s="16"/>
      <c r="GA391" s="16"/>
      <c r="GB391" s="16"/>
      <c r="GC391" s="16"/>
      <c r="GD391" s="16"/>
      <c r="GE391" s="16"/>
      <c r="GF391" s="16"/>
      <c r="GG391" s="16"/>
      <c r="GH391" s="16"/>
      <c r="GI391" s="16"/>
      <c r="GJ391" s="16"/>
      <c r="GK391" s="16"/>
      <c r="GL391" s="16"/>
      <c r="GM391" s="16"/>
      <c r="GN391" s="16"/>
      <c r="GO391" s="16"/>
      <c r="GP391" s="16"/>
      <c r="GQ391" s="16"/>
      <c r="GR391" s="16"/>
      <c r="GS391" s="16"/>
      <c r="GT391" s="16"/>
      <c r="GU391" s="16"/>
      <c r="GV391" s="16"/>
      <c r="GW391" s="16"/>
      <c r="GX391" s="16"/>
      <c r="GY391" s="16"/>
      <c r="GZ391" s="16"/>
      <c r="HA391" s="16"/>
      <c r="HB391" s="16"/>
      <c r="HC391" s="16"/>
      <c r="HD391" s="16"/>
      <c r="HE391" s="16"/>
      <c r="HF391" s="16"/>
      <c r="HG391" s="16"/>
      <c r="HH391" s="16"/>
      <c r="HI391" s="16"/>
      <c r="HJ391" s="16"/>
      <c r="HK391" s="16"/>
      <c r="HL391" s="16"/>
      <c r="HM391" s="16"/>
      <c r="HN391" s="16"/>
      <c r="HO391" s="16"/>
      <c r="HP391" s="16"/>
      <c r="HQ391" s="16"/>
      <c r="HR391" s="16"/>
      <c r="HS391" s="16"/>
      <c r="HT391" s="16"/>
      <c r="HU391" s="16"/>
      <c r="HV391" s="16"/>
      <c r="HW391" s="16"/>
      <c r="HX391" s="16"/>
      <c r="HY391" s="16"/>
      <c r="HZ391" s="16"/>
      <c r="IA391" s="16"/>
      <c r="IB391" s="16"/>
      <c r="IC391" s="16"/>
      <c r="ID391" s="16"/>
      <c r="IE391" s="16"/>
      <c r="IF391" s="16"/>
      <c r="IG391" s="16"/>
      <c r="IH391" s="16"/>
      <c r="II391" s="16"/>
      <c r="IJ391" s="16"/>
      <c r="IK391" s="16"/>
      <c r="IL391" s="16"/>
      <c r="IM391" s="16"/>
      <c r="IN391" s="16"/>
      <c r="IO391" s="16"/>
      <c r="IP391" s="16"/>
      <c r="IQ391" s="16"/>
      <c r="IR391" s="16"/>
      <c r="IS391" s="16"/>
      <c r="IT391" s="16"/>
      <c r="IU391" s="16"/>
      <c r="IV391" s="16"/>
    </row>
    <row r="392" spans="1:256" ht="12.75">
      <c r="A392" s="13"/>
      <c r="B392" s="306"/>
      <c r="C392" s="34"/>
      <c r="D392" s="13"/>
      <c r="E392" s="13"/>
      <c r="F392" s="31"/>
      <c r="G392" s="31"/>
      <c r="H392" s="6">
        <f t="shared" si="23"/>
        <v>0</v>
      </c>
      <c r="I392" s="23">
        <f t="shared" si="20"/>
        <v>0</v>
      </c>
      <c r="J392" s="16"/>
      <c r="K392" s="16"/>
      <c r="L392" s="16"/>
      <c r="M392" s="2">
        <v>480</v>
      </c>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16"/>
      <c r="AW392" s="16"/>
      <c r="AX392" s="16"/>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16"/>
      <c r="CA392" s="16"/>
      <c r="CB392" s="16"/>
      <c r="CC392" s="16"/>
      <c r="CD392" s="16"/>
      <c r="CE392" s="16"/>
      <c r="CF392" s="16"/>
      <c r="CG392" s="16"/>
      <c r="CH392" s="16"/>
      <c r="CI392" s="16"/>
      <c r="CJ392" s="16"/>
      <c r="CK392" s="16"/>
      <c r="CL392" s="16"/>
      <c r="CM392" s="16"/>
      <c r="CN392" s="16"/>
      <c r="CO392" s="16"/>
      <c r="CP392" s="16"/>
      <c r="CQ392" s="16"/>
      <c r="CR392" s="16"/>
      <c r="CS392" s="16"/>
      <c r="CT392" s="16"/>
      <c r="CU392" s="16"/>
      <c r="CV392" s="16"/>
      <c r="CW392" s="16"/>
      <c r="CX392" s="16"/>
      <c r="CY392" s="16"/>
      <c r="CZ392" s="16"/>
      <c r="DA392" s="16"/>
      <c r="DB392" s="16"/>
      <c r="DC392" s="16"/>
      <c r="DD392" s="16"/>
      <c r="DE392" s="16"/>
      <c r="DF392" s="16"/>
      <c r="DG392" s="16"/>
      <c r="DH392" s="16"/>
      <c r="DI392" s="16"/>
      <c r="DJ392" s="16"/>
      <c r="DK392" s="16"/>
      <c r="DL392" s="16"/>
      <c r="DM392" s="16"/>
      <c r="DN392" s="16"/>
      <c r="DO392" s="16"/>
      <c r="DP392" s="16"/>
      <c r="DQ392" s="16"/>
      <c r="DR392" s="16"/>
      <c r="DS392" s="16"/>
      <c r="DT392" s="16"/>
      <c r="DU392" s="16"/>
      <c r="DV392" s="16"/>
      <c r="DW392" s="16"/>
      <c r="DX392" s="16"/>
      <c r="DY392" s="16"/>
      <c r="DZ392" s="16"/>
      <c r="EA392" s="16"/>
      <c r="EB392" s="16"/>
      <c r="EC392" s="16"/>
      <c r="ED392" s="16"/>
      <c r="EE392" s="16"/>
      <c r="EF392" s="16"/>
      <c r="EG392" s="16"/>
      <c r="EH392" s="16"/>
      <c r="EI392" s="16"/>
      <c r="EJ392" s="16"/>
      <c r="EK392" s="16"/>
      <c r="EL392" s="16"/>
      <c r="EM392" s="16"/>
      <c r="EN392" s="16"/>
      <c r="EO392" s="16"/>
      <c r="EP392" s="16"/>
      <c r="EQ392" s="16"/>
      <c r="ER392" s="16"/>
      <c r="ES392" s="16"/>
      <c r="ET392" s="16"/>
      <c r="EU392" s="16"/>
      <c r="EV392" s="16"/>
      <c r="EW392" s="16"/>
      <c r="EX392" s="16"/>
      <c r="EY392" s="16"/>
      <c r="EZ392" s="16"/>
      <c r="FA392" s="16"/>
      <c r="FB392" s="16"/>
      <c r="FC392" s="16"/>
      <c r="FD392" s="16"/>
      <c r="FE392" s="16"/>
      <c r="FF392" s="16"/>
      <c r="FG392" s="16"/>
      <c r="FH392" s="16"/>
      <c r="FI392" s="16"/>
      <c r="FJ392" s="16"/>
      <c r="FK392" s="16"/>
      <c r="FL392" s="16"/>
      <c r="FM392" s="16"/>
      <c r="FN392" s="16"/>
      <c r="FO392" s="16"/>
      <c r="FP392" s="16"/>
      <c r="FQ392" s="16"/>
      <c r="FR392" s="16"/>
      <c r="FS392" s="16"/>
      <c r="FT392" s="16"/>
      <c r="FU392" s="16"/>
      <c r="FV392" s="16"/>
      <c r="FW392" s="16"/>
      <c r="FX392" s="16"/>
      <c r="FY392" s="16"/>
      <c r="FZ392" s="16"/>
      <c r="GA392" s="16"/>
      <c r="GB392" s="16"/>
      <c r="GC392" s="16"/>
      <c r="GD392" s="16"/>
      <c r="GE392" s="16"/>
      <c r="GF392" s="16"/>
      <c r="GG392" s="16"/>
      <c r="GH392" s="16"/>
      <c r="GI392" s="16"/>
      <c r="GJ392" s="16"/>
      <c r="GK392" s="16"/>
      <c r="GL392" s="16"/>
      <c r="GM392" s="16"/>
      <c r="GN392" s="16"/>
      <c r="GO392" s="16"/>
      <c r="GP392" s="16"/>
      <c r="GQ392" s="16"/>
      <c r="GR392" s="16"/>
      <c r="GS392" s="16"/>
      <c r="GT392" s="16"/>
      <c r="GU392" s="16"/>
      <c r="GV392" s="16"/>
      <c r="GW392" s="16"/>
      <c r="GX392" s="16"/>
      <c r="GY392" s="16"/>
      <c r="GZ392" s="16"/>
      <c r="HA392" s="16"/>
      <c r="HB392" s="16"/>
      <c r="HC392" s="16"/>
      <c r="HD392" s="16"/>
      <c r="HE392" s="16"/>
      <c r="HF392" s="16"/>
      <c r="HG392" s="16"/>
      <c r="HH392" s="16"/>
      <c r="HI392" s="16"/>
      <c r="HJ392" s="16"/>
      <c r="HK392" s="16"/>
      <c r="HL392" s="16"/>
      <c r="HM392" s="16"/>
      <c r="HN392" s="16"/>
      <c r="HO392" s="16"/>
      <c r="HP392" s="16"/>
      <c r="HQ392" s="16"/>
      <c r="HR392" s="16"/>
      <c r="HS392" s="16"/>
      <c r="HT392" s="16"/>
      <c r="HU392" s="16"/>
      <c r="HV392" s="16"/>
      <c r="HW392" s="16"/>
      <c r="HX392" s="16"/>
      <c r="HY392" s="16"/>
      <c r="HZ392" s="16"/>
      <c r="IA392" s="16"/>
      <c r="IB392" s="16"/>
      <c r="IC392" s="16"/>
      <c r="ID392" s="16"/>
      <c r="IE392" s="16"/>
      <c r="IF392" s="16"/>
      <c r="IG392" s="16"/>
      <c r="IH392" s="16"/>
      <c r="II392" s="16"/>
      <c r="IJ392" s="16"/>
      <c r="IK392" s="16"/>
      <c r="IL392" s="16"/>
      <c r="IM392" s="16"/>
      <c r="IN392" s="16"/>
      <c r="IO392" s="16"/>
      <c r="IP392" s="16"/>
      <c r="IQ392" s="16"/>
      <c r="IR392" s="16"/>
      <c r="IS392" s="16"/>
      <c r="IT392" s="16"/>
      <c r="IU392" s="16"/>
      <c r="IV392" s="16"/>
    </row>
    <row r="393" spans="1:13" ht="12.75">
      <c r="A393"/>
      <c r="B393" s="307">
        <v>1200</v>
      </c>
      <c r="C393" s="1" t="s">
        <v>32</v>
      </c>
      <c r="D393" s="1" t="s">
        <v>10</v>
      </c>
      <c r="E393" s="1" t="s">
        <v>104</v>
      </c>
      <c r="F393" s="28" t="s">
        <v>171</v>
      </c>
      <c r="G393" s="72" t="s">
        <v>68</v>
      </c>
      <c r="H393" s="6">
        <f t="shared" si="23"/>
        <v>-1200</v>
      </c>
      <c r="I393" s="23">
        <f t="shared" si="20"/>
        <v>2.5</v>
      </c>
      <c r="K393" t="s">
        <v>59</v>
      </c>
      <c r="L393">
        <v>10</v>
      </c>
      <c r="M393" s="2">
        <v>480</v>
      </c>
    </row>
    <row r="394" spans="1:13" ht="12.75">
      <c r="A394"/>
      <c r="B394" s="307">
        <v>1300</v>
      </c>
      <c r="C394" s="1" t="s">
        <v>32</v>
      </c>
      <c r="D394" s="1" t="s">
        <v>10</v>
      </c>
      <c r="E394" s="1" t="s">
        <v>104</v>
      </c>
      <c r="F394" s="28" t="s">
        <v>171</v>
      </c>
      <c r="G394" s="72" t="s">
        <v>70</v>
      </c>
      <c r="H394" s="6">
        <f t="shared" si="23"/>
        <v>-2500</v>
      </c>
      <c r="I394" s="23">
        <f t="shared" si="20"/>
        <v>2.7083333333333335</v>
      </c>
      <c r="K394" t="s">
        <v>59</v>
      </c>
      <c r="L394">
        <v>10</v>
      </c>
      <c r="M394" s="2">
        <v>480</v>
      </c>
    </row>
    <row r="395" spans="1:13" s="43" customFormat="1" ht="12.75">
      <c r="A395"/>
      <c r="B395" s="307">
        <v>1200</v>
      </c>
      <c r="C395" s="1" t="s">
        <v>32</v>
      </c>
      <c r="D395" s="1" t="s">
        <v>10</v>
      </c>
      <c r="E395" s="1" t="s">
        <v>104</v>
      </c>
      <c r="F395" s="28" t="s">
        <v>171</v>
      </c>
      <c r="G395" s="72" t="s">
        <v>73</v>
      </c>
      <c r="H395" s="6">
        <f t="shared" si="23"/>
        <v>-3700</v>
      </c>
      <c r="I395" s="23">
        <f t="shared" si="20"/>
        <v>2.5</v>
      </c>
      <c r="J395"/>
      <c r="K395" t="s">
        <v>59</v>
      </c>
      <c r="L395">
        <v>10</v>
      </c>
      <c r="M395" s="2">
        <v>480</v>
      </c>
    </row>
    <row r="396" spans="1:13" ht="12.75">
      <c r="A396"/>
      <c r="B396" s="307">
        <v>1400</v>
      </c>
      <c r="C396" s="1" t="s">
        <v>32</v>
      </c>
      <c r="D396" s="1" t="s">
        <v>10</v>
      </c>
      <c r="E396" s="1" t="s">
        <v>104</v>
      </c>
      <c r="F396" s="28" t="s">
        <v>171</v>
      </c>
      <c r="G396" s="72" t="s">
        <v>75</v>
      </c>
      <c r="H396" s="6">
        <f t="shared" si="23"/>
        <v>-5100</v>
      </c>
      <c r="I396" s="23">
        <f t="shared" si="20"/>
        <v>2.9166666666666665</v>
      </c>
      <c r="K396" t="s">
        <v>59</v>
      </c>
      <c r="L396">
        <v>10</v>
      </c>
      <c r="M396" s="2">
        <v>480</v>
      </c>
    </row>
    <row r="397" spans="1:13" ht="12.75">
      <c r="A397"/>
      <c r="B397" s="307">
        <v>1100</v>
      </c>
      <c r="C397" s="1" t="s">
        <v>32</v>
      </c>
      <c r="D397" s="1" t="s">
        <v>10</v>
      </c>
      <c r="E397" s="1" t="s">
        <v>104</v>
      </c>
      <c r="F397" s="28" t="s">
        <v>171</v>
      </c>
      <c r="G397" s="72" t="s">
        <v>77</v>
      </c>
      <c r="H397" s="6">
        <f t="shared" si="23"/>
        <v>-6200</v>
      </c>
      <c r="I397" s="23">
        <f t="shared" si="20"/>
        <v>2.2916666666666665</v>
      </c>
      <c r="K397" t="s">
        <v>59</v>
      </c>
      <c r="L397">
        <v>10</v>
      </c>
      <c r="M397" s="2">
        <v>480</v>
      </c>
    </row>
    <row r="398" spans="1:13" ht="12.75">
      <c r="A398"/>
      <c r="B398" s="307">
        <v>1400</v>
      </c>
      <c r="C398" s="1" t="s">
        <v>32</v>
      </c>
      <c r="D398" s="1" t="s">
        <v>10</v>
      </c>
      <c r="E398" s="1" t="s">
        <v>104</v>
      </c>
      <c r="F398" s="28" t="s">
        <v>171</v>
      </c>
      <c r="G398" s="72" t="s">
        <v>138</v>
      </c>
      <c r="H398" s="6">
        <f t="shared" si="23"/>
        <v>-7600</v>
      </c>
      <c r="I398" s="23">
        <f t="shared" si="20"/>
        <v>2.9166666666666665</v>
      </c>
      <c r="K398" t="s">
        <v>59</v>
      </c>
      <c r="L398">
        <v>10</v>
      </c>
      <c r="M398" s="2">
        <v>480</v>
      </c>
    </row>
    <row r="399" spans="1:13" ht="12.75">
      <c r="A399"/>
      <c r="B399" s="307">
        <v>1300</v>
      </c>
      <c r="C399" s="1" t="s">
        <v>32</v>
      </c>
      <c r="D399" s="1" t="s">
        <v>10</v>
      </c>
      <c r="E399" s="1" t="s">
        <v>104</v>
      </c>
      <c r="F399" s="28" t="s">
        <v>171</v>
      </c>
      <c r="G399" s="72" t="s">
        <v>152</v>
      </c>
      <c r="H399" s="6">
        <f t="shared" si="23"/>
        <v>-8900</v>
      </c>
      <c r="I399" s="23">
        <f t="shared" si="20"/>
        <v>2.7083333333333335</v>
      </c>
      <c r="K399" t="s">
        <v>59</v>
      </c>
      <c r="L399">
        <v>10</v>
      </c>
      <c r="M399" s="2">
        <v>480</v>
      </c>
    </row>
    <row r="400" spans="1:13" ht="12.75">
      <c r="A400"/>
      <c r="B400" s="307">
        <v>1200</v>
      </c>
      <c r="C400" s="1" t="s">
        <v>32</v>
      </c>
      <c r="D400" s="1" t="s">
        <v>10</v>
      </c>
      <c r="E400" s="1" t="s">
        <v>104</v>
      </c>
      <c r="F400" s="28" t="s">
        <v>171</v>
      </c>
      <c r="G400" s="72" t="s">
        <v>162</v>
      </c>
      <c r="H400" s="6">
        <f t="shared" si="23"/>
        <v>-10100</v>
      </c>
      <c r="I400" s="23">
        <f t="shared" si="20"/>
        <v>2.5</v>
      </c>
      <c r="K400" t="s">
        <v>59</v>
      </c>
      <c r="L400">
        <v>10</v>
      </c>
      <c r="M400" s="2">
        <v>480</v>
      </c>
    </row>
    <row r="401" spans="1:13" ht="12.75">
      <c r="A401"/>
      <c r="B401" s="307">
        <v>1400</v>
      </c>
      <c r="C401" s="1" t="s">
        <v>32</v>
      </c>
      <c r="D401" s="1" t="s">
        <v>10</v>
      </c>
      <c r="E401" s="1" t="s">
        <v>104</v>
      </c>
      <c r="F401" s="28" t="s">
        <v>171</v>
      </c>
      <c r="G401" s="72" t="s">
        <v>161</v>
      </c>
      <c r="H401" s="6">
        <f t="shared" si="23"/>
        <v>-11500</v>
      </c>
      <c r="I401" s="23">
        <f t="shared" si="20"/>
        <v>2.9166666666666665</v>
      </c>
      <c r="K401" t="s">
        <v>59</v>
      </c>
      <c r="L401">
        <v>10</v>
      </c>
      <c r="M401" s="2">
        <v>480</v>
      </c>
    </row>
    <row r="402" spans="1:13" ht="12.75">
      <c r="A402"/>
      <c r="B402" s="307">
        <v>1800</v>
      </c>
      <c r="C402" s="1" t="s">
        <v>32</v>
      </c>
      <c r="D402" s="1" t="s">
        <v>10</v>
      </c>
      <c r="E402" s="1" t="s">
        <v>104</v>
      </c>
      <c r="F402" s="28" t="s">
        <v>171</v>
      </c>
      <c r="G402" s="72" t="s">
        <v>173</v>
      </c>
      <c r="H402" s="6">
        <f t="shared" si="23"/>
        <v>-13300</v>
      </c>
      <c r="I402" s="23">
        <f aca="true" t="shared" si="24" ref="I402:I421">+B402/M402</f>
        <v>3.75</v>
      </c>
      <c r="K402" t="s">
        <v>59</v>
      </c>
      <c r="L402">
        <v>10</v>
      </c>
      <c r="M402" s="2">
        <v>480</v>
      </c>
    </row>
    <row r="403" spans="1:13" s="65" customFormat="1" ht="12.75">
      <c r="A403" s="12"/>
      <c r="B403" s="310">
        <f>SUM(B393:B402)</f>
        <v>13300</v>
      </c>
      <c r="C403" s="63"/>
      <c r="D403" s="12"/>
      <c r="E403" s="12" t="s">
        <v>104</v>
      </c>
      <c r="F403" s="19"/>
      <c r="G403" s="19"/>
      <c r="H403" s="62">
        <v>0</v>
      </c>
      <c r="I403" s="64">
        <f t="shared" si="24"/>
        <v>27.708333333333332</v>
      </c>
      <c r="M403" s="2">
        <v>480</v>
      </c>
    </row>
    <row r="404" spans="1:13" ht="12.75">
      <c r="A404"/>
      <c r="B404" s="311"/>
      <c r="C404" s="34"/>
      <c r="D404" s="13"/>
      <c r="E404"/>
      <c r="F404" t="s">
        <v>174</v>
      </c>
      <c r="G404"/>
      <c r="H404" s="6">
        <f>H403-B404</f>
        <v>0</v>
      </c>
      <c r="I404" s="23">
        <f t="shared" si="24"/>
        <v>0</v>
      </c>
      <c r="M404" s="2">
        <v>480</v>
      </c>
    </row>
    <row r="405" spans="1:13" ht="12.75">
      <c r="A405"/>
      <c r="B405" s="311"/>
      <c r="C405"/>
      <c r="D405" s="13"/>
      <c r="E405"/>
      <c r="F405"/>
      <c r="G405"/>
      <c r="H405" s="6">
        <f>H404-B405</f>
        <v>0</v>
      </c>
      <c r="I405" s="23">
        <f t="shared" si="24"/>
        <v>0</v>
      </c>
      <c r="M405" s="2">
        <v>480</v>
      </c>
    </row>
    <row r="406" spans="1:13" ht="12.75">
      <c r="A406"/>
      <c r="B406" s="307">
        <v>5000</v>
      </c>
      <c r="C406" s="1" t="s">
        <v>33</v>
      </c>
      <c r="D406" s="13" t="s">
        <v>10</v>
      </c>
      <c r="E406" s="1" t="s">
        <v>415</v>
      </c>
      <c r="F406" s="28" t="s">
        <v>175</v>
      </c>
      <c r="G406" s="72" t="s">
        <v>152</v>
      </c>
      <c r="H406" s="6">
        <f>H405-B406</f>
        <v>-5000</v>
      </c>
      <c r="I406" s="23">
        <f t="shared" si="24"/>
        <v>10.416666666666666</v>
      </c>
      <c r="K406" t="s">
        <v>59</v>
      </c>
      <c r="L406">
        <v>10</v>
      </c>
      <c r="M406" s="2">
        <v>480</v>
      </c>
    </row>
    <row r="407" spans="1:13" ht="12.75">
      <c r="A407"/>
      <c r="B407" s="307">
        <v>5000</v>
      </c>
      <c r="C407" s="1" t="s">
        <v>33</v>
      </c>
      <c r="D407" s="13" t="s">
        <v>10</v>
      </c>
      <c r="E407" s="1" t="s">
        <v>415</v>
      </c>
      <c r="F407" s="28" t="s">
        <v>175</v>
      </c>
      <c r="G407" s="72" t="s">
        <v>162</v>
      </c>
      <c r="H407" s="6">
        <f>H406-B407</f>
        <v>-10000</v>
      </c>
      <c r="I407" s="23">
        <f t="shared" si="24"/>
        <v>10.416666666666666</v>
      </c>
      <c r="K407" t="s">
        <v>59</v>
      </c>
      <c r="L407">
        <v>10</v>
      </c>
      <c r="M407" s="2">
        <v>480</v>
      </c>
    </row>
    <row r="408" spans="1:13" ht="12.75">
      <c r="A408"/>
      <c r="B408" s="307">
        <v>5000</v>
      </c>
      <c r="C408" s="1" t="s">
        <v>33</v>
      </c>
      <c r="D408" s="13" t="s">
        <v>10</v>
      </c>
      <c r="E408" s="1" t="s">
        <v>415</v>
      </c>
      <c r="F408" s="28" t="s">
        <v>175</v>
      </c>
      <c r="G408" s="72" t="s">
        <v>161</v>
      </c>
      <c r="H408" s="6">
        <f>H407-B408</f>
        <v>-15000</v>
      </c>
      <c r="I408" s="23">
        <f t="shared" si="24"/>
        <v>10.416666666666666</v>
      </c>
      <c r="K408" t="s">
        <v>59</v>
      </c>
      <c r="L408">
        <v>10</v>
      </c>
      <c r="M408" s="2">
        <v>480</v>
      </c>
    </row>
    <row r="409" spans="1:13" s="65" customFormat="1" ht="12.75">
      <c r="A409" s="12"/>
      <c r="B409" s="310">
        <f>SUM(B406:B408)</f>
        <v>15000</v>
      </c>
      <c r="C409" s="12" t="s">
        <v>33</v>
      </c>
      <c r="D409" s="12"/>
      <c r="E409" s="12"/>
      <c r="F409" s="19"/>
      <c r="G409" s="19"/>
      <c r="H409" s="62">
        <v>0</v>
      </c>
      <c r="I409" s="64">
        <f t="shared" si="24"/>
        <v>31.25</v>
      </c>
      <c r="M409" s="2">
        <v>480</v>
      </c>
    </row>
    <row r="410" spans="1:13" ht="12.75">
      <c r="A410"/>
      <c r="B410" s="307"/>
      <c r="C410"/>
      <c r="D410" s="13"/>
      <c r="E410"/>
      <c r="F410"/>
      <c r="G410"/>
      <c r="H410" s="6">
        <f aca="true" t="shared" si="25" ref="H410:H415">H409-B410</f>
        <v>0</v>
      </c>
      <c r="I410" s="23">
        <f t="shared" si="24"/>
        <v>0</v>
      </c>
      <c r="M410" s="2">
        <v>480</v>
      </c>
    </row>
    <row r="411" spans="1:13" ht="12.75">
      <c r="A411"/>
      <c r="B411" s="311"/>
      <c r="C411"/>
      <c r="D411" s="13"/>
      <c r="E411"/>
      <c r="F411"/>
      <c r="G411"/>
      <c r="H411" s="6">
        <f t="shared" si="25"/>
        <v>0</v>
      </c>
      <c r="I411" s="23">
        <f t="shared" si="24"/>
        <v>0</v>
      </c>
      <c r="M411" s="2">
        <v>480</v>
      </c>
    </row>
    <row r="412" spans="1:13" ht="12.75">
      <c r="A412" s="13"/>
      <c r="B412" s="306">
        <v>2000</v>
      </c>
      <c r="C412" s="13" t="s">
        <v>35</v>
      </c>
      <c r="D412" s="13" t="s">
        <v>10</v>
      </c>
      <c r="E412" s="13" t="s">
        <v>415</v>
      </c>
      <c r="F412" s="72" t="s">
        <v>171</v>
      </c>
      <c r="G412" s="32" t="s">
        <v>138</v>
      </c>
      <c r="H412" s="6">
        <f t="shared" si="25"/>
        <v>-2000</v>
      </c>
      <c r="I412" s="23">
        <f t="shared" si="24"/>
        <v>4.166666666666667</v>
      </c>
      <c r="J412" s="16"/>
      <c r="K412" s="16" t="s">
        <v>59</v>
      </c>
      <c r="L412">
        <v>10</v>
      </c>
      <c r="M412" s="2">
        <v>480</v>
      </c>
    </row>
    <row r="413" spans="1:13" ht="12.75">
      <c r="A413" s="13"/>
      <c r="B413" s="306">
        <v>2000</v>
      </c>
      <c r="C413" s="13" t="s">
        <v>35</v>
      </c>
      <c r="D413" s="13" t="s">
        <v>10</v>
      </c>
      <c r="E413" s="13" t="s">
        <v>415</v>
      </c>
      <c r="F413" s="72" t="s">
        <v>171</v>
      </c>
      <c r="G413" s="32" t="s">
        <v>152</v>
      </c>
      <c r="H413" s="6">
        <f t="shared" si="25"/>
        <v>-4000</v>
      </c>
      <c r="I413" s="23">
        <f t="shared" si="24"/>
        <v>4.166666666666667</v>
      </c>
      <c r="J413" s="16"/>
      <c r="K413" s="16" t="s">
        <v>59</v>
      </c>
      <c r="L413">
        <v>10</v>
      </c>
      <c r="M413" s="2">
        <v>480</v>
      </c>
    </row>
    <row r="414" spans="1:256" ht="12.75">
      <c r="A414" s="13"/>
      <c r="B414" s="306">
        <v>2000</v>
      </c>
      <c r="C414" s="13" t="s">
        <v>35</v>
      </c>
      <c r="D414" s="13" t="s">
        <v>10</v>
      </c>
      <c r="E414" s="13" t="s">
        <v>415</v>
      </c>
      <c r="F414" s="72" t="s">
        <v>171</v>
      </c>
      <c r="G414" s="32" t="s">
        <v>162</v>
      </c>
      <c r="H414" s="6">
        <f t="shared" si="25"/>
        <v>-6000</v>
      </c>
      <c r="I414" s="23">
        <f t="shared" si="24"/>
        <v>4.166666666666667</v>
      </c>
      <c r="J414" s="16"/>
      <c r="K414" s="16" t="s">
        <v>59</v>
      </c>
      <c r="L414">
        <v>10</v>
      </c>
      <c r="M414" s="2">
        <v>480</v>
      </c>
      <c r="N414" s="16"/>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6"/>
      <c r="CE414" s="16"/>
      <c r="CF414" s="16"/>
      <c r="CG414" s="16"/>
      <c r="CH414" s="16"/>
      <c r="CI414" s="16"/>
      <c r="CJ414" s="16"/>
      <c r="CK414" s="16"/>
      <c r="CL414" s="16"/>
      <c r="CM414" s="16"/>
      <c r="CN414" s="16"/>
      <c r="CO414" s="16"/>
      <c r="CP414" s="16"/>
      <c r="CQ414" s="16"/>
      <c r="CR414" s="16"/>
      <c r="CS414" s="16"/>
      <c r="CT414" s="16"/>
      <c r="CU414" s="16"/>
      <c r="CV414" s="16"/>
      <c r="CW414" s="16"/>
      <c r="CX414" s="16"/>
      <c r="CY414" s="16"/>
      <c r="CZ414" s="16"/>
      <c r="DA414" s="16"/>
      <c r="DB414" s="16"/>
      <c r="DC414" s="16"/>
      <c r="DD414" s="16"/>
      <c r="DE414" s="16"/>
      <c r="DF414" s="16"/>
      <c r="DG414" s="16"/>
      <c r="DH414" s="16"/>
      <c r="DI414" s="16"/>
      <c r="DJ414" s="16"/>
      <c r="DK414" s="16"/>
      <c r="DL414" s="16"/>
      <c r="DM414" s="16"/>
      <c r="DN414" s="16"/>
      <c r="DO414" s="16"/>
      <c r="DP414" s="16"/>
      <c r="DQ414" s="16"/>
      <c r="DR414" s="16"/>
      <c r="DS414" s="16"/>
      <c r="DT414" s="16"/>
      <c r="DU414" s="16"/>
      <c r="DV414" s="16"/>
      <c r="DW414" s="16"/>
      <c r="DX414" s="16"/>
      <c r="DY414" s="16"/>
      <c r="DZ414" s="16"/>
      <c r="EA414" s="16"/>
      <c r="EB414" s="16"/>
      <c r="EC414" s="16"/>
      <c r="ED414" s="16"/>
      <c r="EE414" s="16"/>
      <c r="EF414" s="16"/>
      <c r="EG414" s="16"/>
      <c r="EH414" s="16"/>
      <c r="EI414" s="16"/>
      <c r="EJ414" s="16"/>
      <c r="EK414" s="16"/>
      <c r="EL414" s="16"/>
      <c r="EM414" s="16"/>
      <c r="EN414" s="16"/>
      <c r="EO414" s="16"/>
      <c r="EP414" s="16"/>
      <c r="EQ414" s="16"/>
      <c r="ER414" s="16"/>
      <c r="ES414" s="16"/>
      <c r="ET414" s="16"/>
      <c r="EU414" s="16"/>
      <c r="EV414" s="16"/>
      <c r="EW414" s="16"/>
      <c r="EX414" s="16"/>
      <c r="EY414" s="16"/>
      <c r="EZ414" s="16"/>
      <c r="FA414" s="16"/>
      <c r="FB414" s="16"/>
      <c r="FC414" s="16"/>
      <c r="FD414" s="16"/>
      <c r="FE414" s="16"/>
      <c r="FF414" s="16"/>
      <c r="FG414" s="16"/>
      <c r="FH414" s="16"/>
      <c r="FI414" s="16"/>
      <c r="FJ414" s="16"/>
      <c r="FK414" s="16"/>
      <c r="FL414" s="16"/>
      <c r="FM414" s="16"/>
      <c r="FN414" s="16"/>
      <c r="FO414" s="16"/>
      <c r="FP414" s="16"/>
      <c r="FQ414" s="16"/>
      <c r="FR414" s="16"/>
      <c r="FS414" s="16"/>
      <c r="FT414" s="16"/>
      <c r="FU414" s="16"/>
      <c r="FV414" s="16"/>
      <c r="FW414" s="16"/>
      <c r="FX414" s="16"/>
      <c r="FY414" s="16"/>
      <c r="FZ414" s="16"/>
      <c r="GA414" s="16"/>
      <c r="GB414" s="16"/>
      <c r="GC414" s="16"/>
      <c r="GD414" s="16"/>
      <c r="GE414" s="16"/>
      <c r="GF414" s="16"/>
      <c r="GG414" s="16"/>
      <c r="GH414" s="16"/>
      <c r="GI414" s="16"/>
      <c r="GJ414" s="16"/>
      <c r="GK414" s="16"/>
      <c r="GL414" s="16"/>
      <c r="GM414" s="16"/>
      <c r="GN414" s="16"/>
      <c r="GO414" s="16"/>
      <c r="GP414" s="16"/>
      <c r="GQ414" s="16"/>
      <c r="GR414" s="16"/>
      <c r="GS414" s="16"/>
      <c r="GT414" s="16"/>
      <c r="GU414" s="16"/>
      <c r="GV414" s="16"/>
      <c r="GW414" s="16"/>
      <c r="GX414" s="16"/>
      <c r="GY414" s="16"/>
      <c r="GZ414" s="16"/>
      <c r="HA414" s="16"/>
      <c r="HB414" s="16"/>
      <c r="HC414" s="16"/>
      <c r="HD414" s="16"/>
      <c r="HE414" s="16"/>
      <c r="HF414" s="16"/>
      <c r="HG414" s="16"/>
      <c r="HH414" s="16"/>
      <c r="HI414" s="16"/>
      <c r="HJ414" s="16"/>
      <c r="HK414" s="16"/>
      <c r="HL414" s="16"/>
      <c r="HM414" s="16"/>
      <c r="HN414" s="16"/>
      <c r="HO414" s="16"/>
      <c r="HP414" s="16"/>
      <c r="HQ414" s="16"/>
      <c r="HR414" s="16"/>
      <c r="HS414" s="16"/>
      <c r="HT414" s="16"/>
      <c r="HU414" s="16"/>
      <c r="HV414" s="16"/>
      <c r="HW414" s="16"/>
      <c r="HX414" s="16"/>
      <c r="HY414" s="16"/>
      <c r="HZ414" s="16"/>
      <c r="IA414" s="16"/>
      <c r="IB414" s="16"/>
      <c r="IC414" s="16"/>
      <c r="ID414" s="16"/>
      <c r="IE414" s="16"/>
      <c r="IF414" s="16"/>
      <c r="IG414" s="16"/>
      <c r="IH414" s="16"/>
      <c r="II414" s="16"/>
      <c r="IJ414" s="16"/>
      <c r="IK414" s="16"/>
      <c r="IL414" s="16"/>
      <c r="IM414" s="16"/>
      <c r="IN414" s="16"/>
      <c r="IO414" s="16"/>
      <c r="IP414" s="16"/>
      <c r="IQ414" s="16"/>
      <c r="IR414" s="16"/>
      <c r="IS414" s="16"/>
      <c r="IT414" s="16"/>
      <c r="IU414" s="16"/>
      <c r="IV414" s="16"/>
    </row>
    <row r="415" spans="1:256" ht="12.75">
      <c r="A415" s="13"/>
      <c r="B415" s="306">
        <v>2000</v>
      </c>
      <c r="C415" s="13" t="s">
        <v>35</v>
      </c>
      <c r="D415" s="13" t="s">
        <v>10</v>
      </c>
      <c r="E415" s="13" t="s">
        <v>415</v>
      </c>
      <c r="F415" s="72" t="s">
        <v>171</v>
      </c>
      <c r="G415" s="32" t="s">
        <v>161</v>
      </c>
      <c r="H415" s="6">
        <f t="shared" si="25"/>
        <v>-8000</v>
      </c>
      <c r="I415" s="23">
        <f t="shared" si="24"/>
        <v>4.166666666666667</v>
      </c>
      <c r="J415" s="16"/>
      <c r="K415" s="16" t="s">
        <v>59</v>
      </c>
      <c r="L415">
        <v>10</v>
      </c>
      <c r="M415" s="2">
        <v>480</v>
      </c>
      <c r="N415" s="16"/>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c r="AV415" s="16"/>
      <c r="AW415" s="16"/>
      <c r="AX415" s="16"/>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16"/>
      <c r="CA415" s="16"/>
      <c r="CB415" s="16"/>
      <c r="CC415" s="16"/>
      <c r="CD415" s="16"/>
      <c r="CE415" s="16"/>
      <c r="CF415" s="16"/>
      <c r="CG415" s="16"/>
      <c r="CH415" s="16"/>
      <c r="CI415" s="16"/>
      <c r="CJ415" s="16"/>
      <c r="CK415" s="16"/>
      <c r="CL415" s="16"/>
      <c r="CM415" s="16"/>
      <c r="CN415" s="16"/>
      <c r="CO415" s="16"/>
      <c r="CP415" s="16"/>
      <c r="CQ415" s="16"/>
      <c r="CR415" s="16"/>
      <c r="CS415" s="16"/>
      <c r="CT415" s="16"/>
      <c r="CU415" s="16"/>
      <c r="CV415" s="16"/>
      <c r="CW415" s="16"/>
      <c r="CX415" s="16"/>
      <c r="CY415" s="16"/>
      <c r="CZ415" s="16"/>
      <c r="DA415" s="16"/>
      <c r="DB415" s="16"/>
      <c r="DC415" s="16"/>
      <c r="DD415" s="16"/>
      <c r="DE415" s="16"/>
      <c r="DF415" s="16"/>
      <c r="DG415" s="16"/>
      <c r="DH415" s="16"/>
      <c r="DI415" s="16"/>
      <c r="DJ415" s="16"/>
      <c r="DK415" s="16"/>
      <c r="DL415" s="16"/>
      <c r="DM415" s="16"/>
      <c r="DN415" s="16"/>
      <c r="DO415" s="16"/>
      <c r="DP415" s="16"/>
      <c r="DQ415" s="16"/>
      <c r="DR415" s="16"/>
      <c r="DS415" s="16"/>
      <c r="DT415" s="16"/>
      <c r="DU415" s="16"/>
      <c r="DV415" s="16"/>
      <c r="DW415" s="16"/>
      <c r="DX415" s="16"/>
      <c r="DY415" s="16"/>
      <c r="DZ415" s="16"/>
      <c r="EA415" s="16"/>
      <c r="EB415" s="16"/>
      <c r="EC415" s="16"/>
      <c r="ED415" s="16"/>
      <c r="EE415" s="16"/>
      <c r="EF415" s="16"/>
      <c r="EG415" s="16"/>
      <c r="EH415" s="16"/>
      <c r="EI415" s="16"/>
      <c r="EJ415" s="16"/>
      <c r="EK415" s="16"/>
      <c r="EL415" s="16"/>
      <c r="EM415" s="16"/>
      <c r="EN415" s="16"/>
      <c r="EO415" s="16"/>
      <c r="EP415" s="16"/>
      <c r="EQ415" s="16"/>
      <c r="ER415" s="16"/>
      <c r="ES415" s="16"/>
      <c r="ET415" s="16"/>
      <c r="EU415" s="16"/>
      <c r="EV415" s="16"/>
      <c r="EW415" s="16"/>
      <c r="EX415" s="16"/>
      <c r="EY415" s="16"/>
      <c r="EZ415" s="16"/>
      <c r="FA415" s="16"/>
      <c r="FB415" s="16"/>
      <c r="FC415" s="16"/>
      <c r="FD415" s="16"/>
      <c r="FE415" s="16"/>
      <c r="FF415" s="16"/>
      <c r="FG415" s="16"/>
      <c r="FH415" s="16"/>
      <c r="FI415" s="16"/>
      <c r="FJ415" s="16"/>
      <c r="FK415" s="16"/>
      <c r="FL415" s="16"/>
      <c r="FM415" s="16"/>
      <c r="FN415" s="16"/>
      <c r="FO415" s="16"/>
      <c r="FP415" s="16"/>
      <c r="FQ415" s="16"/>
      <c r="FR415" s="16"/>
      <c r="FS415" s="16"/>
      <c r="FT415" s="16"/>
      <c r="FU415" s="16"/>
      <c r="FV415" s="16"/>
      <c r="FW415" s="16"/>
      <c r="FX415" s="16"/>
      <c r="FY415" s="16"/>
      <c r="FZ415" s="16"/>
      <c r="GA415" s="16"/>
      <c r="GB415" s="16"/>
      <c r="GC415" s="16"/>
      <c r="GD415" s="16"/>
      <c r="GE415" s="16"/>
      <c r="GF415" s="16"/>
      <c r="GG415" s="16"/>
      <c r="GH415" s="16"/>
      <c r="GI415" s="16"/>
      <c r="GJ415" s="16"/>
      <c r="GK415" s="16"/>
      <c r="GL415" s="16"/>
      <c r="GM415" s="16"/>
      <c r="GN415" s="16"/>
      <c r="GO415" s="16"/>
      <c r="GP415" s="16"/>
      <c r="GQ415" s="16"/>
      <c r="GR415" s="16"/>
      <c r="GS415" s="16"/>
      <c r="GT415" s="16"/>
      <c r="GU415" s="16"/>
      <c r="GV415" s="16"/>
      <c r="GW415" s="16"/>
      <c r="GX415" s="16"/>
      <c r="GY415" s="16"/>
      <c r="GZ415" s="16"/>
      <c r="HA415" s="16"/>
      <c r="HB415" s="16"/>
      <c r="HC415" s="16"/>
      <c r="HD415" s="16"/>
      <c r="HE415" s="16"/>
      <c r="HF415" s="16"/>
      <c r="HG415" s="16"/>
      <c r="HH415" s="16"/>
      <c r="HI415" s="16"/>
      <c r="HJ415" s="16"/>
      <c r="HK415" s="16"/>
      <c r="HL415" s="16"/>
      <c r="HM415" s="16"/>
      <c r="HN415" s="16"/>
      <c r="HO415" s="16"/>
      <c r="HP415" s="16"/>
      <c r="HQ415" s="16"/>
      <c r="HR415" s="16"/>
      <c r="HS415" s="16"/>
      <c r="HT415" s="16"/>
      <c r="HU415" s="16"/>
      <c r="HV415" s="16"/>
      <c r="HW415" s="16"/>
      <c r="HX415" s="16"/>
      <c r="HY415" s="16"/>
      <c r="HZ415" s="16"/>
      <c r="IA415" s="16"/>
      <c r="IB415" s="16"/>
      <c r="IC415" s="16"/>
      <c r="ID415" s="16"/>
      <c r="IE415" s="16"/>
      <c r="IF415" s="16"/>
      <c r="IG415" s="16"/>
      <c r="IH415" s="16"/>
      <c r="II415" s="16"/>
      <c r="IJ415" s="16"/>
      <c r="IK415" s="16"/>
      <c r="IL415" s="16"/>
      <c r="IM415" s="16"/>
      <c r="IN415" s="16"/>
      <c r="IO415" s="16"/>
      <c r="IP415" s="16"/>
      <c r="IQ415" s="16"/>
      <c r="IR415" s="16"/>
      <c r="IS415" s="16"/>
      <c r="IT415" s="16"/>
      <c r="IU415" s="16"/>
      <c r="IV415" s="16"/>
    </row>
    <row r="416" spans="1:256" s="65" customFormat="1" ht="12.75">
      <c r="A416" s="12"/>
      <c r="B416" s="310">
        <f>SUM(B412:B415)</f>
        <v>8000</v>
      </c>
      <c r="C416" s="63" t="s">
        <v>35</v>
      </c>
      <c r="D416" s="12"/>
      <c r="E416" s="12"/>
      <c r="F416" s="19"/>
      <c r="G416" s="19"/>
      <c r="H416" s="62">
        <v>0</v>
      </c>
      <c r="I416" s="64">
        <f t="shared" si="24"/>
        <v>16.666666666666668</v>
      </c>
      <c r="M416" s="2">
        <v>480</v>
      </c>
      <c r="IV416" s="65">
        <v>500</v>
      </c>
    </row>
    <row r="417" spans="1:13" ht="12.75">
      <c r="A417"/>
      <c r="B417" s="311"/>
      <c r="C417"/>
      <c r="D417" s="13"/>
      <c r="E417"/>
      <c r="F417"/>
      <c r="G417"/>
      <c r="H417" s="6">
        <f>H416-B417</f>
        <v>0</v>
      </c>
      <c r="I417" s="23">
        <f t="shared" si="24"/>
        <v>0</v>
      </c>
      <c r="M417" s="2">
        <v>480</v>
      </c>
    </row>
    <row r="418" spans="1:13" ht="12.75">
      <c r="A418"/>
      <c r="B418" s="311"/>
      <c r="C418"/>
      <c r="D418" s="13"/>
      <c r="E418"/>
      <c r="F418"/>
      <c r="G418"/>
      <c r="H418" s="6">
        <f>H417-B418</f>
        <v>0</v>
      </c>
      <c r="I418" s="23">
        <f t="shared" si="24"/>
        <v>0</v>
      </c>
      <c r="M418" s="2">
        <v>480</v>
      </c>
    </row>
    <row r="419" spans="1:256" ht="12.75">
      <c r="A419"/>
      <c r="B419" s="307">
        <v>1500</v>
      </c>
      <c r="C419" s="1" t="s">
        <v>414</v>
      </c>
      <c r="D419" s="13" t="s">
        <v>10</v>
      </c>
      <c r="E419" s="1" t="s">
        <v>370</v>
      </c>
      <c r="F419" s="72" t="s">
        <v>171</v>
      </c>
      <c r="G419" s="72" t="s">
        <v>152</v>
      </c>
      <c r="H419" s="6">
        <f>H418-B419</f>
        <v>-1500</v>
      </c>
      <c r="I419" s="23">
        <f t="shared" si="24"/>
        <v>3.125</v>
      </c>
      <c r="K419" t="s">
        <v>59</v>
      </c>
      <c r="L419">
        <v>10</v>
      </c>
      <c r="M419" s="2">
        <v>480</v>
      </c>
      <c r="IV419" s="1">
        <v>503</v>
      </c>
    </row>
    <row r="420" spans="1:256" ht="12.75">
      <c r="A420"/>
      <c r="B420" s="307">
        <v>1500</v>
      </c>
      <c r="C420" s="1" t="s">
        <v>414</v>
      </c>
      <c r="D420" s="13" t="s">
        <v>10</v>
      </c>
      <c r="E420" s="1" t="s">
        <v>370</v>
      </c>
      <c r="F420" s="72" t="s">
        <v>171</v>
      </c>
      <c r="G420" s="72" t="s">
        <v>162</v>
      </c>
      <c r="H420" s="6">
        <f>H419-B420</f>
        <v>-3000</v>
      </c>
      <c r="I420" s="23">
        <f t="shared" si="24"/>
        <v>3.125</v>
      </c>
      <c r="K420" t="s">
        <v>59</v>
      </c>
      <c r="L420">
        <v>10</v>
      </c>
      <c r="M420" s="2">
        <v>480</v>
      </c>
      <c r="IV420" s="1"/>
    </row>
    <row r="421" spans="1:256" s="65" customFormat="1" ht="12.75">
      <c r="A421" s="12"/>
      <c r="B421" s="310">
        <v>3000</v>
      </c>
      <c r="C421" s="12"/>
      <c r="D421" s="12"/>
      <c r="E421" s="63" t="s">
        <v>370</v>
      </c>
      <c r="F421" s="19"/>
      <c r="G421" s="19"/>
      <c r="H421" s="62">
        <v>0</v>
      </c>
      <c r="I421" s="64">
        <f t="shared" si="24"/>
        <v>6.25</v>
      </c>
      <c r="M421" s="2">
        <v>480</v>
      </c>
      <c r="IV421" s="12">
        <v>3506</v>
      </c>
    </row>
    <row r="422" spans="2:13" ht="12.75">
      <c r="B422" s="307"/>
      <c r="H422" s="6">
        <f aca="true" t="shared" si="26" ref="H422:H477">H421-B422</f>
        <v>0</v>
      </c>
      <c r="I422" s="23">
        <f aca="true" t="shared" si="27" ref="I422:I465">+B422/M422</f>
        <v>0</v>
      </c>
      <c r="M422" s="2">
        <v>480</v>
      </c>
    </row>
    <row r="423" spans="2:13" ht="12.75">
      <c r="B423" s="307"/>
      <c r="H423" s="6">
        <f t="shared" si="26"/>
        <v>0</v>
      </c>
      <c r="I423" s="23">
        <f t="shared" si="27"/>
        <v>0</v>
      </c>
      <c r="M423" s="2">
        <v>480</v>
      </c>
    </row>
    <row r="424" spans="2:13" ht="12.75">
      <c r="B424" s="307"/>
      <c r="H424" s="6">
        <f t="shared" si="26"/>
        <v>0</v>
      </c>
      <c r="I424" s="23">
        <f t="shared" si="27"/>
        <v>0</v>
      </c>
      <c r="M424" s="2">
        <v>480</v>
      </c>
    </row>
    <row r="425" spans="2:13" ht="12.75">
      <c r="B425" s="307"/>
      <c r="H425" s="6">
        <f t="shared" si="26"/>
        <v>0</v>
      </c>
      <c r="I425" s="23">
        <f t="shared" si="27"/>
        <v>0</v>
      </c>
      <c r="M425" s="2">
        <v>480</v>
      </c>
    </row>
    <row r="426" spans="1:13" s="61" customFormat="1" ht="12.75">
      <c r="A426" s="56"/>
      <c r="B426" s="308">
        <f>+B432+B441+B448+B454+B461+B467</f>
        <v>50800</v>
      </c>
      <c r="C426" s="56" t="s">
        <v>176</v>
      </c>
      <c r="D426" s="56" t="s">
        <v>147</v>
      </c>
      <c r="E426" s="56" t="s">
        <v>56</v>
      </c>
      <c r="F426" s="58" t="s">
        <v>177</v>
      </c>
      <c r="G426" s="59" t="s">
        <v>15</v>
      </c>
      <c r="H426" s="57"/>
      <c r="I426" s="60">
        <f t="shared" si="27"/>
        <v>105.83333333333333</v>
      </c>
      <c r="M426" s="2">
        <v>480</v>
      </c>
    </row>
    <row r="427" spans="2:13" ht="12.75">
      <c r="B427" s="307"/>
      <c r="H427" s="6">
        <f t="shared" si="26"/>
        <v>0</v>
      </c>
      <c r="I427" s="23">
        <f t="shared" si="27"/>
        <v>0</v>
      </c>
      <c r="M427" s="2">
        <v>480</v>
      </c>
    </row>
    <row r="428" spans="2:13" ht="12.75">
      <c r="B428" s="307">
        <v>2500</v>
      </c>
      <c r="C428" s="1" t="s">
        <v>16</v>
      </c>
      <c r="D428" s="1" t="s">
        <v>10</v>
      </c>
      <c r="E428" s="1" t="s">
        <v>17</v>
      </c>
      <c r="F428" s="28" t="s">
        <v>178</v>
      </c>
      <c r="G428" s="28" t="s">
        <v>138</v>
      </c>
      <c r="H428" s="6">
        <f t="shared" si="26"/>
        <v>-2500</v>
      </c>
      <c r="I428" s="23">
        <v>5</v>
      </c>
      <c r="K428" t="s">
        <v>16</v>
      </c>
      <c r="L428">
        <v>11</v>
      </c>
      <c r="M428" s="2">
        <v>480</v>
      </c>
    </row>
    <row r="429" spans="2:13" ht="12.75">
      <c r="B429" s="307">
        <v>2500</v>
      </c>
      <c r="C429" s="1" t="s">
        <v>16</v>
      </c>
      <c r="D429" s="1" t="s">
        <v>10</v>
      </c>
      <c r="E429" s="1" t="s">
        <v>17</v>
      </c>
      <c r="F429" s="28" t="s">
        <v>179</v>
      </c>
      <c r="G429" s="28" t="s">
        <v>152</v>
      </c>
      <c r="H429" s="6">
        <f t="shared" si="26"/>
        <v>-5000</v>
      </c>
      <c r="I429" s="23">
        <v>5</v>
      </c>
      <c r="K429" t="s">
        <v>16</v>
      </c>
      <c r="L429">
        <v>11</v>
      </c>
      <c r="M429" s="2">
        <v>480</v>
      </c>
    </row>
    <row r="430" spans="2:13" ht="12.75">
      <c r="B430" s="307">
        <v>2500</v>
      </c>
      <c r="C430" s="1" t="s">
        <v>16</v>
      </c>
      <c r="D430" s="1" t="s">
        <v>10</v>
      </c>
      <c r="E430" s="1" t="s">
        <v>17</v>
      </c>
      <c r="F430" s="28" t="s">
        <v>180</v>
      </c>
      <c r="G430" s="28" t="s">
        <v>162</v>
      </c>
      <c r="H430" s="6">
        <f t="shared" si="26"/>
        <v>-7500</v>
      </c>
      <c r="I430" s="23">
        <v>5</v>
      </c>
      <c r="K430" t="s">
        <v>16</v>
      </c>
      <c r="L430">
        <v>11</v>
      </c>
      <c r="M430" s="2">
        <v>480</v>
      </c>
    </row>
    <row r="431" spans="2:13" ht="12.75">
      <c r="B431" s="307">
        <v>2500</v>
      </c>
      <c r="C431" s="1" t="s">
        <v>16</v>
      </c>
      <c r="D431" s="1" t="s">
        <v>10</v>
      </c>
      <c r="E431" s="1" t="s">
        <v>17</v>
      </c>
      <c r="F431" s="28" t="s">
        <v>181</v>
      </c>
      <c r="G431" s="28" t="s">
        <v>161</v>
      </c>
      <c r="H431" s="6">
        <f t="shared" si="26"/>
        <v>-10000</v>
      </c>
      <c r="I431" s="23">
        <v>5</v>
      </c>
      <c r="K431" t="s">
        <v>16</v>
      </c>
      <c r="L431">
        <v>11</v>
      </c>
      <c r="M431" s="2">
        <v>480</v>
      </c>
    </row>
    <row r="432" spans="1:13" s="65" customFormat="1" ht="12.75">
      <c r="A432" s="12"/>
      <c r="B432" s="310">
        <f>SUM(B428:B431)</f>
        <v>10000</v>
      </c>
      <c r="C432" s="12" t="s">
        <v>16</v>
      </c>
      <c r="D432" s="12"/>
      <c r="E432" s="12"/>
      <c r="F432" s="19"/>
      <c r="G432" s="19"/>
      <c r="H432" s="62">
        <v>0</v>
      </c>
      <c r="I432" s="64">
        <f t="shared" si="27"/>
        <v>20.833333333333332</v>
      </c>
      <c r="M432" s="2">
        <v>480</v>
      </c>
    </row>
    <row r="433" spans="2:13" ht="12.75">
      <c r="B433" s="307"/>
      <c r="H433" s="6">
        <f t="shared" si="26"/>
        <v>0</v>
      </c>
      <c r="I433" s="23">
        <f t="shared" si="27"/>
        <v>0</v>
      </c>
      <c r="M433" s="2">
        <v>480</v>
      </c>
    </row>
    <row r="434" spans="2:13" ht="12.75">
      <c r="B434" s="307"/>
      <c r="H434" s="6">
        <f t="shared" si="26"/>
        <v>0</v>
      </c>
      <c r="I434" s="23">
        <f t="shared" si="27"/>
        <v>0</v>
      </c>
      <c r="M434" s="2">
        <v>480</v>
      </c>
    </row>
    <row r="435" spans="2:13" ht="12.75">
      <c r="B435" s="307">
        <v>4000</v>
      </c>
      <c r="C435" s="34" t="s">
        <v>182</v>
      </c>
      <c r="D435" s="13" t="s">
        <v>10</v>
      </c>
      <c r="E435" s="34" t="s">
        <v>415</v>
      </c>
      <c r="F435" s="28" t="s">
        <v>183</v>
      </c>
      <c r="G435" s="28" t="s">
        <v>138</v>
      </c>
      <c r="H435" s="6">
        <f t="shared" si="26"/>
        <v>-4000</v>
      </c>
      <c r="I435" s="23">
        <f t="shared" si="27"/>
        <v>8.333333333333334</v>
      </c>
      <c r="K435" t="s">
        <v>17</v>
      </c>
      <c r="L435">
        <v>11</v>
      </c>
      <c r="M435" s="2">
        <v>480</v>
      </c>
    </row>
    <row r="436" spans="2:13" ht="12.75">
      <c r="B436" s="307">
        <v>1000</v>
      </c>
      <c r="C436" s="34" t="s">
        <v>184</v>
      </c>
      <c r="D436" s="13" t="s">
        <v>10</v>
      </c>
      <c r="E436" s="34" t="s">
        <v>415</v>
      </c>
      <c r="F436" s="28" t="s">
        <v>185</v>
      </c>
      <c r="G436" s="28" t="s">
        <v>152</v>
      </c>
      <c r="H436" s="6">
        <f t="shared" si="26"/>
        <v>-5000</v>
      </c>
      <c r="I436" s="23">
        <f t="shared" si="27"/>
        <v>2.0833333333333335</v>
      </c>
      <c r="K436" t="s">
        <v>17</v>
      </c>
      <c r="L436">
        <v>11</v>
      </c>
      <c r="M436" s="2">
        <v>480</v>
      </c>
    </row>
    <row r="437" spans="2:13" ht="12.75">
      <c r="B437" s="307">
        <v>1000</v>
      </c>
      <c r="C437" s="34" t="s">
        <v>186</v>
      </c>
      <c r="D437" s="13" t="s">
        <v>10</v>
      </c>
      <c r="E437" s="34" t="s">
        <v>415</v>
      </c>
      <c r="F437" s="28" t="s">
        <v>187</v>
      </c>
      <c r="G437" s="28" t="s">
        <v>152</v>
      </c>
      <c r="H437" s="6">
        <f t="shared" si="26"/>
        <v>-6000</v>
      </c>
      <c r="I437" s="23">
        <f t="shared" si="27"/>
        <v>2.0833333333333335</v>
      </c>
      <c r="K437" t="s">
        <v>17</v>
      </c>
      <c r="L437">
        <v>11</v>
      </c>
      <c r="M437" s="2">
        <v>480</v>
      </c>
    </row>
    <row r="438" spans="2:13" ht="12.75">
      <c r="B438" s="307">
        <v>1500</v>
      </c>
      <c r="C438" s="1" t="s">
        <v>188</v>
      </c>
      <c r="D438" s="13" t="s">
        <v>10</v>
      </c>
      <c r="E438" s="34" t="s">
        <v>415</v>
      </c>
      <c r="F438" s="28" t="s">
        <v>189</v>
      </c>
      <c r="G438" s="28" t="s">
        <v>162</v>
      </c>
      <c r="H438" s="6">
        <f t="shared" si="26"/>
        <v>-7500</v>
      </c>
      <c r="I438" s="23">
        <f t="shared" si="27"/>
        <v>3.125</v>
      </c>
      <c r="K438" t="s">
        <v>17</v>
      </c>
      <c r="L438">
        <v>11</v>
      </c>
      <c r="M438" s="2">
        <v>480</v>
      </c>
    </row>
    <row r="439" spans="2:13" ht="12.75">
      <c r="B439" s="307">
        <v>1500</v>
      </c>
      <c r="C439" s="1" t="s">
        <v>190</v>
      </c>
      <c r="D439" s="13" t="s">
        <v>10</v>
      </c>
      <c r="E439" s="34" t="s">
        <v>415</v>
      </c>
      <c r="F439" s="28" t="s">
        <v>189</v>
      </c>
      <c r="G439" s="28" t="s">
        <v>162</v>
      </c>
      <c r="H439" s="6">
        <f t="shared" si="26"/>
        <v>-9000</v>
      </c>
      <c r="I439" s="23">
        <f t="shared" si="27"/>
        <v>3.125</v>
      </c>
      <c r="K439" t="s">
        <v>17</v>
      </c>
      <c r="L439">
        <v>11</v>
      </c>
      <c r="M439" s="2">
        <v>480</v>
      </c>
    </row>
    <row r="440" spans="2:13" ht="12.75">
      <c r="B440" s="307">
        <v>4000</v>
      </c>
      <c r="C440" s="1" t="s">
        <v>191</v>
      </c>
      <c r="D440" s="13" t="s">
        <v>10</v>
      </c>
      <c r="E440" s="34" t="s">
        <v>415</v>
      </c>
      <c r="F440" s="28" t="s">
        <v>192</v>
      </c>
      <c r="G440" s="28" t="s">
        <v>161</v>
      </c>
      <c r="H440" s="6">
        <f t="shared" si="26"/>
        <v>-13000</v>
      </c>
      <c r="I440" s="23">
        <f t="shared" si="27"/>
        <v>8.333333333333334</v>
      </c>
      <c r="K440" t="s">
        <v>17</v>
      </c>
      <c r="L440">
        <v>11</v>
      </c>
      <c r="M440" s="2">
        <v>480</v>
      </c>
    </row>
    <row r="441" spans="1:13" s="65" customFormat="1" ht="12.75">
      <c r="A441" s="12"/>
      <c r="B441" s="310">
        <f>SUM(B435:B440)</f>
        <v>13000</v>
      </c>
      <c r="C441" s="12" t="s">
        <v>31</v>
      </c>
      <c r="D441" s="12"/>
      <c r="E441" s="12"/>
      <c r="F441" s="19"/>
      <c r="G441" s="19"/>
      <c r="H441" s="62">
        <v>0</v>
      </c>
      <c r="I441" s="64">
        <f t="shared" si="27"/>
        <v>27.083333333333332</v>
      </c>
      <c r="M441" s="2">
        <v>480</v>
      </c>
    </row>
    <row r="442" spans="2:13" ht="12.75">
      <c r="B442" s="307"/>
      <c r="D442" s="13"/>
      <c r="H442" s="6">
        <f t="shared" si="26"/>
        <v>0</v>
      </c>
      <c r="I442" s="23">
        <f t="shared" si="27"/>
        <v>0</v>
      </c>
      <c r="M442" s="2">
        <v>480</v>
      </c>
    </row>
    <row r="443" spans="2:13" ht="12.75">
      <c r="B443" s="307"/>
      <c r="D443" s="13"/>
      <c r="H443" s="6">
        <f t="shared" si="26"/>
        <v>0</v>
      </c>
      <c r="I443" s="23">
        <f t="shared" si="27"/>
        <v>0</v>
      </c>
      <c r="M443" s="2">
        <v>480</v>
      </c>
    </row>
    <row r="444" spans="2:13" ht="12.75">
      <c r="B444" s="307">
        <v>1200</v>
      </c>
      <c r="C444" s="34" t="s">
        <v>32</v>
      </c>
      <c r="D444" s="13" t="s">
        <v>10</v>
      </c>
      <c r="E444" s="1" t="s">
        <v>104</v>
      </c>
      <c r="F444" s="28" t="s">
        <v>189</v>
      </c>
      <c r="G444" s="28" t="s">
        <v>138</v>
      </c>
      <c r="H444" s="6">
        <f t="shared" si="26"/>
        <v>-1200</v>
      </c>
      <c r="I444" s="23">
        <f t="shared" si="27"/>
        <v>2.5</v>
      </c>
      <c r="K444" t="s">
        <v>17</v>
      </c>
      <c r="L444">
        <v>11</v>
      </c>
      <c r="M444" s="2">
        <v>480</v>
      </c>
    </row>
    <row r="445" spans="2:13" ht="12.75">
      <c r="B445" s="307">
        <v>1200</v>
      </c>
      <c r="C445" s="34" t="s">
        <v>32</v>
      </c>
      <c r="D445" s="13" t="s">
        <v>10</v>
      </c>
      <c r="E445" s="1" t="s">
        <v>104</v>
      </c>
      <c r="F445" s="28" t="s">
        <v>189</v>
      </c>
      <c r="G445" s="28" t="s">
        <v>152</v>
      </c>
      <c r="H445" s="6">
        <f t="shared" si="26"/>
        <v>-2400</v>
      </c>
      <c r="I445" s="23">
        <f t="shared" si="27"/>
        <v>2.5</v>
      </c>
      <c r="K445" t="s">
        <v>17</v>
      </c>
      <c r="L445">
        <v>11</v>
      </c>
      <c r="M445" s="2">
        <v>480</v>
      </c>
    </row>
    <row r="446" spans="2:13" ht="12.75">
      <c r="B446" s="307">
        <v>1200</v>
      </c>
      <c r="C446" s="34" t="s">
        <v>32</v>
      </c>
      <c r="D446" s="13" t="s">
        <v>10</v>
      </c>
      <c r="E446" s="1" t="s">
        <v>104</v>
      </c>
      <c r="F446" s="28" t="s">
        <v>189</v>
      </c>
      <c r="G446" s="28" t="s">
        <v>162</v>
      </c>
      <c r="H446" s="6">
        <f t="shared" si="26"/>
        <v>-3600</v>
      </c>
      <c r="I446" s="23">
        <f t="shared" si="27"/>
        <v>2.5</v>
      </c>
      <c r="K446" t="s">
        <v>17</v>
      </c>
      <c r="L446">
        <v>11</v>
      </c>
      <c r="M446" s="2">
        <v>480</v>
      </c>
    </row>
    <row r="447" spans="1:13" s="43" customFormat="1" ht="12.75">
      <c r="A447" s="42"/>
      <c r="B447" s="307">
        <v>1200</v>
      </c>
      <c r="C447" s="34" t="s">
        <v>32</v>
      </c>
      <c r="D447" s="13" t="s">
        <v>10</v>
      </c>
      <c r="E447" s="1" t="s">
        <v>104</v>
      </c>
      <c r="F447" s="28" t="s">
        <v>189</v>
      </c>
      <c r="G447" s="28" t="s">
        <v>161</v>
      </c>
      <c r="H447" s="6">
        <f t="shared" si="26"/>
        <v>-4800</v>
      </c>
      <c r="I447" s="23">
        <f t="shared" si="27"/>
        <v>2.5</v>
      </c>
      <c r="K447" s="74" t="s">
        <v>17</v>
      </c>
      <c r="L447">
        <v>11</v>
      </c>
      <c r="M447" s="2">
        <v>480</v>
      </c>
    </row>
    <row r="448" spans="1:13" s="65" customFormat="1" ht="12.75">
      <c r="A448" s="12"/>
      <c r="B448" s="310">
        <f>SUM(B444:B447)</f>
        <v>4800</v>
      </c>
      <c r="C448" s="12"/>
      <c r="D448" s="12"/>
      <c r="E448" s="12" t="s">
        <v>104</v>
      </c>
      <c r="F448" s="19"/>
      <c r="G448" s="19"/>
      <c r="H448" s="62">
        <v>0</v>
      </c>
      <c r="I448" s="64">
        <f t="shared" si="27"/>
        <v>10</v>
      </c>
      <c r="M448" s="2">
        <v>480</v>
      </c>
    </row>
    <row r="449" spans="2:13" ht="12.75">
      <c r="B449" s="307"/>
      <c r="D449" s="13"/>
      <c r="H449" s="6">
        <f t="shared" si="26"/>
        <v>0</v>
      </c>
      <c r="I449" s="23">
        <f t="shared" si="27"/>
        <v>0</v>
      </c>
      <c r="M449" s="2">
        <v>480</v>
      </c>
    </row>
    <row r="450" spans="2:13" ht="12.75">
      <c r="B450" s="307"/>
      <c r="D450" s="13"/>
      <c r="H450" s="6">
        <f t="shared" si="26"/>
        <v>0</v>
      </c>
      <c r="I450" s="23">
        <f t="shared" si="27"/>
        <v>0</v>
      </c>
      <c r="M450" s="2">
        <v>480</v>
      </c>
    </row>
    <row r="451" spans="2:13" ht="12.75">
      <c r="B451" s="307">
        <v>4000</v>
      </c>
      <c r="C451" s="1" t="s">
        <v>33</v>
      </c>
      <c r="D451" s="13" t="s">
        <v>10</v>
      </c>
      <c r="E451" s="34" t="s">
        <v>415</v>
      </c>
      <c r="F451" s="28" t="s">
        <v>911</v>
      </c>
      <c r="G451" s="28" t="s">
        <v>138</v>
      </c>
      <c r="H451" s="6">
        <f t="shared" si="26"/>
        <v>-4000</v>
      </c>
      <c r="I451" s="23">
        <f t="shared" si="27"/>
        <v>8.333333333333334</v>
      </c>
      <c r="K451" t="s">
        <v>17</v>
      </c>
      <c r="L451">
        <v>11</v>
      </c>
      <c r="M451" s="2">
        <v>480</v>
      </c>
    </row>
    <row r="452" spans="2:13" ht="12.75">
      <c r="B452" s="307">
        <v>4000</v>
      </c>
      <c r="C452" s="1" t="s">
        <v>33</v>
      </c>
      <c r="D452" s="13" t="s">
        <v>10</v>
      </c>
      <c r="E452" s="34" t="s">
        <v>415</v>
      </c>
      <c r="F452" s="28" t="s">
        <v>911</v>
      </c>
      <c r="G452" s="28" t="s">
        <v>152</v>
      </c>
      <c r="H452" s="6">
        <f t="shared" si="26"/>
        <v>-8000</v>
      </c>
      <c r="I452" s="23">
        <f t="shared" si="27"/>
        <v>8.333333333333334</v>
      </c>
      <c r="K452" t="s">
        <v>17</v>
      </c>
      <c r="L452">
        <v>11</v>
      </c>
      <c r="M452" s="2">
        <v>480</v>
      </c>
    </row>
    <row r="453" spans="2:13" ht="12.75">
      <c r="B453" s="307">
        <v>4000</v>
      </c>
      <c r="C453" s="1" t="s">
        <v>33</v>
      </c>
      <c r="D453" s="13" t="s">
        <v>10</v>
      </c>
      <c r="E453" s="34" t="s">
        <v>415</v>
      </c>
      <c r="F453" s="28" t="s">
        <v>911</v>
      </c>
      <c r="G453" s="28" t="s">
        <v>162</v>
      </c>
      <c r="H453" s="6">
        <f t="shared" si="26"/>
        <v>-12000</v>
      </c>
      <c r="I453" s="23">
        <f t="shared" si="27"/>
        <v>8.333333333333334</v>
      </c>
      <c r="K453" t="s">
        <v>17</v>
      </c>
      <c r="L453">
        <v>11</v>
      </c>
      <c r="M453" s="2">
        <v>480</v>
      </c>
    </row>
    <row r="454" spans="1:13" s="65" customFormat="1" ht="12.75">
      <c r="A454" s="12"/>
      <c r="B454" s="310">
        <f>SUM(B451:B453)</f>
        <v>12000</v>
      </c>
      <c r="C454" s="12" t="s">
        <v>33</v>
      </c>
      <c r="D454" s="12"/>
      <c r="E454" s="12"/>
      <c r="F454" s="19"/>
      <c r="G454" s="19"/>
      <c r="H454" s="62">
        <v>0</v>
      </c>
      <c r="I454" s="64">
        <f t="shared" si="27"/>
        <v>25</v>
      </c>
      <c r="M454" s="2">
        <v>480</v>
      </c>
    </row>
    <row r="455" spans="2:13" ht="12.75">
      <c r="B455" s="307"/>
      <c r="D455" s="13"/>
      <c r="H455" s="6">
        <f t="shared" si="26"/>
        <v>0</v>
      </c>
      <c r="I455" s="23">
        <f t="shared" si="27"/>
        <v>0</v>
      </c>
      <c r="M455" s="2">
        <v>480</v>
      </c>
    </row>
    <row r="456" spans="2:13" ht="12.75">
      <c r="B456" s="307"/>
      <c r="D456" s="13"/>
      <c r="H456" s="6">
        <f t="shared" si="26"/>
        <v>0</v>
      </c>
      <c r="I456" s="23">
        <f t="shared" si="27"/>
        <v>0</v>
      </c>
      <c r="M456" s="2">
        <v>480</v>
      </c>
    </row>
    <row r="457" spans="2:13" ht="12.75">
      <c r="B457" s="307">
        <v>2000</v>
      </c>
      <c r="C457" s="1" t="s">
        <v>35</v>
      </c>
      <c r="D457" s="13" t="s">
        <v>10</v>
      </c>
      <c r="E457" s="34" t="s">
        <v>415</v>
      </c>
      <c r="F457" s="28" t="s">
        <v>189</v>
      </c>
      <c r="G457" s="28" t="s">
        <v>138</v>
      </c>
      <c r="H457" s="6">
        <f t="shared" si="26"/>
        <v>-2000</v>
      </c>
      <c r="I457" s="23">
        <f t="shared" si="27"/>
        <v>4.166666666666667</v>
      </c>
      <c r="K457" t="s">
        <v>17</v>
      </c>
      <c r="L457">
        <v>11</v>
      </c>
      <c r="M457" s="2">
        <v>480</v>
      </c>
    </row>
    <row r="458" spans="2:13" ht="12.75">
      <c r="B458" s="307">
        <v>2000</v>
      </c>
      <c r="C458" s="1" t="s">
        <v>35</v>
      </c>
      <c r="D458" s="13" t="s">
        <v>10</v>
      </c>
      <c r="E458" s="34" t="s">
        <v>415</v>
      </c>
      <c r="F458" s="28" t="s">
        <v>189</v>
      </c>
      <c r="G458" s="28" t="s">
        <v>152</v>
      </c>
      <c r="H458" s="6">
        <f t="shared" si="26"/>
        <v>-4000</v>
      </c>
      <c r="I458" s="23">
        <f t="shared" si="27"/>
        <v>4.166666666666667</v>
      </c>
      <c r="K458" t="s">
        <v>17</v>
      </c>
      <c r="L458">
        <v>11</v>
      </c>
      <c r="M458" s="2">
        <v>480</v>
      </c>
    </row>
    <row r="459" spans="2:13" ht="12.75">
      <c r="B459" s="307">
        <v>2000</v>
      </c>
      <c r="C459" s="1" t="s">
        <v>35</v>
      </c>
      <c r="D459" s="13" t="s">
        <v>10</v>
      </c>
      <c r="E459" s="34" t="s">
        <v>415</v>
      </c>
      <c r="F459" s="28" t="s">
        <v>189</v>
      </c>
      <c r="G459" s="28" t="s">
        <v>162</v>
      </c>
      <c r="H459" s="6">
        <f t="shared" si="26"/>
        <v>-6000</v>
      </c>
      <c r="I459" s="23">
        <f t="shared" si="27"/>
        <v>4.166666666666667</v>
      </c>
      <c r="K459" t="s">
        <v>17</v>
      </c>
      <c r="L459">
        <v>11</v>
      </c>
      <c r="M459" s="2">
        <v>480</v>
      </c>
    </row>
    <row r="460" spans="2:13" ht="12.75">
      <c r="B460" s="307">
        <v>2000</v>
      </c>
      <c r="C460" s="1" t="s">
        <v>35</v>
      </c>
      <c r="D460" s="13" t="s">
        <v>10</v>
      </c>
      <c r="E460" s="34" t="s">
        <v>415</v>
      </c>
      <c r="F460" s="28" t="s">
        <v>189</v>
      </c>
      <c r="G460" s="28" t="s">
        <v>161</v>
      </c>
      <c r="H460" s="6">
        <f t="shared" si="26"/>
        <v>-8000</v>
      </c>
      <c r="I460" s="23">
        <f t="shared" si="27"/>
        <v>4.166666666666667</v>
      </c>
      <c r="K460" t="s">
        <v>17</v>
      </c>
      <c r="L460">
        <v>11</v>
      </c>
      <c r="M460" s="2">
        <v>480</v>
      </c>
    </row>
    <row r="461" spans="1:13" s="65" customFormat="1" ht="12.75">
      <c r="A461" s="12"/>
      <c r="B461" s="310">
        <f>SUM(B457:B460)</f>
        <v>8000</v>
      </c>
      <c r="C461" s="12" t="s">
        <v>35</v>
      </c>
      <c r="D461" s="12"/>
      <c r="E461" s="12"/>
      <c r="F461" s="19"/>
      <c r="G461" s="19"/>
      <c r="H461" s="62">
        <v>0</v>
      </c>
      <c r="I461" s="64">
        <f t="shared" si="27"/>
        <v>16.666666666666668</v>
      </c>
      <c r="M461" s="2">
        <v>480</v>
      </c>
    </row>
    <row r="462" spans="2:13" ht="12.75">
      <c r="B462" s="307"/>
      <c r="H462" s="6">
        <f t="shared" si="26"/>
        <v>0</v>
      </c>
      <c r="I462" s="23">
        <f t="shared" si="27"/>
        <v>0</v>
      </c>
      <c r="M462" s="2">
        <v>480</v>
      </c>
    </row>
    <row r="463" spans="2:13" ht="12.75">
      <c r="B463" s="307"/>
      <c r="H463" s="6">
        <f t="shared" si="26"/>
        <v>0</v>
      </c>
      <c r="I463" s="23">
        <f t="shared" si="27"/>
        <v>0</v>
      </c>
      <c r="M463" s="2">
        <v>480</v>
      </c>
    </row>
    <row r="464" spans="2:13" ht="12.75">
      <c r="B464" s="306">
        <v>1000</v>
      </c>
      <c r="C464" s="35" t="s">
        <v>414</v>
      </c>
      <c r="D464" s="13" t="s">
        <v>10</v>
      </c>
      <c r="E464" s="1" t="s">
        <v>370</v>
      </c>
      <c r="F464" s="28" t="s">
        <v>189</v>
      </c>
      <c r="G464" s="28" t="s">
        <v>138</v>
      </c>
      <c r="H464" s="6">
        <f t="shared" si="26"/>
        <v>-1000</v>
      </c>
      <c r="I464" s="23">
        <f t="shared" si="27"/>
        <v>2.0833333333333335</v>
      </c>
      <c r="K464" t="s">
        <v>17</v>
      </c>
      <c r="L464">
        <v>11</v>
      </c>
      <c r="M464" s="2">
        <v>480</v>
      </c>
    </row>
    <row r="465" spans="2:13" ht="12.75">
      <c r="B465" s="306">
        <v>1000</v>
      </c>
      <c r="C465" s="35" t="s">
        <v>414</v>
      </c>
      <c r="D465" s="13" t="s">
        <v>10</v>
      </c>
      <c r="E465" s="1" t="s">
        <v>370</v>
      </c>
      <c r="F465" s="28" t="s">
        <v>189</v>
      </c>
      <c r="G465" s="28" t="s">
        <v>152</v>
      </c>
      <c r="H465" s="6">
        <f t="shared" si="26"/>
        <v>-2000</v>
      </c>
      <c r="I465" s="23">
        <f t="shared" si="27"/>
        <v>2.0833333333333335</v>
      </c>
      <c r="K465" t="s">
        <v>17</v>
      </c>
      <c r="L465">
        <v>11</v>
      </c>
      <c r="M465" s="2">
        <v>480</v>
      </c>
    </row>
    <row r="466" spans="2:13" ht="12.75">
      <c r="B466" s="306">
        <v>1000</v>
      </c>
      <c r="C466" s="35" t="s">
        <v>414</v>
      </c>
      <c r="D466" s="13" t="s">
        <v>10</v>
      </c>
      <c r="E466" s="1" t="s">
        <v>370</v>
      </c>
      <c r="F466" s="28" t="s">
        <v>189</v>
      </c>
      <c r="G466" s="28" t="s">
        <v>162</v>
      </c>
      <c r="H466" s="6">
        <f t="shared" si="26"/>
        <v>-3000</v>
      </c>
      <c r="I466" s="23">
        <f>+B466/M466</f>
        <v>2.0833333333333335</v>
      </c>
      <c r="K466" t="s">
        <v>17</v>
      </c>
      <c r="L466">
        <v>11</v>
      </c>
      <c r="M466" s="2">
        <v>480</v>
      </c>
    </row>
    <row r="467" spans="1:13" s="65" customFormat="1" ht="12.75">
      <c r="A467" s="12"/>
      <c r="B467" s="310">
        <f>SUM(B464:B466)</f>
        <v>3000</v>
      </c>
      <c r="C467" s="12"/>
      <c r="D467" s="12"/>
      <c r="E467" s="12" t="s">
        <v>370</v>
      </c>
      <c r="F467" s="19"/>
      <c r="G467" s="19"/>
      <c r="H467" s="62">
        <v>0</v>
      </c>
      <c r="I467" s="64">
        <f>+B467/M467</f>
        <v>6.25</v>
      </c>
      <c r="M467" s="2">
        <v>480</v>
      </c>
    </row>
    <row r="468" spans="2:13" ht="12.75">
      <c r="B468" s="307"/>
      <c r="H468" s="6">
        <f t="shared" si="26"/>
        <v>0</v>
      </c>
      <c r="I468" s="23">
        <f aca="true" t="shared" si="28" ref="I468:I528">+B468/M468</f>
        <v>0</v>
      </c>
      <c r="M468" s="2">
        <v>480</v>
      </c>
    </row>
    <row r="469" spans="2:13" ht="12.75">
      <c r="B469" s="307"/>
      <c r="H469" s="6">
        <f t="shared" si="26"/>
        <v>0</v>
      </c>
      <c r="I469" s="23">
        <f t="shared" si="28"/>
        <v>0</v>
      </c>
      <c r="M469" s="2">
        <v>480</v>
      </c>
    </row>
    <row r="470" spans="2:13" ht="12.75">
      <c r="B470" s="307"/>
      <c r="H470" s="6">
        <f t="shared" si="26"/>
        <v>0</v>
      </c>
      <c r="I470" s="23">
        <f t="shared" si="28"/>
        <v>0</v>
      </c>
      <c r="M470" s="2">
        <v>480</v>
      </c>
    </row>
    <row r="471" spans="2:13" ht="12.75">
      <c r="B471" s="307"/>
      <c r="H471" s="6">
        <f t="shared" si="26"/>
        <v>0</v>
      </c>
      <c r="I471" s="23">
        <f t="shared" si="28"/>
        <v>0</v>
      </c>
      <c r="M471" s="2">
        <v>480</v>
      </c>
    </row>
    <row r="472" spans="1:13" s="61" customFormat="1" ht="12.75">
      <c r="A472" s="56"/>
      <c r="B472" s="308">
        <f>+B478+B485+B492+B498+B505+B512</f>
        <v>39500</v>
      </c>
      <c r="C472" s="56" t="s">
        <v>193</v>
      </c>
      <c r="D472" s="56" t="s">
        <v>147</v>
      </c>
      <c r="E472" s="56" t="s">
        <v>108</v>
      </c>
      <c r="F472" s="58" t="s">
        <v>194</v>
      </c>
      <c r="G472" s="59" t="s">
        <v>15</v>
      </c>
      <c r="H472" s="57"/>
      <c r="I472" s="60">
        <f t="shared" si="28"/>
        <v>82.29166666666667</v>
      </c>
      <c r="M472" s="2">
        <v>480</v>
      </c>
    </row>
    <row r="473" spans="2:13" ht="12.75">
      <c r="B473" s="307"/>
      <c r="H473" s="6">
        <f t="shared" si="26"/>
        <v>0</v>
      </c>
      <c r="I473" s="23">
        <f t="shared" si="28"/>
        <v>0</v>
      </c>
      <c r="M473" s="2">
        <v>480</v>
      </c>
    </row>
    <row r="474" spans="2:13" ht="12.75">
      <c r="B474" s="307">
        <v>2500</v>
      </c>
      <c r="C474" s="1" t="s">
        <v>16</v>
      </c>
      <c r="D474" s="1" t="s">
        <v>10</v>
      </c>
      <c r="E474" s="1" t="s">
        <v>94</v>
      </c>
      <c r="F474" s="28" t="s">
        <v>195</v>
      </c>
      <c r="G474" s="28" t="s">
        <v>138</v>
      </c>
      <c r="H474" s="6">
        <f t="shared" si="26"/>
        <v>-2500</v>
      </c>
      <c r="I474" s="23">
        <v>5</v>
      </c>
      <c r="K474" t="s">
        <v>16</v>
      </c>
      <c r="L474">
        <v>12</v>
      </c>
      <c r="M474" s="2">
        <v>480</v>
      </c>
    </row>
    <row r="475" spans="2:13" ht="12.75">
      <c r="B475" s="307">
        <v>2500</v>
      </c>
      <c r="C475" s="1" t="s">
        <v>16</v>
      </c>
      <c r="D475" s="1" t="s">
        <v>10</v>
      </c>
      <c r="E475" s="1" t="s">
        <v>94</v>
      </c>
      <c r="F475" s="28" t="s">
        <v>196</v>
      </c>
      <c r="G475" s="28" t="s">
        <v>152</v>
      </c>
      <c r="H475" s="6">
        <f t="shared" si="26"/>
        <v>-5000</v>
      </c>
      <c r="I475" s="23">
        <v>5</v>
      </c>
      <c r="K475" t="s">
        <v>16</v>
      </c>
      <c r="L475">
        <v>12</v>
      </c>
      <c r="M475" s="2">
        <v>480</v>
      </c>
    </row>
    <row r="476" spans="2:13" ht="12.75">
      <c r="B476" s="307">
        <v>2500</v>
      </c>
      <c r="C476" s="1" t="s">
        <v>16</v>
      </c>
      <c r="D476" s="1" t="s">
        <v>10</v>
      </c>
      <c r="E476" s="1" t="s">
        <v>94</v>
      </c>
      <c r="F476" s="28" t="s">
        <v>197</v>
      </c>
      <c r="G476" s="28" t="s">
        <v>162</v>
      </c>
      <c r="H476" s="6">
        <f t="shared" si="26"/>
        <v>-7500</v>
      </c>
      <c r="I476" s="23">
        <v>5</v>
      </c>
      <c r="K476" t="s">
        <v>16</v>
      </c>
      <c r="L476">
        <v>12</v>
      </c>
      <c r="M476" s="2">
        <v>480</v>
      </c>
    </row>
    <row r="477" spans="2:13" ht="12.75">
      <c r="B477" s="307">
        <v>2500</v>
      </c>
      <c r="C477" s="1" t="s">
        <v>16</v>
      </c>
      <c r="D477" s="1" t="s">
        <v>10</v>
      </c>
      <c r="E477" s="1" t="s">
        <v>94</v>
      </c>
      <c r="F477" s="28" t="s">
        <v>198</v>
      </c>
      <c r="G477" s="28" t="s">
        <v>161</v>
      </c>
      <c r="H477" s="6">
        <f t="shared" si="26"/>
        <v>-10000</v>
      </c>
      <c r="I477" s="23">
        <v>5</v>
      </c>
      <c r="K477" t="s">
        <v>16</v>
      </c>
      <c r="L477">
        <v>12</v>
      </c>
      <c r="M477" s="2">
        <v>480</v>
      </c>
    </row>
    <row r="478" spans="1:13" s="65" customFormat="1" ht="12.75">
      <c r="A478" s="12"/>
      <c r="B478" s="310">
        <f>SUM(B474:B477)</f>
        <v>10000</v>
      </c>
      <c r="C478" s="12" t="s">
        <v>16</v>
      </c>
      <c r="D478" s="12"/>
      <c r="E478" s="12"/>
      <c r="F478" s="19"/>
      <c r="G478" s="19"/>
      <c r="H478" s="62">
        <v>0</v>
      </c>
      <c r="I478" s="64">
        <f t="shared" si="28"/>
        <v>20.833333333333332</v>
      </c>
      <c r="M478" s="2">
        <v>480</v>
      </c>
    </row>
    <row r="479" spans="2:13" ht="12.75">
      <c r="B479" s="307"/>
      <c r="H479" s="6">
        <f aca="true" t="shared" si="29" ref="H479:H484">H478-B479</f>
        <v>0</v>
      </c>
      <c r="I479" s="23">
        <f t="shared" si="28"/>
        <v>0</v>
      </c>
      <c r="M479" s="2">
        <v>480</v>
      </c>
    </row>
    <row r="480" spans="2:13" ht="12.75">
      <c r="B480" s="307"/>
      <c r="H480" s="6">
        <f t="shared" si="29"/>
        <v>0</v>
      </c>
      <c r="I480" s="23">
        <f t="shared" si="28"/>
        <v>0</v>
      </c>
      <c r="M480" s="2">
        <v>480</v>
      </c>
    </row>
    <row r="481" spans="2:13" ht="12.75">
      <c r="B481" s="307">
        <v>2000</v>
      </c>
      <c r="C481" s="1" t="s">
        <v>199</v>
      </c>
      <c r="D481" s="13" t="s">
        <v>10</v>
      </c>
      <c r="E481" s="1" t="s">
        <v>415</v>
      </c>
      <c r="F481" s="28" t="s">
        <v>200</v>
      </c>
      <c r="G481" s="28" t="s">
        <v>138</v>
      </c>
      <c r="H481" s="6">
        <f t="shared" si="29"/>
        <v>-2000</v>
      </c>
      <c r="I481" s="23">
        <f t="shared" si="28"/>
        <v>4.166666666666667</v>
      </c>
      <c r="K481" t="s">
        <v>94</v>
      </c>
      <c r="L481">
        <v>12</v>
      </c>
      <c r="M481" s="2">
        <v>480</v>
      </c>
    </row>
    <row r="482" spans="2:13" ht="12.75">
      <c r="B482" s="307">
        <v>500</v>
      </c>
      <c r="C482" s="1" t="s">
        <v>201</v>
      </c>
      <c r="D482" s="13" t="s">
        <v>10</v>
      </c>
      <c r="E482" s="1" t="s">
        <v>415</v>
      </c>
      <c r="F482" s="28" t="s">
        <v>200</v>
      </c>
      <c r="G482" s="28" t="s">
        <v>162</v>
      </c>
      <c r="H482" s="6">
        <f t="shared" si="29"/>
        <v>-2500</v>
      </c>
      <c r="I482" s="23">
        <f t="shared" si="28"/>
        <v>1.0416666666666667</v>
      </c>
      <c r="K482" t="s">
        <v>94</v>
      </c>
      <c r="L482">
        <v>12</v>
      </c>
      <c r="M482" s="2">
        <v>480</v>
      </c>
    </row>
    <row r="483" spans="2:13" ht="12.75">
      <c r="B483" s="307">
        <v>500</v>
      </c>
      <c r="C483" s="1" t="s">
        <v>202</v>
      </c>
      <c r="D483" s="13" t="s">
        <v>10</v>
      </c>
      <c r="E483" s="1" t="s">
        <v>415</v>
      </c>
      <c r="F483" s="28" t="s">
        <v>200</v>
      </c>
      <c r="G483" s="28" t="s">
        <v>162</v>
      </c>
      <c r="H483" s="6">
        <f t="shared" si="29"/>
        <v>-3000</v>
      </c>
      <c r="I483" s="23">
        <f t="shared" si="28"/>
        <v>1.0416666666666667</v>
      </c>
      <c r="K483" t="s">
        <v>94</v>
      </c>
      <c r="L483">
        <v>12</v>
      </c>
      <c r="M483" s="2">
        <v>480</v>
      </c>
    </row>
    <row r="484" spans="2:13" ht="12.75">
      <c r="B484" s="307">
        <v>2000</v>
      </c>
      <c r="C484" s="1" t="s">
        <v>203</v>
      </c>
      <c r="D484" s="13" t="s">
        <v>10</v>
      </c>
      <c r="E484" s="1" t="s">
        <v>415</v>
      </c>
      <c r="F484" s="28" t="s">
        <v>200</v>
      </c>
      <c r="G484" s="28" t="s">
        <v>204</v>
      </c>
      <c r="H484" s="6">
        <f t="shared" si="29"/>
        <v>-5000</v>
      </c>
      <c r="I484" s="23">
        <f t="shared" si="28"/>
        <v>4.166666666666667</v>
      </c>
      <c r="K484" t="s">
        <v>94</v>
      </c>
      <c r="L484">
        <v>12</v>
      </c>
      <c r="M484" s="2">
        <v>480</v>
      </c>
    </row>
    <row r="485" spans="1:13" s="65" customFormat="1" ht="12.75">
      <c r="A485" s="12"/>
      <c r="B485" s="310">
        <f>SUM(B481:B484)</f>
        <v>5000</v>
      </c>
      <c r="C485" s="12" t="s">
        <v>31</v>
      </c>
      <c r="D485" s="12"/>
      <c r="E485" s="12"/>
      <c r="F485" s="19"/>
      <c r="G485" s="19"/>
      <c r="H485" s="62">
        <v>0</v>
      </c>
      <c r="I485" s="64">
        <f t="shared" si="28"/>
        <v>10.416666666666666</v>
      </c>
      <c r="M485" s="2">
        <v>480</v>
      </c>
    </row>
    <row r="486" spans="2:13" ht="12.75">
      <c r="B486" s="307"/>
      <c r="H486" s="6">
        <f aca="true" t="shared" si="30" ref="H486:H491">H485-B486</f>
        <v>0</v>
      </c>
      <c r="I486" s="23">
        <f t="shared" si="28"/>
        <v>0</v>
      </c>
      <c r="M486" s="2">
        <v>480</v>
      </c>
    </row>
    <row r="487" spans="2:13" ht="12.75">
      <c r="B487" s="307"/>
      <c r="H487" s="6">
        <f t="shared" si="30"/>
        <v>0</v>
      </c>
      <c r="I487" s="23">
        <f t="shared" si="28"/>
        <v>0</v>
      </c>
      <c r="M487" s="2">
        <v>480</v>
      </c>
    </row>
    <row r="488" spans="2:13" ht="12.75">
      <c r="B488" s="307">
        <v>1500</v>
      </c>
      <c r="C488" s="34" t="s">
        <v>32</v>
      </c>
      <c r="D488" s="13" t="s">
        <v>10</v>
      </c>
      <c r="E488" s="1" t="s">
        <v>104</v>
      </c>
      <c r="F488" s="28" t="s">
        <v>200</v>
      </c>
      <c r="G488" s="28" t="s">
        <v>138</v>
      </c>
      <c r="H488" s="6">
        <f t="shared" si="30"/>
        <v>-1500</v>
      </c>
      <c r="I488" s="23">
        <f t="shared" si="28"/>
        <v>3.125</v>
      </c>
      <c r="K488" t="s">
        <v>94</v>
      </c>
      <c r="L488">
        <v>12</v>
      </c>
      <c r="M488" s="2">
        <v>480</v>
      </c>
    </row>
    <row r="489" spans="2:13" ht="12.75">
      <c r="B489" s="307">
        <v>1500</v>
      </c>
      <c r="C489" s="34" t="s">
        <v>32</v>
      </c>
      <c r="D489" s="13" t="s">
        <v>10</v>
      </c>
      <c r="E489" s="1" t="s">
        <v>104</v>
      </c>
      <c r="F489" s="28" t="s">
        <v>200</v>
      </c>
      <c r="G489" s="28" t="s">
        <v>152</v>
      </c>
      <c r="H489" s="6">
        <f t="shared" si="30"/>
        <v>-3000</v>
      </c>
      <c r="I489" s="23">
        <f t="shared" si="28"/>
        <v>3.125</v>
      </c>
      <c r="K489" t="s">
        <v>94</v>
      </c>
      <c r="L489">
        <v>12</v>
      </c>
      <c r="M489" s="2">
        <v>480</v>
      </c>
    </row>
    <row r="490" spans="1:13" ht="12.75">
      <c r="A490" s="13"/>
      <c r="B490" s="307">
        <v>1000</v>
      </c>
      <c r="C490" s="34" t="s">
        <v>32</v>
      </c>
      <c r="D490" s="13" t="s">
        <v>10</v>
      </c>
      <c r="E490" s="1" t="s">
        <v>104</v>
      </c>
      <c r="F490" s="28" t="s">
        <v>200</v>
      </c>
      <c r="G490" s="28" t="s">
        <v>162</v>
      </c>
      <c r="H490" s="6">
        <f t="shared" si="30"/>
        <v>-4000</v>
      </c>
      <c r="I490" s="23">
        <f t="shared" si="28"/>
        <v>2.0833333333333335</v>
      </c>
      <c r="K490" t="s">
        <v>94</v>
      </c>
      <c r="L490">
        <v>12</v>
      </c>
      <c r="M490" s="2">
        <v>480</v>
      </c>
    </row>
    <row r="491" spans="2:13" ht="12.75">
      <c r="B491" s="307">
        <v>1500</v>
      </c>
      <c r="C491" s="34" t="s">
        <v>32</v>
      </c>
      <c r="D491" s="13" t="s">
        <v>10</v>
      </c>
      <c r="E491" s="1" t="s">
        <v>104</v>
      </c>
      <c r="F491" s="28" t="s">
        <v>200</v>
      </c>
      <c r="G491" s="28" t="s">
        <v>161</v>
      </c>
      <c r="H491" s="6">
        <f t="shared" si="30"/>
        <v>-5500</v>
      </c>
      <c r="I491" s="23">
        <f t="shared" si="28"/>
        <v>3.125</v>
      </c>
      <c r="K491" t="s">
        <v>94</v>
      </c>
      <c r="L491">
        <v>12</v>
      </c>
      <c r="M491" s="2">
        <v>480</v>
      </c>
    </row>
    <row r="492" spans="1:13" s="65" customFormat="1" ht="12.75">
      <c r="A492" s="12"/>
      <c r="B492" s="310">
        <f>SUM(B488:B491)</f>
        <v>5500</v>
      </c>
      <c r="C492" s="12"/>
      <c r="D492" s="12"/>
      <c r="E492" s="12" t="s">
        <v>104</v>
      </c>
      <c r="F492" s="19"/>
      <c r="G492" s="19"/>
      <c r="H492" s="62">
        <v>0</v>
      </c>
      <c r="I492" s="64">
        <f t="shared" si="28"/>
        <v>11.458333333333334</v>
      </c>
      <c r="M492" s="2">
        <v>480</v>
      </c>
    </row>
    <row r="493" spans="2:13" ht="12.75">
      <c r="B493" s="307"/>
      <c r="C493" s="3"/>
      <c r="H493" s="6">
        <f>H492-B493</f>
        <v>0</v>
      </c>
      <c r="I493" s="23">
        <f t="shared" si="28"/>
        <v>0</v>
      </c>
      <c r="M493" s="2">
        <v>480</v>
      </c>
    </row>
    <row r="494" spans="2:13" ht="12.75">
      <c r="B494" s="307"/>
      <c r="H494" s="6">
        <f>H493-B494</f>
        <v>0</v>
      </c>
      <c r="I494" s="23">
        <f t="shared" si="28"/>
        <v>0</v>
      </c>
      <c r="M494" s="2">
        <v>480</v>
      </c>
    </row>
    <row r="495" spans="2:13" ht="12.75">
      <c r="B495" s="312">
        <v>2500</v>
      </c>
      <c r="C495" s="1" t="s">
        <v>33</v>
      </c>
      <c r="D495" s="13" t="s">
        <v>10</v>
      </c>
      <c r="E495" s="1" t="s">
        <v>415</v>
      </c>
      <c r="F495" s="28" t="s">
        <v>200</v>
      </c>
      <c r="G495" s="28" t="s">
        <v>152</v>
      </c>
      <c r="H495" s="6">
        <f>H494-B495</f>
        <v>-2500</v>
      </c>
      <c r="I495" s="23">
        <f t="shared" si="28"/>
        <v>5.208333333333333</v>
      </c>
      <c r="K495" t="s">
        <v>94</v>
      </c>
      <c r="L495">
        <v>12</v>
      </c>
      <c r="M495" s="2">
        <v>480</v>
      </c>
    </row>
    <row r="496" spans="2:13" ht="12.75">
      <c r="B496" s="307">
        <v>2500</v>
      </c>
      <c r="C496" s="1" t="s">
        <v>33</v>
      </c>
      <c r="D496" s="13" t="s">
        <v>10</v>
      </c>
      <c r="E496" s="1" t="s">
        <v>415</v>
      </c>
      <c r="F496" s="28" t="s">
        <v>200</v>
      </c>
      <c r="G496" s="28" t="s">
        <v>162</v>
      </c>
      <c r="H496" s="6">
        <f>H495-B496</f>
        <v>-5000</v>
      </c>
      <c r="I496" s="23">
        <f t="shared" si="28"/>
        <v>5.208333333333333</v>
      </c>
      <c r="K496" t="s">
        <v>94</v>
      </c>
      <c r="L496">
        <v>12</v>
      </c>
      <c r="M496" s="2">
        <v>480</v>
      </c>
    </row>
    <row r="497" spans="2:13" ht="12.75">
      <c r="B497" s="307">
        <v>2500</v>
      </c>
      <c r="C497" s="1" t="s">
        <v>33</v>
      </c>
      <c r="D497" s="13" t="s">
        <v>10</v>
      </c>
      <c r="E497" s="1" t="s">
        <v>415</v>
      </c>
      <c r="F497" s="28" t="s">
        <v>200</v>
      </c>
      <c r="G497" s="28" t="s">
        <v>161</v>
      </c>
      <c r="H497" s="6">
        <f>H496-B497</f>
        <v>-7500</v>
      </c>
      <c r="I497" s="23">
        <f t="shared" si="28"/>
        <v>5.208333333333333</v>
      </c>
      <c r="K497" t="s">
        <v>94</v>
      </c>
      <c r="L497">
        <v>12</v>
      </c>
      <c r="M497" s="2">
        <v>480</v>
      </c>
    </row>
    <row r="498" spans="1:13" s="65" customFormat="1" ht="12.75">
      <c r="A498" s="12"/>
      <c r="B498" s="310">
        <f>SUM(B495:B497)</f>
        <v>7500</v>
      </c>
      <c r="C498" s="12" t="s">
        <v>33</v>
      </c>
      <c r="D498" s="12"/>
      <c r="E498" s="12"/>
      <c r="F498" s="19"/>
      <c r="G498" s="19"/>
      <c r="H498" s="62">
        <v>0</v>
      </c>
      <c r="I498" s="64">
        <f t="shared" si="28"/>
        <v>15.625</v>
      </c>
      <c r="M498" s="2">
        <v>480</v>
      </c>
    </row>
    <row r="499" spans="2:13" ht="12.75">
      <c r="B499" s="307"/>
      <c r="H499" s="6">
        <f aca="true" t="shared" si="31" ref="H499:H504">H498-B499</f>
        <v>0</v>
      </c>
      <c r="I499" s="23">
        <f t="shared" si="28"/>
        <v>0</v>
      </c>
      <c r="M499" s="2">
        <v>480</v>
      </c>
    </row>
    <row r="500" spans="2:13" ht="12.75">
      <c r="B500" s="307"/>
      <c r="H500" s="6">
        <f t="shared" si="31"/>
        <v>0</v>
      </c>
      <c r="I500" s="23">
        <f t="shared" si="28"/>
        <v>0</v>
      </c>
      <c r="M500" s="2">
        <v>480</v>
      </c>
    </row>
    <row r="501" spans="2:13" ht="12.75">
      <c r="B501" s="306">
        <v>2000</v>
      </c>
      <c r="C501" s="1" t="s">
        <v>35</v>
      </c>
      <c r="D501" s="13" t="s">
        <v>10</v>
      </c>
      <c r="E501" s="1" t="s">
        <v>415</v>
      </c>
      <c r="F501" s="28" t="s">
        <v>200</v>
      </c>
      <c r="G501" s="28" t="s">
        <v>138</v>
      </c>
      <c r="H501" s="6">
        <f t="shared" si="31"/>
        <v>-2000</v>
      </c>
      <c r="I501" s="23">
        <f t="shared" si="28"/>
        <v>4.166666666666667</v>
      </c>
      <c r="K501" t="s">
        <v>94</v>
      </c>
      <c r="L501">
        <v>12</v>
      </c>
      <c r="M501" s="2">
        <v>480</v>
      </c>
    </row>
    <row r="502" spans="2:13" ht="12.75">
      <c r="B502" s="306">
        <v>2000</v>
      </c>
      <c r="C502" s="1" t="s">
        <v>35</v>
      </c>
      <c r="D502" s="13" t="s">
        <v>10</v>
      </c>
      <c r="E502" s="1" t="s">
        <v>415</v>
      </c>
      <c r="F502" s="28" t="s">
        <v>200</v>
      </c>
      <c r="G502" s="28" t="s">
        <v>152</v>
      </c>
      <c r="H502" s="6">
        <f t="shared" si="31"/>
        <v>-4000</v>
      </c>
      <c r="I502" s="23">
        <f t="shared" si="28"/>
        <v>4.166666666666667</v>
      </c>
      <c r="K502" t="s">
        <v>94</v>
      </c>
      <c r="L502">
        <v>12</v>
      </c>
      <c r="M502" s="2">
        <v>480</v>
      </c>
    </row>
    <row r="503" spans="2:13" ht="12.75">
      <c r="B503" s="306">
        <v>2000</v>
      </c>
      <c r="C503" s="1" t="s">
        <v>35</v>
      </c>
      <c r="D503" s="13" t="s">
        <v>10</v>
      </c>
      <c r="E503" s="1" t="s">
        <v>415</v>
      </c>
      <c r="F503" s="28" t="s">
        <v>200</v>
      </c>
      <c r="G503" s="28" t="s">
        <v>162</v>
      </c>
      <c r="H503" s="6">
        <f t="shared" si="31"/>
        <v>-6000</v>
      </c>
      <c r="I503" s="23">
        <f t="shared" si="28"/>
        <v>4.166666666666667</v>
      </c>
      <c r="K503" t="s">
        <v>94</v>
      </c>
      <c r="L503">
        <v>12</v>
      </c>
      <c r="M503" s="2">
        <v>480</v>
      </c>
    </row>
    <row r="504" spans="2:13" ht="12.75">
      <c r="B504" s="306">
        <v>2000</v>
      </c>
      <c r="C504" s="1" t="s">
        <v>35</v>
      </c>
      <c r="D504" s="13" t="s">
        <v>10</v>
      </c>
      <c r="E504" s="1" t="s">
        <v>415</v>
      </c>
      <c r="F504" s="28" t="s">
        <v>200</v>
      </c>
      <c r="G504" s="28" t="s">
        <v>161</v>
      </c>
      <c r="H504" s="6">
        <f t="shared" si="31"/>
        <v>-8000</v>
      </c>
      <c r="I504" s="23">
        <f t="shared" si="28"/>
        <v>4.166666666666667</v>
      </c>
      <c r="K504" t="s">
        <v>94</v>
      </c>
      <c r="L504">
        <v>12</v>
      </c>
      <c r="M504" s="2">
        <v>480</v>
      </c>
    </row>
    <row r="505" spans="1:13" s="65" customFormat="1" ht="12.75">
      <c r="A505" s="12"/>
      <c r="B505" s="310">
        <f>SUM(B501:B504)</f>
        <v>8000</v>
      </c>
      <c r="C505" s="12" t="s">
        <v>35</v>
      </c>
      <c r="D505" s="12"/>
      <c r="E505" s="12"/>
      <c r="F505" s="19"/>
      <c r="G505" s="19"/>
      <c r="H505" s="62">
        <v>0</v>
      </c>
      <c r="I505" s="64">
        <f t="shared" si="28"/>
        <v>16.666666666666668</v>
      </c>
      <c r="M505" s="2">
        <v>480</v>
      </c>
    </row>
    <row r="506" spans="2:13" ht="12.75">
      <c r="B506" s="307"/>
      <c r="H506" s="6">
        <f aca="true" t="shared" si="32" ref="H506:H511">H505-B506</f>
        <v>0</v>
      </c>
      <c r="I506" s="23">
        <f t="shared" si="28"/>
        <v>0</v>
      </c>
      <c r="M506" s="2">
        <v>480</v>
      </c>
    </row>
    <row r="507" spans="2:13" ht="12.75">
      <c r="B507" s="307"/>
      <c r="H507" s="6">
        <f t="shared" si="32"/>
        <v>0</v>
      </c>
      <c r="I507" s="23">
        <f t="shared" si="28"/>
        <v>0</v>
      </c>
      <c r="M507" s="2">
        <v>480</v>
      </c>
    </row>
    <row r="508" spans="2:13" ht="12.75">
      <c r="B508" s="307">
        <v>500</v>
      </c>
      <c r="C508" s="35" t="s">
        <v>414</v>
      </c>
      <c r="D508" s="13" t="s">
        <v>10</v>
      </c>
      <c r="E508" s="1" t="s">
        <v>370</v>
      </c>
      <c r="F508" s="28" t="s">
        <v>200</v>
      </c>
      <c r="G508" s="28" t="s">
        <v>138</v>
      </c>
      <c r="H508" s="6">
        <f t="shared" si="32"/>
        <v>-500</v>
      </c>
      <c r="I508" s="23">
        <f t="shared" si="28"/>
        <v>1.0416666666666667</v>
      </c>
      <c r="K508" t="s">
        <v>94</v>
      </c>
      <c r="L508">
        <v>12</v>
      </c>
      <c r="M508" s="2">
        <v>480</v>
      </c>
    </row>
    <row r="509" spans="2:13" ht="12.75">
      <c r="B509" s="307">
        <v>1000</v>
      </c>
      <c r="C509" s="35" t="s">
        <v>414</v>
      </c>
      <c r="D509" s="13" t="s">
        <v>10</v>
      </c>
      <c r="E509" s="1" t="s">
        <v>370</v>
      </c>
      <c r="F509" s="28" t="s">
        <v>200</v>
      </c>
      <c r="G509" s="28" t="s">
        <v>152</v>
      </c>
      <c r="H509" s="6">
        <f t="shared" si="32"/>
        <v>-1500</v>
      </c>
      <c r="I509" s="23">
        <f t="shared" si="28"/>
        <v>2.0833333333333335</v>
      </c>
      <c r="K509" t="s">
        <v>94</v>
      </c>
      <c r="L509">
        <v>12</v>
      </c>
      <c r="M509" s="2">
        <v>480</v>
      </c>
    </row>
    <row r="510" spans="2:13" ht="12.75">
      <c r="B510" s="307">
        <v>1000</v>
      </c>
      <c r="C510" s="35" t="s">
        <v>414</v>
      </c>
      <c r="D510" s="13" t="s">
        <v>10</v>
      </c>
      <c r="E510" s="1" t="s">
        <v>370</v>
      </c>
      <c r="F510" s="28" t="s">
        <v>200</v>
      </c>
      <c r="G510" s="28" t="s">
        <v>162</v>
      </c>
      <c r="H510" s="6">
        <f t="shared" si="32"/>
        <v>-2500</v>
      </c>
      <c r="I510" s="23">
        <f t="shared" si="28"/>
        <v>2.0833333333333335</v>
      </c>
      <c r="K510" t="s">
        <v>94</v>
      </c>
      <c r="L510">
        <v>12</v>
      </c>
      <c r="M510" s="2">
        <v>480</v>
      </c>
    </row>
    <row r="511" spans="2:13" ht="12.75">
      <c r="B511" s="307">
        <v>1000</v>
      </c>
      <c r="C511" s="35" t="s">
        <v>414</v>
      </c>
      <c r="D511" s="13" t="s">
        <v>10</v>
      </c>
      <c r="E511" s="1" t="s">
        <v>370</v>
      </c>
      <c r="F511" s="28" t="s">
        <v>200</v>
      </c>
      <c r="G511" s="28" t="s">
        <v>161</v>
      </c>
      <c r="H511" s="6">
        <f t="shared" si="32"/>
        <v>-3500</v>
      </c>
      <c r="I511" s="23">
        <f t="shared" si="28"/>
        <v>2.0833333333333335</v>
      </c>
      <c r="K511" t="s">
        <v>94</v>
      </c>
      <c r="L511">
        <v>12</v>
      </c>
      <c r="M511" s="2">
        <v>480</v>
      </c>
    </row>
    <row r="512" spans="1:13" s="65" customFormat="1" ht="12.75">
      <c r="A512" s="12"/>
      <c r="B512" s="310">
        <f>SUM(B508:B511)</f>
        <v>3500</v>
      </c>
      <c r="C512" s="12"/>
      <c r="D512" s="12"/>
      <c r="E512" s="12" t="s">
        <v>370</v>
      </c>
      <c r="F512" s="19"/>
      <c r="G512" s="19"/>
      <c r="H512" s="62">
        <v>0</v>
      </c>
      <c r="I512" s="64">
        <f t="shared" si="28"/>
        <v>7.291666666666667</v>
      </c>
      <c r="M512" s="2">
        <v>480</v>
      </c>
    </row>
    <row r="513" spans="2:13" ht="12.75">
      <c r="B513" s="306"/>
      <c r="C513" s="13"/>
      <c r="D513" s="13"/>
      <c r="E513" s="13"/>
      <c r="F513" s="31"/>
      <c r="H513" s="6">
        <f>H512-B513</f>
        <v>0</v>
      </c>
      <c r="I513" s="23">
        <f t="shared" si="28"/>
        <v>0</v>
      </c>
      <c r="M513" s="2">
        <v>480</v>
      </c>
    </row>
    <row r="514" spans="2:13" ht="12.75">
      <c r="B514" s="307"/>
      <c r="D514" s="13"/>
      <c r="H514" s="6">
        <f>H513-B514</f>
        <v>0</v>
      </c>
      <c r="I514" s="23">
        <f t="shared" si="28"/>
        <v>0</v>
      </c>
      <c r="M514" s="2">
        <v>480</v>
      </c>
    </row>
    <row r="515" spans="2:13" ht="12.75">
      <c r="B515" s="306"/>
      <c r="D515" s="13"/>
      <c r="G515" s="32"/>
      <c r="H515" s="6">
        <f>H514-B515</f>
        <v>0</v>
      </c>
      <c r="I515" s="23">
        <f t="shared" si="28"/>
        <v>0</v>
      </c>
      <c r="M515" s="2">
        <v>480</v>
      </c>
    </row>
    <row r="516" spans="2:13" ht="12.75">
      <c r="B516" s="306"/>
      <c r="C516" s="34"/>
      <c r="D516" s="13"/>
      <c r="E516" s="34"/>
      <c r="G516" s="32"/>
      <c r="H516" s="6">
        <f>H515-B516</f>
        <v>0</v>
      </c>
      <c r="I516" s="23">
        <f t="shared" si="28"/>
        <v>0</v>
      </c>
      <c r="M516" s="2">
        <v>480</v>
      </c>
    </row>
    <row r="517" spans="1:13" s="61" customFormat="1" ht="12.75">
      <c r="A517" s="56"/>
      <c r="B517" s="308">
        <f>+B523+B528+B533+B538</f>
        <v>15800</v>
      </c>
      <c r="C517" s="56" t="s">
        <v>205</v>
      </c>
      <c r="D517" s="56" t="s">
        <v>206</v>
      </c>
      <c r="E517" s="56" t="s">
        <v>123</v>
      </c>
      <c r="F517" s="58" t="s">
        <v>207</v>
      </c>
      <c r="G517" s="59" t="s">
        <v>125</v>
      </c>
      <c r="H517" s="57"/>
      <c r="I517" s="60">
        <f t="shared" si="28"/>
        <v>32.916666666666664</v>
      </c>
      <c r="M517" s="2">
        <v>480</v>
      </c>
    </row>
    <row r="518" spans="2:13" ht="12.75">
      <c r="B518" s="307"/>
      <c r="D518" s="13"/>
      <c r="H518" s="6">
        <f>H517-B518</f>
        <v>0</v>
      </c>
      <c r="I518" s="23">
        <f t="shared" si="28"/>
        <v>0</v>
      </c>
      <c r="M518" s="2">
        <v>480</v>
      </c>
    </row>
    <row r="519" spans="2:13" ht="12.75">
      <c r="B519" s="307">
        <v>2000</v>
      </c>
      <c r="C519" s="34" t="s">
        <v>208</v>
      </c>
      <c r="D519" s="13" t="s">
        <v>10</v>
      </c>
      <c r="E519" s="1" t="s">
        <v>415</v>
      </c>
      <c r="F519" s="28" t="s">
        <v>209</v>
      </c>
      <c r="G519" s="28" t="s">
        <v>152</v>
      </c>
      <c r="H519" s="6">
        <f>H518-B519</f>
        <v>-2000</v>
      </c>
      <c r="I519" s="23">
        <f>+B519/M519</f>
        <v>4.166666666666667</v>
      </c>
      <c r="K519" t="s">
        <v>126</v>
      </c>
      <c r="L519">
        <v>13</v>
      </c>
      <c r="M519" s="2">
        <v>480</v>
      </c>
    </row>
    <row r="520" spans="2:13" ht="12.75">
      <c r="B520" s="307">
        <v>2000</v>
      </c>
      <c r="C520" s="34" t="s">
        <v>210</v>
      </c>
      <c r="D520" s="13" t="s">
        <v>10</v>
      </c>
      <c r="E520" s="1" t="s">
        <v>415</v>
      </c>
      <c r="F520" s="28" t="s">
        <v>209</v>
      </c>
      <c r="G520" s="28" t="s">
        <v>152</v>
      </c>
      <c r="H520" s="6">
        <f>H519-B520</f>
        <v>-4000</v>
      </c>
      <c r="I520" s="23">
        <f t="shared" si="28"/>
        <v>4.166666666666667</v>
      </c>
      <c r="K520" t="s">
        <v>126</v>
      </c>
      <c r="L520">
        <v>13</v>
      </c>
      <c r="M520" s="2">
        <v>480</v>
      </c>
    </row>
    <row r="521" spans="1:13" s="43" customFormat="1" ht="12.75">
      <c r="A521" s="42"/>
      <c r="B521" s="306">
        <v>1200</v>
      </c>
      <c r="C521" s="34" t="s">
        <v>211</v>
      </c>
      <c r="D521" s="13" t="s">
        <v>10</v>
      </c>
      <c r="E521" s="1" t="s">
        <v>415</v>
      </c>
      <c r="F521" s="28" t="s">
        <v>209</v>
      </c>
      <c r="G521" s="36" t="s">
        <v>162</v>
      </c>
      <c r="H521" s="6">
        <f>H520-B521</f>
        <v>-5200</v>
      </c>
      <c r="I521" s="23">
        <f t="shared" si="28"/>
        <v>2.5</v>
      </c>
      <c r="K521" t="s">
        <v>126</v>
      </c>
      <c r="L521">
        <v>13</v>
      </c>
      <c r="M521" s="2">
        <v>480</v>
      </c>
    </row>
    <row r="522" spans="2:13" ht="12.75">
      <c r="B522" s="307">
        <v>1100</v>
      </c>
      <c r="C522" s="34" t="s">
        <v>212</v>
      </c>
      <c r="D522" s="13" t="s">
        <v>10</v>
      </c>
      <c r="E522" s="1" t="s">
        <v>415</v>
      </c>
      <c r="F522" s="28" t="s">
        <v>209</v>
      </c>
      <c r="G522" s="28" t="s">
        <v>162</v>
      </c>
      <c r="H522" s="6">
        <f>H521-B522</f>
        <v>-6300</v>
      </c>
      <c r="I522" s="23">
        <f t="shared" si="28"/>
        <v>2.2916666666666665</v>
      </c>
      <c r="K522" t="s">
        <v>126</v>
      </c>
      <c r="L522">
        <v>13</v>
      </c>
      <c r="M522" s="2">
        <v>480</v>
      </c>
    </row>
    <row r="523" spans="1:13" s="65" customFormat="1" ht="12.75">
      <c r="A523" s="12"/>
      <c r="B523" s="310">
        <f>SUM(B519:B522)</f>
        <v>6300</v>
      </c>
      <c r="C523" s="63" t="s">
        <v>31</v>
      </c>
      <c r="D523" s="12"/>
      <c r="E523" s="12"/>
      <c r="F523" s="19"/>
      <c r="G523" s="19"/>
      <c r="H523" s="62">
        <v>0</v>
      </c>
      <c r="I523" s="64">
        <f t="shared" si="28"/>
        <v>13.125</v>
      </c>
      <c r="M523" s="2">
        <v>480</v>
      </c>
    </row>
    <row r="524" spans="2:13" ht="12.75">
      <c r="B524" s="307"/>
      <c r="D524" s="13"/>
      <c r="H524" s="6">
        <f aca="true" t="shared" si="33" ref="H524:H537">H523-B524</f>
        <v>0</v>
      </c>
      <c r="I524" s="23">
        <f t="shared" si="28"/>
        <v>0</v>
      </c>
      <c r="M524" s="2">
        <v>480</v>
      </c>
    </row>
    <row r="525" spans="2:13" ht="12.75">
      <c r="B525" s="307"/>
      <c r="D525" s="13"/>
      <c r="H525" s="6">
        <f t="shared" si="33"/>
        <v>0</v>
      </c>
      <c r="I525" s="23">
        <f t="shared" si="28"/>
        <v>0</v>
      </c>
      <c r="M525" s="2">
        <v>480</v>
      </c>
    </row>
    <row r="526" spans="2:13" ht="12.75">
      <c r="B526" s="307">
        <v>1000</v>
      </c>
      <c r="C526" s="34" t="s">
        <v>32</v>
      </c>
      <c r="D526" s="13" t="s">
        <v>10</v>
      </c>
      <c r="E526" s="1" t="s">
        <v>104</v>
      </c>
      <c r="F526" s="28" t="s">
        <v>209</v>
      </c>
      <c r="G526" s="28" t="s">
        <v>152</v>
      </c>
      <c r="H526" s="6">
        <f t="shared" si="33"/>
        <v>-1000</v>
      </c>
      <c r="I526" s="23">
        <f t="shared" si="28"/>
        <v>2.0833333333333335</v>
      </c>
      <c r="K526" t="s">
        <v>126</v>
      </c>
      <c r="L526">
        <v>13</v>
      </c>
      <c r="M526" s="2">
        <v>480</v>
      </c>
    </row>
    <row r="527" spans="2:13" ht="12.75">
      <c r="B527" s="307">
        <v>1500</v>
      </c>
      <c r="C527" s="34" t="s">
        <v>32</v>
      </c>
      <c r="D527" s="13" t="s">
        <v>10</v>
      </c>
      <c r="E527" s="1" t="s">
        <v>104</v>
      </c>
      <c r="F527" s="28" t="s">
        <v>209</v>
      </c>
      <c r="G527" s="28" t="s">
        <v>162</v>
      </c>
      <c r="H527" s="6">
        <f t="shared" si="33"/>
        <v>-2500</v>
      </c>
      <c r="I527" s="23">
        <f>+B527/M527</f>
        <v>3.125</v>
      </c>
      <c r="K527" t="s">
        <v>126</v>
      </c>
      <c r="L527">
        <v>13</v>
      </c>
      <c r="M527" s="2">
        <v>480</v>
      </c>
    </row>
    <row r="528" spans="1:13" s="65" customFormat="1" ht="12.75">
      <c r="A528" s="12"/>
      <c r="B528" s="310">
        <f>SUM(B526:B527)</f>
        <v>2500</v>
      </c>
      <c r="C528" s="12"/>
      <c r="D528" s="12"/>
      <c r="E528" s="12" t="s">
        <v>104</v>
      </c>
      <c r="F528" s="19"/>
      <c r="G528" s="19"/>
      <c r="H528" s="62">
        <v>0</v>
      </c>
      <c r="I528" s="64">
        <f t="shared" si="28"/>
        <v>5.208333333333333</v>
      </c>
      <c r="M528" s="2">
        <v>480</v>
      </c>
    </row>
    <row r="529" spans="2:13" ht="12.75">
      <c r="B529" s="307"/>
      <c r="D529" s="13"/>
      <c r="H529" s="6">
        <f t="shared" si="33"/>
        <v>0</v>
      </c>
      <c r="I529" s="23">
        <f aca="true" t="shared" si="34" ref="I529:I538">+B529/M529</f>
        <v>0</v>
      </c>
      <c r="M529" s="2">
        <v>480</v>
      </c>
    </row>
    <row r="530" spans="2:13" ht="12.75">
      <c r="B530" s="307"/>
      <c r="D530" s="13"/>
      <c r="H530" s="6">
        <f t="shared" si="33"/>
        <v>0</v>
      </c>
      <c r="I530" s="23">
        <f t="shared" si="34"/>
        <v>0</v>
      </c>
      <c r="M530" s="2">
        <v>480</v>
      </c>
    </row>
    <row r="531" spans="2:13" ht="12.75">
      <c r="B531" s="307">
        <v>2000</v>
      </c>
      <c r="C531" s="1" t="s">
        <v>35</v>
      </c>
      <c r="D531" s="13" t="s">
        <v>10</v>
      </c>
      <c r="E531" s="1" t="s">
        <v>415</v>
      </c>
      <c r="F531" s="28" t="s">
        <v>209</v>
      </c>
      <c r="G531" s="28" t="s">
        <v>152</v>
      </c>
      <c r="H531" s="6">
        <f t="shared" si="33"/>
        <v>-2000</v>
      </c>
      <c r="I531" s="23">
        <f t="shared" si="34"/>
        <v>4.166666666666667</v>
      </c>
      <c r="K531" t="s">
        <v>126</v>
      </c>
      <c r="L531">
        <v>13</v>
      </c>
      <c r="M531" s="2">
        <v>480</v>
      </c>
    </row>
    <row r="532" spans="2:13" ht="12.75">
      <c r="B532" s="307">
        <v>2000</v>
      </c>
      <c r="C532" s="1" t="s">
        <v>35</v>
      </c>
      <c r="D532" s="13" t="s">
        <v>10</v>
      </c>
      <c r="E532" s="1" t="s">
        <v>415</v>
      </c>
      <c r="F532" s="28" t="s">
        <v>209</v>
      </c>
      <c r="G532" s="28" t="s">
        <v>162</v>
      </c>
      <c r="H532" s="6">
        <f t="shared" si="33"/>
        <v>-4000</v>
      </c>
      <c r="I532" s="23">
        <f t="shared" si="34"/>
        <v>4.166666666666667</v>
      </c>
      <c r="K532" t="s">
        <v>126</v>
      </c>
      <c r="L532">
        <v>13</v>
      </c>
      <c r="M532" s="2">
        <v>480</v>
      </c>
    </row>
    <row r="533" spans="1:13" s="65" customFormat="1" ht="12.75">
      <c r="A533" s="12"/>
      <c r="B533" s="310">
        <f>SUM(B531:B532)</f>
        <v>4000</v>
      </c>
      <c r="C533" s="12" t="s">
        <v>35</v>
      </c>
      <c r="D533" s="12"/>
      <c r="E533" s="12"/>
      <c r="F533" s="19"/>
      <c r="G533" s="19"/>
      <c r="H533" s="62">
        <v>0</v>
      </c>
      <c r="I533" s="64">
        <f t="shared" si="34"/>
        <v>8.333333333333334</v>
      </c>
      <c r="M533" s="2">
        <v>480</v>
      </c>
    </row>
    <row r="534" spans="2:13" ht="12.75">
      <c r="B534" s="307"/>
      <c r="D534" s="13"/>
      <c r="H534" s="6">
        <f t="shared" si="33"/>
        <v>0</v>
      </c>
      <c r="I534" s="23">
        <f t="shared" si="34"/>
        <v>0</v>
      </c>
      <c r="M534" s="2">
        <v>480</v>
      </c>
    </row>
    <row r="535" spans="1:13" s="43" customFormat="1" ht="12.75">
      <c r="A535" s="42"/>
      <c r="B535" s="313"/>
      <c r="C535" s="44"/>
      <c r="D535" s="35"/>
      <c r="E535" s="42"/>
      <c r="F535" s="36"/>
      <c r="G535" s="36"/>
      <c r="H535" s="6">
        <f t="shared" si="33"/>
        <v>0</v>
      </c>
      <c r="I535" s="23">
        <f t="shared" si="34"/>
        <v>0</v>
      </c>
      <c r="M535" s="2">
        <v>480</v>
      </c>
    </row>
    <row r="536" spans="2:13" ht="12.75">
      <c r="B536" s="307">
        <v>1500</v>
      </c>
      <c r="C536" s="35" t="s">
        <v>414</v>
      </c>
      <c r="D536" s="13" t="s">
        <v>10</v>
      </c>
      <c r="E536" s="1" t="s">
        <v>370</v>
      </c>
      <c r="F536" s="28" t="s">
        <v>209</v>
      </c>
      <c r="G536" s="28" t="s">
        <v>152</v>
      </c>
      <c r="H536" s="6">
        <f t="shared" si="33"/>
        <v>-1500</v>
      </c>
      <c r="I536" s="23">
        <f t="shared" si="34"/>
        <v>3.125</v>
      </c>
      <c r="K536" t="s">
        <v>126</v>
      </c>
      <c r="L536">
        <v>13</v>
      </c>
      <c r="M536" s="2">
        <v>480</v>
      </c>
    </row>
    <row r="537" spans="2:13" ht="12.75">
      <c r="B537" s="307">
        <v>1500</v>
      </c>
      <c r="C537" s="35" t="s">
        <v>414</v>
      </c>
      <c r="D537" s="13" t="s">
        <v>10</v>
      </c>
      <c r="E537" s="1" t="s">
        <v>370</v>
      </c>
      <c r="F537" s="28" t="s">
        <v>209</v>
      </c>
      <c r="G537" s="28" t="s">
        <v>162</v>
      </c>
      <c r="H537" s="6">
        <f t="shared" si="33"/>
        <v>-3000</v>
      </c>
      <c r="I537" s="23">
        <f t="shared" si="34"/>
        <v>3.125</v>
      </c>
      <c r="K537" t="s">
        <v>126</v>
      </c>
      <c r="L537">
        <v>13</v>
      </c>
      <c r="M537" s="2">
        <v>480</v>
      </c>
    </row>
    <row r="538" spans="1:13" s="65" customFormat="1" ht="12.75">
      <c r="A538" s="12"/>
      <c r="B538" s="310">
        <f>SUM(B536:B537)</f>
        <v>3000</v>
      </c>
      <c r="C538" s="12"/>
      <c r="D538" s="12"/>
      <c r="E538" s="12" t="s">
        <v>370</v>
      </c>
      <c r="F538" s="19"/>
      <c r="G538" s="19"/>
      <c r="H538" s="62">
        <v>0</v>
      </c>
      <c r="I538" s="64">
        <f t="shared" si="34"/>
        <v>6.25</v>
      </c>
      <c r="M538" s="2">
        <v>480</v>
      </c>
    </row>
    <row r="539" spans="2:13" ht="12.75">
      <c r="B539" s="307"/>
      <c r="D539" s="13"/>
      <c r="H539" s="6">
        <f>H538-B539</f>
        <v>0</v>
      </c>
      <c r="I539" s="23">
        <f aca="true" t="shared" si="35" ref="I539:I585">+B539/M539</f>
        <v>0</v>
      </c>
      <c r="M539" s="2">
        <v>480</v>
      </c>
    </row>
    <row r="540" spans="2:13" ht="12.75">
      <c r="B540" s="307"/>
      <c r="D540" s="13"/>
      <c r="H540" s="6">
        <f>H539-B540</f>
        <v>0</v>
      </c>
      <c r="I540" s="23">
        <f t="shared" si="35"/>
        <v>0</v>
      </c>
      <c r="M540" s="2">
        <v>480</v>
      </c>
    </row>
    <row r="541" spans="2:13" ht="12.75">
      <c r="B541" s="307"/>
      <c r="D541" s="13"/>
      <c r="H541" s="6">
        <f>H540-B541</f>
        <v>0</v>
      </c>
      <c r="I541" s="23">
        <f t="shared" si="35"/>
        <v>0</v>
      </c>
      <c r="M541" s="2">
        <v>480</v>
      </c>
    </row>
    <row r="542" spans="2:13" ht="12.75">
      <c r="B542" s="307"/>
      <c r="D542" s="13"/>
      <c r="H542" s="6">
        <f>H541-B542</f>
        <v>0</v>
      </c>
      <c r="I542" s="23">
        <f t="shared" si="35"/>
        <v>0</v>
      </c>
      <c r="M542" s="2">
        <v>480</v>
      </c>
    </row>
    <row r="543" spans="1:13" s="61" customFormat="1" ht="12.75">
      <c r="A543" s="56"/>
      <c r="B543" s="308">
        <f>+B548+B563+B569+B575+B581</f>
        <v>33500</v>
      </c>
      <c r="C543" s="56" t="s">
        <v>213</v>
      </c>
      <c r="D543" s="56" t="s">
        <v>214</v>
      </c>
      <c r="E543" s="56" t="s">
        <v>123</v>
      </c>
      <c r="F543" s="58" t="s">
        <v>215</v>
      </c>
      <c r="G543" s="59" t="s">
        <v>125</v>
      </c>
      <c r="H543" s="57"/>
      <c r="I543" s="60">
        <f>+B543/M543</f>
        <v>69.79166666666667</v>
      </c>
      <c r="M543" s="2">
        <v>480</v>
      </c>
    </row>
    <row r="544" spans="2:13" ht="12.75">
      <c r="B544" s="307"/>
      <c r="D544" s="13"/>
      <c r="H544" s="6">
        <f>H543-B544</f>
        <v>0</v>
      </c>
      <c r="I544" s="23">
        <f t="shared" si="35"/>
        <v>0</v>
      </c>
      <c r="M544" s="2">
        <v>480</v>
      </c>
    </row>
    <row r="545" spans="2:13" ht="12.75">
      <c r="B545" s="306">
        <v>3000</v>
      </c>
      <c r="C545" s="1" t="s">
        <v>16</v>
      </c>
      <c r="D545" s="1" t="s">
        <v>10</v>
      </c>
      <c r="E545" s="1" t="s">
        <v>126</v>
      </c>
      <c r="F545" s="28" t="s">
        <v>216</v>
      </c>
      <c r="G545" s="28" t="s">
        <v>161</v>
      </c>
      <c r="H545" s="6">
        <f>H544-B545</f>
        <v>-3000</v>
      </c>
      <c r="I545" s="23">
        <v>6</v>
      </c>
      <c r="K545" t="s">
        <v>16</v>
      </c>
      <c r="L545">
        <v>14</v>
      </c>
      <c r="M545" s="2">
        <v>480</v>
      </c>
    </row>
    <row r="546" spans="2:13" ht="12.75">
      <c r="B546" s="306">
        <v>3000</v>
      </c>
      <c r="C546" s="1" t="s">
        <v>16</v>
      </c>
      <c r="D546" s="1" t="s">
        <v>10</v>
      </c>
      <c r="E546" s="1" t="s">
        <v>126</v>
      </c>
      <c r="F546" s="28" t="s">
        <v>217</v>
      </c>
      <c r="G546" s="28" t="s">
        <v>218</v>
      </c>
      <c r="H546" s="6">
        <f>H545-B546</f>
        <v>-6000</v>
      </c>
      <c r="I546" s="23">
        <v>6</v>
      </c>
      <c r="K546" t="s">
        <v>16</v>
      </c>
      <c r="L546">
        <v>14</v>
      </c>
      <c r="M546" s="2">
        <v>480</v>
      </c>
    </row>
    <row r="547" spans="2:13" ht="12.75">
      <c r="B547" s="314">
        <v>2000</v>
      </c>
      <c r="C547" s="1" t="s">
        <v>16</v>
      </c>
      <c r="D547" s="1" t="s">
        <v>10</v>
      </c>
      <c r="E547" s="1" t="s">
        <v>126</v>
      </c>
      <c r="F547" s="28" t="s">
        <v>219</v>
      </c>
      <c r="G547" s="28" t="s">
        <v>220</v>
      </c>
      <c r="H547" s="6">
        <f>H546-B547</f>
        <v>-8000</v>
      </c>
      <c r="I547" s="23">
        <v>4</v>
      </c>
      <c r="K547" t="s">
        <v>16</v>
      </c>
      <c r="L547">
        <v>14</v>
      </c>
      <c r="M547" s="2">
        <v>480</v>
      </c>
    </row>
    <row r="548" spans="1:13" s="65" customFormat="1" ht="12.75">
      <c r="A548" s="12"/>
      <c r="B548" s="310">
        <f>SUM(B545:B547)</f>
        <v>8000</v>
      </c>
      <c r="C548" s="12" t="s">
        <v>16</v>
      </c>
      <c r="D548" s="12"/>
      <c r="E548" s="12"/>
      <c r="F548" s="19"/>
      <c r="G548" s="19"/>
      <c r="H548" s="62">
        <v>0</v>
      </c>
      <c r="I548" s="64">
        <f t="shared" si="35"/>
        <v>16.666666666666668</v>
      </c>
      <c r="M548" s="2">
        <v>480</v>
      </c>
    </row>
    <row r="549" spans="2:13" ht="12.75">
      <c r="B549" s="307"/>
      <c r="D549" s="13"/>
      <c r="H549" s="6">
        <f aca="true" t="shared" si="36" ref="H549:H562">H548-B549</f>
        <v>0</v>
      </c>
      <c r="I549" s="23">
        <f t="shared" si="35"/>
        <v>0</v>
      </c>
      <c r="M549" s="2">
        <v>480</v>
      </c>
    </row>
    <row r="550" spans="2:13" ht="12.75">
      <c r="B550" s="307"/>
      <c r="D550" s="13"/>
      <c r="H550" s="6">
        <f t="shared" si="36"/>
        <v>0</v>
      </c>
      <c r="I550" s="23">
        <f t="shared" si="35"/>
        <v>0</v>
      </c>
      <c r="M550" s="2">
        <v>480</v>
      </c>
    </row>
    <row r="551" spans="2:13" ht="12.75">
      <c r="B551" s="307">
        <v>1000</v>
      </c>
      <c r="C551" s="34" t="s">
        <v>221</v>
      </c>
      <c r="D551" s="13" t="s">
        <v>10</v>
      </c>
      <c r="E551" s="1" t="s">
        <v>415</v>
      </c>
      <c r="F551" s="28" t="s">
        <v>222</v>
      </c>
      <c r="G551" s="28" t="s">
        <v>161</v>
      </c>
      <c r="H551" s="6">
        <f t="shared" si="36"/>
        <v>-1000</v>
      </c>
      <c r="I551" s="23">
        <f t="shared" si="35"/>
        <v>2.0833333333333335</v>
      </c>
      <c r="K551" t="s">
        <v>126</v>
      </c>
      <c r="L551">
        <v>14</v>
      </c>
      <c r="M551" s="2">
        <v>480</v>
      </c>
    </row>
    <row r="552" spans="2:13" ht="12.75">
      <c r="B552" s="307">
        <v>1000</v>
      </c>
      <c r="C552" s="34" t="s">
        <v>223</v>
      </c>
      <c r="D552" s="13" t="s">
        <v>10</v>
      </c>
      <c r="E552" s="1" t="s">
        <v>415</v>
      </c>
      <c r="F552" s="28" t="s">
        <v>222</v>
      </c>
      <c r="G552" s="28" t="s">
        <v>161</v>
      </c>
      <c r="H552" s="6">
        <f t="shared" si="36"/>
        <v>-2000</v>
      </c>
      <c r="I552" s="23">
        <f t="shared" si="35"/>
        <v>2.0833333333333335</v>
      </c>
      <c r="K552" t="s">
        <v>126</v>
      </c>
      <c r="L552">
        <v>14</v>
      </c>
      <c r="M552" s="2">
        <v>480</v>
      </c>
    </row>
    <row r="553" spans="2:13" ht="12.75">
      <c r="B553" s="307">
        <v>1000</v>
      </c>
      <c r="C553" s="34" t="s">
        <v>224</v>
      </c>
      <c r="D553" s="13" t="s">
        <v>10</v>
      </c>
      <c r="E553" s="1" t="s">
        <v>415</v>
      </c>
      <c r="F553" s="28" t="s">
        <v>222</v>
      </c>
      <c r="G553" s="28" t="s">
        <v>161</v>
      </c>
      <c r="H553" s="6">
        <f t="shared" si="36"/>
        <v>-3000</v>
      </c>
      <c r="I553" s="23">
        <f t="shared" si="35"/>
        <v>2.0833333333333335</v>
      </c>
      <c r="K553" t="s">
        <v>126</v>
      </c>
      <c r="L553">
        <v>14</v>
      </c>
      <c r="M553" s="2">
        <v>480</v>
      </c>
    </row>
    <row r="554" spans="2:13" ht="12.75">
      <c r="B554" s="307">
        <v>1000</v>
      </c>
      <c r="C554" s="34" t="s">
        <v>225</v>
      </c>
      <c r="D554" s="13" t="s">
        <v>10</v>
      </c>
      <c r="E554" s="1" t="s">
        <v>415</v>
      </c>
      <c r="F554" s="28" t="s">
        <v>222</v>
      </c>
      <c r="G554" s="28" t="s">
        <v>161</v>
      </c>
      <c r="H554" s="6">
        <f t="shared" si="36"/>
        <v>-4000</v>
      </c>
      <c r="I554" s="23">
        <f t="shared" si="35"/>
        <v>2.0833333333333335</v>
      </c>
      <c r="K554" t="s">
        <v>126</v>
      </c>
      <c r="L554">
        <v>14</v>
      </c>
      <c r="M554" s="2">
        <v>480</v>
      </c>
    </row>
    <row r="555" spans="2:13" ht="12.75">
      <c r="B555" s="307">
        <v>1000</v>
      </c>
      <c r="C555" s="34" t="s">
        <v>226</v>
      </c>
      <c r="D555" s="13" t="s">
        <v>10</v>
      </c>
      <c r="E555" s="1" t="s">
        <v>415</v>
      </c>
      <c r="F555" s="28" t="s">
        <v>222</v>
      </c>
      <c r="G555" s="28" t="s">
        <v>218</v>
      </c>
      <c r="H555" s="6">
        <f t="shared" si="36"/>
        <v>-5000</v>
      </c>
      <c r="I555" s="23">
        <f t="shared" si="35"/>
        <v>2.0833333333333335</v>
      </c>
      <c r="K555" t="s">
        <v>126</v>
      </c>
      <c r="L555">
        <v>14</v>
      </c>
      <c r="M555" s="2">
        <v>480</v>
      </c>
    </row>
    <row r="556" spans="2:13" ht="12.75">
      <c r="B556" s="307">
        <v>1000</v>
      </c>
      <c r="C556" s="34" t="s">
        <v>227</v>
      </c>
      <c r="D556" s="13" t="s">
        <v>10</v>
      </c>
      <c r="E556" s="1" t="s">
        <v>415</v>
      </c>
      <c r="F556" s="28" t="s">
        <v>222</v>
      </c>
      <c r="G556" s="28" t="s">
        <v>218</v>
      </c>
      <c r="H556" s="6">
        <f t="shared" si="36"/>
        <v>-6000</v>
      </c>
      <c r="I556" s="23">
        <f t="shared" si="35"/>
        <v>2.0833333333333335</v>
      </c>
      <c r="K556" t="s">
        <v>126</v>
      </c>
      <c r="L556">
        <v>14</v>
      </c>
      <c r="M556" s="2">
        <v>480</v>
      </c>
    </row>
    <row r="557" spans="2:13" ht="12.75">
      <c r="B557" s="307">
        <v>1000</v>
      </c>
      <c r="C557" s="34" t="s">
        <v>228</v>
      </c>
      <c r="D557" s="13" t="s">
        <v>10</v>
      </c>
      <c r="E557" s="1" t="s">
        <v>415</v>
      </c>
      <c r="F557" s="28" t="s">
        <v>222</v>
      </c>
      <c r="G557" s="28" t="s">
        <v>218</v>
      </c>
      <c r="H557" s="6">
        <f t="shared" si="36"/>
        <v>-7000</v>
      </c>
      <c r="I557" s="23">
        <f t="shared" si="35"/>
        <v>2.0833333333333335</v>
      </c>
      <c r="K557" t="s">
        <v>126</v>
      </c>
      <c r="L557">
        <v>14</v>
      </c>
      <c r="M557" s="2">
        <v>480</v>
      </c>
    </row>
    <row r="558" spans="2:13" ht="12.75">
      <c r="B558" s="307">
        <v>1000</v>
      </c>
      <c r="C558" s="34" t="s">
        <v>225</v>
      </c>
      <c r="D558" s="13" t="s">
        <v>10</v>
      </c>
      <c r="E558" s="1" t="s">
        <v>415</v>
      </c>
      <c r="F558" s="28" t="s">
        <v>222</v>
      </c>
      <c r="G558" s="28" t="s">
        <v>218</v>
      </c>
      <c r="H558" s="6">
        <f t="shared" si="36"/>
        <v>-8000</v>
      </c>
      <c r="I558" s="23">
        <f t="shared" si="35"/>
        <v>2.0833333333333335</v>
      </c>
      <c r="K558" t="s">
        <v>126</v>
      </c>
      <c r="L558">
        <v>14</v>
      </c>
      <c r="M558" s="2">
        <v>480</v>
      </c>
    </row>
    <row r="559" spans="2:13" ht="12.75">
      <c r="B559" s="307">
        <v>1000</v>
      </c>
      <c r="C559" s="34" t="s">
        <v>221</v>
      </c>
      <c r="D559" s="13" t="s">
        <v>10</v>
      </c>
      <c r="E559" s="1" t="s">
        <v>415</v>
      </c>
      <c r="F559" s="28" t="s">
        <v>222</v>
      </c>
      <c r="G559" s="28" t="s">
        <v>220</v>
      </c>
      <c r="H559" s="6">
        <f t="shared" si="36"/>
        <v>-9000</v>
      </c>
      <c r="I559" s="23">
        <f t="shared" si="35"/>
        <v>2.0833333333333335</v>
      </c>
      <c r="K559" t="s">
        <v>126</v>
      </c>
      <c r="L559">
        <v>14</v>
      </c>
      <c r="M559" s="2">
        <v>480</v>
      </c>
    </row>
    <row r="560" spans="2:13" ht="12.75">
      <c r="B560" s="307">
        <v>1000</v>
      </c>
      <c r="C560" s="34" t="s">
        <v>229</v>
      </c>
      <c r="D560" s="13" t="s">
        <v>10</v>
      </c>
      <c r="E560" s="1" t="s">
        <v>415</v>
      </c>
      <c r="F560" s="28" t="s">
        <v>222</v>
      </c>
      <c r="G560" s="28" t="s">
        <v>220</v>
      </c>
      <c r="H560" s="6">
        <f t="shared" si="36"/>
        <v>-10000</v>
      </c>
      <c r="I560" s="23">
        <f t="shared" si="35"/>
        <v>2.0833333333333335</v>
      </c>
      <c r="K560" t="s">
        <v>126</v>
      </c>
      <c r="L560">
        <v>14</v>
      </c>
      <c r="M560" s="2">
        <v>480</v>
      </c>
    </row>
    <row r="561" spans="2:13" ht="12.75">
      <c r="B561" s="307">
        <v>1000</v>
      </c>
      <c r="C561" s="34" t="s">
        <v>230</v>
      </c>
      <c r="D561" s="13" t="s">
        <v>10</v>
      </c>
      <c r="E561" s="1" t="s">
        <v>415</v>
      </c>
      <c r="F561" s="28" t="s">
        <v>222</v>
      </c>
      <c r="G561" s="28" t="s">
        <v>220</v>
      </c>
      <c r="H561" s="6">
        <f t="shared" si="36"/>
        <v>-11000</v>
      </c>
      <c r="I561" s="23">
        <f t="shared" si="35"/>
        <v>2.0833333333333335</v>
      </c>
      <c r="K561" t="s">
        <v>126</v>
      </c>
      <c r="L561">
        <v>14</v>
      </c>
      <c r="M561" s="2">
        <v>480</v>
      </c>
    </row>
    <row r="562" spans="2:13" ht="12.75">
      <c r="B562" s="307">
        <v>1000</v>
      </c>
      <c r="C562" s="34" t="s">
        <v>225</v>
      </c>
      <c r="D562" s="13" t="s">
        <v>10</v>
      </c>
      <c r="E562" s="1" t="s">
        <v>415</v>
      </c>
      <c r="F562" s="28" t="s">
        <v>222</v>
      </c>
      <c r="G562" s="28" t="s">
        <v>220</v>
      </c>
      <c r="H562" s="6">
        <f t="shared" si="36"/>
        <v>-12000</v>
      </c>
      <c r="I562" s="23">
        <f t="shared" si="35"/>
        <v>2.0833333333333335</v>
      </c>
      <c r="K562" t="s">
        <v>126</v>
      </c>
      <c r="L562">
        <v>14</v>
      </c>
      <c r="M562" s="2">
        <v>480</v>
      </c>
    </row>
    <row r="563" spans="1:13" s="65" customFormat="1" ht="12.75">
      <c r="A563" s="12"/>
      <c r="B563" s="310">
        <f>SUM(B551:B562)</f>
        <v>12000</v>
      </c>
      <c r="C563" s="12" t="s">
        <v>31</v>
      </c>
      <c r="D563" s="12"/>
      <c r="E563" s="12"/>
      <c r="F563" s="19"/>
      <c r="G563" s="19"/>
      <c r="H563" s="62">
        <v>0</v>
      </c>
      <c r="I563" s="64">
        <f t="shared" si="35"/>
        <v>25</v>
      </c>
      <c r="M563" s="2">
        <v>480</v>
      </c>
    </row>
    <row r="564" spans="2:13" ht="12.75">
      <c r="B564" s="307"/>
      <c r="D564" s="13"/>
      <c r="H564" s="6">
        <f>H563-B564</f>
        <v>0</v>
      </c>
      <c r="I564" s="23">
        <f t="shared" si="35"/>
        <v>0</v>
      </c>
      <c r="M564" s="2">
        <v>480</v>
      </c>
    </row>
    <row r="565" spans="2:13" ht="12.75">
      <c r="B565" s="307"/>
      <c r="D565" s="13"/>
      <c r="H565" s="6">
        <f>H564-B565</f>
        <v>0</v>
      </c>
      <c r="I565" s="23">
        <f t="shared" si="35"/>
        <v>0</v>
      </c>
      <c r="M565" s="2">
        <v>480</v>
      </c>
    </row>
    <row r="566" spans="2:13" ht="12.75">
      <c r="B566" s="307">
        <v>1500</v>
      </c>
      <c r="C566" s="34" t="s">
        <v>32</v>
      </c>
      <c r="D566" s="13" t="s">
        <v>10</v>
      </c>
      <c r="E566" s="1" t="s">
        <v>104</v>
      </c>
      <c r="F566" s="28" t="s">
        <v>222</v>
      </c>
      <c r="G566" s="28" t="s">
        <v>161</v>
      </c>
      <c r="H566" s="6">
        <f>H565-B566</f>
        <v>-1500</v>
      </c>
      <c r="I566" s="23">
        <f>+B566/M566</f>
        <v>3.125</v>
      </c>
      <c r="K566" t="s">
        <v>126</v>
      </c>
      <c r="L566">
        <v>14</v>
      </c>
      <c r="M566" s="2">
        <v>480</v>
      </c>
    </row>
    <row r="567" spans="2:13" ht="12.75">
      <c r="B567" s="307">
        <v>1500</v>
      </c>
      <c r="C567" s="34" t="s">
        <v>32</v>
      </c>
      <c r="D567" s="13" t="s">
        <v>10</v>
      </c>
      <c r="E567" s="1" t="s">
        <v>104</v>
      </c>
      <c r="F567" s="28" t="s">
        <v>222</v>
      </c>
      <c r="G567" s="28" t="s">
        <v>218</v>
      </c>
      <c r="H567" s="6">
        <f>H566-B567</f>
        <v>-3000</v>
      </c>
      <c r="I567" s="23">
        <f>+B567/M567</f>
        <v>3.125</v>
      </c>
      <c r="K567" t="s">
        <v>126</v>
      </c>
      <c r="L567">
        <v>14</v>
      </c>
      <c r="M567" s="2">
        <v>480</v>
      </c>
    </row>
    <row r="568" spans="2:13" ht="12.75">
      <c r="B568" s="307">
        <v>1500</v>
      </c>
      <c r="C568" s="34" t="s">
        <v>32</v>
      </c>
      <c r="D568" s="13" t="s">
        <v>10</v>
      </c>
      <c r="E568" s="1" t="s">
        <v>104</v>
      </c>
      <c r="F568" s="28" t="s">
        <v>222</v>
      </c>
      <c r="G568" s="28" t="s">
        <v>220</v>
      </c>
      <c r="H568" s="6">
        <f>H567-B568</f>
        <v>-4500</v>
      </c>
      <c r="I568" s="23">
        <f>+B568/M568</f>
        <v>3.125</v>
      </c>
      <c r="K568" t="s">
        <v>126</v>
      </c>
      <c r="L568">
        <v>14</v>
      </c>
      <c r="M568" s="2">
        <v>480</v>
      </c>
    </row>
    <row r="569" spans="1:13" s="65" customFormat="1" ht="12.75">
      <c r="A569" s="12"/>
      <c r="B569" s="310">
        <f>SUM(B566:B568)</f>
        <v>4500</v>
      </c>
      <c r="C569" s="12"/>
      <c r="D569" s="12"/>
      <c r="E569" s="12" t="s">
        <v>104</v>
      </c>
      <c r="F569" s="19"/>
      <c r="G569" s="19"/>
      <c r="H569" s="62">
        <v>0</v>
      </c>
      <c r="I569" s="64">
        <f aca="true" t="shared" si="37" ref="I569:I581">+B569/M569</f>
        <v>9.375</v>
      </c>
      <c r="M569" s="2">
        <v>480</v>
      </c>
    </row>
    <row r="570" spans="2:13" ht="12.75">
      <c r="B570" s="307"/>
      <c r="D570" s="13"/>
      <c r="H570" s="6">
        <f>H569-B570</f>
        <v>0</v>
      </c>
      <c r="I570" s="23">
        <f t="shared" si="37"/>
        <v>0</v>
      </c>
      <c r="M570" s="2">
        <v>480</v>
      </c>
    </row>
    <row r="571" spans="2:13" ht="12.75">
      <c r="B571" s="307"/>
      <c r="D571" s="13"/>
      <c r="H571" s="6">
        <f>H570-B571</f>
        <v>0</v>
      </c>
      <c r="I571" s="23">
        <f t="shared" si="37"/>
        <v>0</v>
      </c>
      <c r="M571" s="2">
        <v>480</v>
      </c>
    </row>
    <row r="572" spans="2:13" ht="12.75">
      <c r="B572" s="307">
        <v>2000</v>
      </c>
      <c r="C572" s="1" t="s">
        <v>35</v>
      </c>
      <c r="D572" s="13" t="s">
        <v>10</v>
      </c>
      <c r="E572" s="1" t="s">
        <v>415</v>
      </c>
      <c r="F572" s="28" t="s">
        <v>222</v>
      </c>
      <c r="G572" s="28" t="s">
        <v>161</v>
      </c>
      <c r="H572" s="6">
        <f>H571-B572</f>
        <v>-2000</v>
      </c>
      <c r="I572" s="23">
        <f t="shared" si="37"/>
        <v>4.166666666666667</v>
      </c>
      <c r="K572" t="s">
        <v>126</v>
      </c>
      <c r="L572">
        <v>14</v>
      </c>
      <c r="M572" s="2">
        <v>480</v>
      </c>
    </row>
    <row r="573" spans="2:13" ht="12.75">
      <c r="B573" s="307">
        <v>2000</v>
      </c>
      <c r="C573" s="1" t="s">
        <v>35</v>
      </c>
      <c r="D573" s="13" t="s">
        <v>10</v>
      </c>
      <c r="E573" s="1" t="s">
        <v>415</v>
      </c>
      <c r="F573" s="28" t="s">
        <v>222</v>
      </c>
      <c r="G573" s="28" t="s">
        <v>218</v>
      </c>
      <c r="H573" s="6">
        <f>H572-B573</f>
        <v>-4000</v>
      </c>
      <c r="I573" s="23">
        <f t="shared" si="37"/>
        <v>4.166666666666667</v>
      </c>
      <c r="K573" t="s">
        <v>126</v>
      </c>
      <c r="L573">
        <v>14</v>
      </c>
      <c r="M573" s="2">
        <v>480</v>
      </c>
    </row>
    <row r="574" spans="2:13" ht="12.75">
      <c r="B574" s="307">
        <v>2000</v>
      </c>
      <c r="C574" s="1" t="s">
        <v>35</v>
      </c>
      <c r="D574" s="13" t="s">
        <v>10</v>
      </c>
      <c r="E574" s="1" t="s">
        <v>415</v>
      </c>
      <c r="F574" s="28" t="s">
        <v>222</v>
      </c>
      <c r="G574" s="28" t="s">
        <v>220</v>
      </c>
      <c r="H574" s="6">
        <f>H573-B574</f>
        <v>-6000</v>
      </c>
      <c r="I574" s="23">
        <f t="shared" si="37"/>
        <v>4.166666666666667</v>
      </c>
      <c r="K574" t="s">
        <v>126</v>
      </c>
      <c r="L574">
        <v>14</v>
      </c>
      <c r="M574" s="2">
        <v>480</v>
      </c>
    </row>
    <row r="575" spans="1:13" s="65" customFormat="1" ht="12.75">
      <c r="A575" s="12"/>
      <c r="B575" s="310">
        <f>SUM(B572:B574)</f>
        <v>6000</v>
      </c>
      <c r="C575" s="12" t="s">
        <v>35</v>
      </c>
      <c r="D575" s="12"/>
      <c r="E575" s="12"/>
      <c r="F575" s="19"/>
      <c r="G575" s="19"/>
      <c r="H575" s="62">
        <v>0</v>
      </c>
      <c r="I575" s="64">
        <f t="shared" si="37"/>
        <v>12.5</v>
      </c>
      <c r="M575" s="2">
        <v>480</v>
      </c>
    </row>
    <row r="576" spans="2:13" ht="12.75">
      <c r="B576" s="307"/>
      <c r="D576" s="13"/>
      <c r="H576" s="6">
        <f>H575-B576</f>
        <v>0</v>
      </c>
      <c r="I576" s="23">
        <f t="shared" si="37"/>
        <v>0</v>
      </c>
      <c r="M576" s="2">
        <v>480</v>
      </c>
    </row>
    <row r="577" spans="2:13" ht="12.75">
      <c r="B577" s="307"/>
      <c r="D577" s="13"/>
      <c r="H577" s="6">
        <f>H576-B577</f>
        <v>0</v>
      </c>
      <c r="I577" s="23">
        <f t="shared" si="37"/>
        <v>0</v>
      </c>
      <c r="M577" s="2">
        <v>480</v>
      </c>
    </row>
    <row r="578" spans="2:13" ht="12.75">
      <c r="B578" s="307">
        <v>1000</v>
      </c>
      <c r="C578" s="35" t="s">
        <v>414</v>
      </c>
      <c r="D578" s="13" t="s">
        <v>10</v>
      </c>
      <c r="E578" s="1" t="s">
        <v>370</v>
      </c>
      <c r="F578" s="28" t="s">
        <v>222</v>
      </c>
      <c r="G578" s="28" t="s">
        <v>161</v>
      </c>
      <c r="H578" s="6">
        <f>H577-B578</f>
        <v>-1000</v>
      </c>
      <c r="I578" s="23">
        <f t="shared" si="37"/>
        <v>2.0833333333333335</v>
      </c>
      <c r="K578" t="s">
        <v>126</v>
      </c>
      <c r="L578">
        <v>14</v>
      </c>
      <c r="M578" s="2">
        <v>480</v>
      </c>
    </row>
    <row r="579" spans="2:13" ht="12.75">
      <c r="B579" s="307">
        <v>1000</v>
      </c>
      <c r="C579" s="35" t="s">
        <v>414</v>
      </c>
      <c r="D579" s="13" t="s">
        <v>10</v>
      </c>
      <c r="E579" s="1" t="s">
        <v>370</v>
      </c>
      <c r="F579" s="28" t="s">
        <v>222</v>
      </c>
      <c r="G579" s="28" t="s">
        <v>218</v>
      </c>
      <c r="H579" s="6">
        <f>H578-B579</f>
        <v>-2000</v>
      </c>
      <c r="I579" s="23">
        <f t="shared" si="37"/>
        <v>2.0833333333333335</v>
      </c>
      <c r="K579" t="s">
        <v>126</v>
      </c>
      <c r="L579">
        <v>14</v>
      </c>
      <c r="M579" s="2">
        <v>480</v>
      </c>
    </row>
    <row r="580" spans="2:13" ht="12.75">
      <c r="B580" s="307">
        <v>1000</v>
      </c>
      <c r="C580" s="35" t="s">
        <v>414</v>
      </c>
      <c r="D580" s="13" t="s">
        <v>10</v>
      </c>
      <c r="E580" s="1" t="s">
        <v>370</v>
      </c>
      <c r="F580" s="28" t="s">
        <v>222</v>
      </c>
      <c r="G580" s="28" t="s">
        <v>220</v>
      </c>
      <c r="H580" s="6">
        <f>H579-B580</f>
        <v>-3000</v>
      </c>
      <c r="I580" s="23">
        <f t="shared" si="37"/>
        <v>2.0833333333333335</v>
      </c>
      <c r="K580" t="s">
        <v>126</v>
      </c>
      <c r="L580">
        <v>14</v>
      </c>
      <c r="M580" s="2">
        <v>480</v>
      </c>
    </row>
    <row r="581" spans="1:13" s="65" customFormat="1" ht="12.75">
      <c r="A581" s="12"/>
      <c r="B581" s="310">
        <f>SUM(B578:B580)</f>
        <v>3000</v>
      </c>
      <c r="C581" s="12"/>
      <c r="D581" s="12"/>
      <c r="E581" s="12" t="s">
        <v>370</v>
      </c>
      <c r="F581" s="19"/>
      <c r="G581" s="19"/>
      <c r="H581" s="62">
        <v>0</v>
      </c>
      <c r="I581" s="64">
        <f t="shared" si="37"/>
        <v>6.25</v>
      </c>
      <c r="M581" s="2">
        <v>480</v>
      </c>
    </row>
    <row r="582" spans="2:13" ht="12.75">
      <c r="B582" s="307"/>
      <c r="H582" s="6">
        <f>H581-B582</f>
        <v>0</v>
      </c>
      <c r="I582" s="23">
        <f t="shared" si="35"/>
        <v>0</v>
      </c>
      <c r="M582" s="2">
        <v>480</v>
      </c>
    </row>
    <row r="583" spans="2:13" ht="12.75">
      <c r="B583" s="307"/>
      <c r="H583" s="6">
        <f>H582-B583</f>
        <v>0</v>
      </c>
      <c r="I583" s="23">
        <f t="shared" si="35"/>
        <v>0</v>
      </c>
      <c r="M583" s="2">
        <v>480</v>
      </c>
    </row>
    <row r="584" spans="2:13" ht="12.75">
      <c r="B584" s="307"/>
      <c r="H584" s="6">
        <f>H583-B584</f>
        <v>0</v>
      </c>
      <c r="I584" s="23">
        <f t="shared" si="35"/>
        <v>0</v>
      </c>
      <c r="M584" s="2">
        <v>480</v>
      </c>
    </row>
    <row r="585" spans="2:13" ht="12.75">
      <c r="B585" s="307"/>
      <c r="H585" s="6">
        <f>H584-B585</f>
        <v>0</v>
      </c>
      <c r="I585" s="23">
        <f t="shared" si="35"/>
        <v>0</v>
      </c>
      <c r="M585" s="2">
        <v>480</v>
      </c>
    </row>
    <row r="586" spans="1:13" s="61" customFormat="1" ht="12.75">
      <c r="A586" s="56"/>
      <c r="B586" s="308">
        <f>+B590+B603+B610+B616+B621</f>
        <v>37000</v>
      </c>
      <c r="C586" s="56" t="s">
        <v>237</v>
      </c>
      <c r="D586" s="56" t="s">
        <v>238</v>
      </c>
      <c r="E586" s="56" t="s">
        <v>123</v>
      </c>
      <c r="F586" s="58" t="s">
        <v>239</v>
      </c>
      <c r="G586" s="59" t="s">
        <v>125</v>
      </c>
      <c r="H586" s="57"/>
      <c r="I586" s="60">
        <f aca="true" t="shared" si="38" ref="I586:I633">+B586/M586</f>
        <v>77.08333333333333</v>
      </c>
      <c r="M586" s="2">
        <v>480</v>
      </c>
    </row>
    <row r="587" spans="2:13" ht="12.75">
      <c r="B587" s="307"/>
      <c r="H587" s="6">
        <f>H586-B587</f>
        <v>0</v>
      </c>
      <c r="I587" s="23">
        <f t="shared" si="38"/>
        <v>0</v>
      </c>
      <c r="M587" s="2">
        <v>480</v>
      </c>
    </row>
    <row r="588" spans="2:13" ht="12.75">
      <c r="B588" s="307">
        <v>3000</v>
      </c>
      <c r="C588" s="1" t="s">
        <v>16</v>
      </c>
      <c r="D588" s="1" t="s">
        <v>10</v>
      </c>
      <c r="E588" s="1" t="s">
        <v>126</v>
      </c>
      <c r="F588" s="28" t="s">
        <v>240</v>
      </c>
      <c r="G588" s="28" t="s">
        <v>173</v>
      </c>
      <c r="H588" s="6">
        <f>H587-B588</f>
        <v>-3000</v>
      </c>
      <c r="I588" s="23">
        <v>6</v>
      </c>
      <c r="K588" t="s">
        <v>16</v>
      </c>
      <c r="L588">
        <v>16</v>
      </c>
      <c r="M588" s="2">
        <v>480</v>
      </c>
    </row>
    <row r="589" spans="2:13" ht="12.75">
      <c r="B589" s="307">
        <v>3000</v>
      </c>
      <c r="C589" s="1" t="s">
        <v>16</v>
      </c>
      <c r="D589" s="1" t="s">
        <v>10</v>
      </c>
      <c r="E589" s="1" t="s">
        <v>126</v>
      </c>
      <c r="F589" s="28" t="s">
        <v>241</v>
      </c>
      <c r="G589" s="28" t="s">
        <v>242</v>
      </c>
      <c r="H589" s="6">
        <f>H588-B589</f>
        <v>-6000</v>
      </c>
      <c r="I589" s="23">
        <v>6</v>
      </c>
      <c r="K589" t="s">
        <v>16</v>
      </c>
      <c r="L589">
        <v>16</v>
      </c>
      <c r="M589" s="2">
        <v>480</v>
      </c>
    </row>
    <row r="590" spans="1:13" s="65" customFormat="1" ht="12.75">
      <c r="A590" s="12"/>
      <c r="B590" s="310">
        <f>SUM(B588:B589)</f>
        <v>6000</v>
      </c>
      <c r="C590" s="12" t="s">
        <v>16</v>
      </c>
      <c r="D590" s="12"/>
      <c r="E590" s="12"/>
      <c r="F590" s="19"/>
      <c r="G590" s="19"/>
      <c r="H590" s="62">
        <v>0</v>
      </c>
      <c r="I590" s="64">
        <f t="shared" si="38"/>
        <v>12.5</v>
      </c>
      <c r="M590" s="2">
        <v>480</v>
      </c>
    </row>
    <row r="591" spans="2:13" ht="12.75">
      <c r="B591" s="307"/>
      <c r="H591" s="6">
        <f aca="true" t="shared" si="39" ref="H591:H602">H590-B591</f>
        <v>0</v>
      </c>
      <c r="I591" s="23">
        <f t="shared" si="38"/>
        <v>0</v>
      </c>
      <c r="M591" s="2">
        <v>480</v>
      </c>
    </row>
    <row r="592" spans="2:13" ht="12.75">
      <c r="B592" s="307"/>
      <c r="H592" s="6">
        <f t="shared" si="39"/>
        <v>0</v>
      </c>
      <c r="I592" s="23">
        <f t="shared" si="38"/>
        <v>0</v>
      </c>
      <c r="M592" s="2">
        <v>480</v>
      </c>
    </row>
    <row r="593" spans="2:13" ht="12.75">
      <c r="B593" s="307">
        <v>1000</v>
      </c>
      <c r="C593" s="34" t="s">
        <v>221</v>
      </c>
      <c r="D593" s="13" t="s">
        <v>10</v>
      </c>
      <c r="E593" s="1" t="s">
        <v>415</v>
      </c>
      <c r="F593" s="28" t="s">
        <v>243</v>
      </c>
      <c r="G593" s="28" t="s">
        <v>173</v>
      </c>
      <c r="H593" s="6">
        <f t="shared" si="39"/>
        <v>-1000</v>
      </c>
      <c r="I593" s="23">
        <f t="shared" si="38"/>
        <v>2.0833333333333335</v>
      </c>
      <c r="K593" t="s">
        <v>126</v>
      </c>
      <c r="L593">
        <v>16</v>
      </c>
      <c r="M593" s="2">
        <v>480</v>
      </c>
    </row>
    <row r="594" spans="2:13" ht="12.75">
      <c r="B594" s="307">
        <v>1000</v>
      </c>
      <c r="C594" s="34" t="s">
        <v>223</v>
      </c>
      <c r="D594" s="13" t="s">
        <v>10</v>
      </c>
      <c r="E594" s="1" t="s">
        <v>415</v>
      </c>
      <c r="F594" s="28" t="s">
        <v>243</v>
      </c>
      <c r="G594" s="28" t="s">
        <v>173</v>
      </c>
      <c r="H594" s="6">
        <f t="shared" si="39"/>
        <v>-2000</v>
      </c>
      <c r="I594" s="23">
        <f t="shared" si="38"/>
        <v>2.0833333333333335</v>
      </c>
      <c r="K594" t="s">
        <v>126</v>
      </c>
      <c r="L594">
        <v>16</v>
      </c>
      <c r="M594" s="2">
        <v>480</v>
      </c>
    </row>
    <row r="595" spans="2:13" ht="12.75">
      <c r="B595" s="307">
        <v>1000</v>
      </c>
      <c r="C595" s="34" t="s">
        <v>224</v>
      </c>
      <c r="D595" s="13" t="s">
        <v>10</v>
      </c>
      <c r="E595" s="1" t="s">
        <v>415</v>
      </c>
      <c r="F595" s="28" t="s">
        <v>243</v>
      </c>
      <c r="G595" s="28" t="s">
        <v>173</v>
      </c>
      <c r="H595" s="6">
        <f t="shared" si="39"/>
        <v>-3000</v>
      </c>
      <c r="I595" s="23">
        <f t="shared" si="38"/>
        <v>2.0833333333333335</v>
      </c>
      <c r="K595" t="s">
        <v>126</v>
      </c>
      <c r="L595">
        <v>16</v>
      </c>
      <c r="M595" s="2">
        <v>480</v>
      </c>
    </row>
    <row r="596" spans="2:13" ht="12.75">
      <c r="B596" s="307">
        <v>1000</v>
      </c>
      <c r="C596" s="34" t="s">
        <v>225</v>
      </c>
      <c r="D596" s="13" t="s">
        <v>10</v>
      </c>
      <c r="E596" s="1" t="s">
        <v>415</v>
      </c>
      <c r="F596" s="28" t="s">
        <v>243</v>
      </c>
      <c r="G596" s="28" t="s">
        <v>173</v>
      </c>
      <c r="H596" s="6">
        <f t="shared" si="39"/>
        <v>-4000</v>
      </c>
      <c r="I596" s="23">
        <f t="shared" si="38"/>
        <v>2.0833333333333335</v>
      </c>
      <c r="K596" t="s">
        <v>126</v>
      </c>
      <c r="L596">
        <v>16</v>
      </c>
      <c r="M596" s="2">
        <v>480</v>
      </c>
    </row>
    <row r="597" spans="2:13" ht="12.75">
      <c r="B597" s="307">
        <v>1000</v>
      </c>
      <c r="C597" s="34" t="s">
        <v>221</v>
      </c>
      <c r="D597" s="13" t="s">
        <v>10</v>
      </c>
      <c r="E597" s="1" t="s">
        <v>415</v>
      </c>
      <c r="F597" s="28" t="s">
        <v>243</v>
      </c>
      <c r="G597" s="28" t="s">
        <v>242</v>
      </c>
      <c r="H597" s="6">
        <f t="shared" si="39"/>
        <v>-5000</v>
      </c>
      <c r="I597" s="23">
        <f t="shared" si="38"/>
        <v>2.0833333333333335</v>
      </c>
      <c r="K597" t="s">
        <v>126</v>
      </c>
      <c r="L597">
        <v>16</v>
      </c>
      <c r="M597" s="2">
        <v>480</v>
      </c>
    </row>
    <row r="598" spans="2:13" ht="12.75">
      <c r="B598" s="307">
        <v>1000</v>
      </c>
      <c r="C598" s="34" t="s">
        <v>244</v>
      </c>
      <c r="D598" s="13" t="s">
        <v>10</v>
      </c>
      <c r="E598" s="1" t="s">
        <v>415</v>
      </c>
      <c r="F598" s="28" t="s">
        <v>243</v>
      </c>
      <c r="G598" s="28" t="s">
        <v>242</v>
      </c>
      <c r="H598" s="6">
        <f t="shared" si="39"/>
        <v>-6000</v>
      </c>
      <c r="I598" s="23">
        <f t="shared" si="38"/>
        <v>2.0833333333333335</v>
      </c>
      <c r="K598" t="s">
        <v>126</v>
      </c>
      <c r="L598">
        <v>16</v>
      </c>
      <c r="M598" s="2">
        <v>480</v>
      </c>
    </row>
    <row r="599" spans="2:13" ht="12.75">
      <c r="B599" s="307">
        <v>1000</v>
      </c>
      <c r="C599" s="34" t="s">
        <v>245</v>
      </c>
      <c r="D599" s="13" t="s">
        <v>10</v>
      </c>
      <c r="E599" s="1" t="s">
        <v>415</v>
      </c>
      <c r="F599" s="28" t="s">
        <v>243</v>
      </c>
      <c r="G599" s="28" t="s">
        <v>242</v>
      </c>
      <c r="H599" s="6">
        <f t="shared" si="39"/>
        <v>-7000</v>
      </c>
      <c r="I599" s="23">
        <f t="shared" si="38"/>
        <v>2.0833333333333335</v>
      </c>
      <c r="K599" t="s">
        <v>126</v>
      </c>
      <c r="L599">
        <v>16</v>
      </c>
      <c r="M599" s="2">
        <v>480</v>
      </c>
    </row>
    <row r="600" spans="2:13" ht="12.75">
      <c r="B600" s="307">
        <v>1000</v>
      </c>
      <c r="C600" s="34" t="s">
        <v>225</v>
      </c>
      <c r="D600" s="13" t="s">
        <v>10</v>
      </c>
      <c r="E600" s="1" t="s">
        <v>415</v>
      </c>
      <c r="F600" s="28" t="s">
        <v>243</v>
      </c>
      <c r="G600" s="28" t="s">
        <v>242</v>
      </c>
      <c r="H600" s="6">
        <f t="shared" si="39"/>
        <v>-8000</v>
      </c>
      <c r="I600" s="23">
        <f t="shared" si="38"/>
        <v>2.0833333333333335</v>
      </c>
      <c r="K600" t="s">
        <v>126</v>
      </c>
      <c r="L600">
        <v>16</v>
      </c>
      <c r="M600" s="2">
        <v>480</v>
      </c>
    </row>
    <row r="601" spans="2:13" ht="12.75">
      <c r="B601" s="307">
        <v>1000</v>
      </c>
      <c r="C601" s="34" t="s">
        <v>221</v>
      </c>
      <c r="D601" s="13" t="s">
        <v>10</v>
      </c>
      <c r="E601" s="1" t="s">
        <v>415</v>
      </c>
      <c r="F601" s="28" t="s">
        <v>243</v>
      </c>
      <c r="G601" s="28" t="s">
        <v>246</v>
      </c>
      <c r="H601" s="6">
        <f t="shared" si="39"/>
        <v>-9000</v>
      </c>
      <c r="I601" s="23">
        <f>+B601/M601</f>
        <v>2.0833333333333335</v>
      </c>
      <c r="K601" t="s">
        <v>126</v>
      </c>
      <c r="L601">
        <v>16</v>
      </c>
      <c r="M601" s="2">
        <v>480</v>
      </c>
    </row>
    <row r="602" spans="2:13" ht="12.75">
      <c r="B602" s="312">
        <v>1000</v>
      </c>
      <c r="C602" s="34" t="s">
        <v>225</v>
      </c>
      <c r="D602" s="13" t="s">
        <v>10</v>
      </c>
      <c r="E602" s="1" t="s">
        <v>415</v>
      </c>
      <c r="F602" s="28" t="s">
        <v>243</v>
      </c>
      <c r="G602" s="28" t="s">
        <v>246</v>
      </c>
      <c r="H602" s="6">
        <f t="shared" si="39"/>
        <v>-10000</v>
      </c>
      <c r="I602" s="23">
        <f>+B602/M602</f>
        <v>2.0833333333333335</v>
      </c>
      <c r="K602" t="s">
        <v>126</v>
      </c>
      <c r="L602">
        <v>16</v>
      </c>
      <c r="M602" s="2">
        <v>480</v>
      </c>
    </row>
    <row r="603" spans="1:13" s="65" customFormat="1" ht="12.75">
      <c r="A603" s="12"/>
      <c r="B603" s="310">
        <f>SUM(B593:B602)</f>
        <v>10000</v>
      </c>
      <c r="C603" s="12" t="s">
        <v>31</v>
      </c>
      <c r="D603" s="12"/>
      <c r="E603" s="12"/>
      <c r="F603" s="19"/>
      <c r="G603" s="19"/>
      <c r="H603" s="62">
        <v>0</v>
      </c>
      <c r="I603" s="64">
        <f t="shared" si="38"/>
        <v>20.833333333333332</v>
      </c>
      <c r="M603" s="2">
        <v>480</v>
      </c>
    </row>
    <row r="604" spans="2:13" ht="12.75">
      <c r="B604" s="307"/>
      <c r="H604" s="6">
        <f aca="true" t="shared" si="40" ref="H604:H609">H603-B604</f>
        <v>0</v>
      </c>
      <c r="I604" s="23">
        <f t="shared" si="38"/>
        <v>0</v>
      </c>
      <c r="M604" s="2">
        <v>480</v>
      </c>
    </row>
    <row r="605" spans="2:13" ht="12.75">
      <c r="B605" s="307"/>
      <c r="H605" s="6">
        <f t="shared" si="40"/>
        <v>0</v>
      </c>
      <c r="I605" s="23">
        <f t="shared" si="38"/>
        <v>0</v>
      </c>
      <c r="M605" s="2">
        <v>480</v>
      </c>
    </row>
    <row r="606" spans="2:13" ht="12.75">
      <c r="B606" s="307">
        <v>1500</v>
      </c>
      <c r="C606" s="34" t="s">
        <v>32</v>
      </c>
      <c r="D606" s="13" t="s">
        <v>10</v>
      </c>
      <c r="E606" s="1" t="s">
        <v>104</v>
      </c>
      <c r="F606" s="28" t="s">
        <v>243</v>
      </c>
      <c r="G606" s="28" t="s">
        <v>173</v>
      </c>
      <c r="H606" s="6">
        <f t="shared" si="40"/>
        <v>-1500</v>
      </c>
      <c r="I606" s="23">
        <f t="shared" si="38"/>
        <v>3.125</v>
      </c>
      <c r="K606" t="s">
        <v>126</v>
      </c>
      <c r="L606">
        <v>16</v>
      </c>
      <c r="M606" s="2">
        <v>480</v>
      </c>
    </row>
    <row r="607" spans="2:13" ht="12.75">
      <c r="B607" s="307">
        <v>1500</v>
      </c>
      <c r="C607" s="34" t="s">
        <v>32</v>
      </c>
      <c r="D607" s="13" t="s">
        <v>10</v>
      </c>
      <c r="E607" s="1" t="s">
        <v>104</v>
      </c>
      <c r="F607" s="28" t="s">
        <v>243</v>
      </c>
      <c r="G607" s="28" t="s">
        <v>242</v>
      </c>
      <c r="H607" s="6">
        <f t="shared" si="40"/>
        <v>-3000</v>
      </c>
      <c r="I607" s="23">
        <f t="shared" si="38"/>
        <v>3.125</v>
      </c>
      <c r="K607" t="s">
        <v>126</v>
      </c>
      <c r="L607">
        <v>16</v>
      </c>
      <c r="M607" s="2">
        <v>480</v>
      </c>
    </row>
    <row r="608" spans="2:13" ht="12.75">
      <c r="B608" s="307">
        <v>1500</v>
      </c>
      <c r="C608" s="34" t="s">
        <v>32</v>
      </c>
      <c r="D608" s="13" t="s">
        <v>10</v>
      </c>
      <c r="E608" s="1" t="s">
        <v>104</v>
      </c>
      <c r="F608" s="28" t="s">
        <v>243</v>
      </c>
      <c r="G608" s="28" t="s">
        <v>246</v>
      </c>
      <c r="H608" s="6">
        <f t="shared" si="40"/>
        <v>-4500</v>
      </c>
      <c r="I608" s="23">
        <f t="shared" si="38"/>
        <v>3.125</v>
      </c>
      <c r="K608" t="s">
        <v>126</v>
      </c>
      <c r="L608">
        <v>16</v>
      </c>
      <c r="M608" s="2">
        <v>480</v>
      </c>
    </row>
    <row r="609" spans="2:13" ht="12.75">
      <c r="B609" s="307">
        <v>8000</v>
      </c>
      <c r="C609" s="76" t="s">
        <v>247</v>
      </c>
      <c r="D609" s="13" t="s">
        <v>10</v>
      </c>
      <c r="E609" s="1" t="s">
        <v>104</v>
      </c>
      <c r="F609" s="28" t="s">
        <v>243</v>
      </c>
      <c r="G609" s="28" t="s">
        <v>246</v>
      </c>
      <c r="H609" s="6">
        <f t="shared" si="40"/>
        <v>-12500</v>
      </c>
      <c r="I609" s="23">
        <f t="shared" si="38"/>
        <v>16.666666666666668</v>
      </c>
      <c r="K609" t="s">
        <v>126</v>
      </c>
      <c r="L609">
        <v>16</v>
      </c>
      <c r="M609" s="2">
        <v>480</v>
      </c>
    </row>
    <row r="610" spans="1:13" s="65" customFormat="1" ht="12.75">
      <c r="A610" s="12"/>
      <c r="B610" s="310">
        <f>SUM(B606:B609)</f>
        <v>12500</v>
      </c>
      <c r="C610" s="12"/>
      <c r="D610" s="12"/>
      <c r="E610" s="12" t="s">
        <v>104</v>
      </c>
      <c r="F610" s="19"/>
      <c r="G610" s="19"/>
      <c r="H610" s="62">
        <v>0</v>
      </c>
      <c r="I610" s="64">
        <f t="shared" si="38"/>
        <v>26.041666666666668</v>
      </c>
      <c r="M610" s="2">
        <v>480</v>
      </c>
    </row>
    <row r="611" spans="2:13" ht="12.75">
      <c r="B611" s="312"/>
      <c r="H611" s="6">
        <f aca="true" t="shared" si="41" ref="H611:H620">H610-B611</f>
        <v>0</v>
      </c>
      <c r="I611" s="23">
        <f t="shared" si="38"/>
        <v>0</v>
      </c>
      <c r="M611" s="2">
        <v>480</v>
      </c>
    </row>
    <row r="612" spans="2:13" ht="12.75">
      <c r="B612" s="307"/>
      <c r="H612" s="6">
        <f t="shared" si="41"/>
        <v>0</v>
      </c>
      <c r="I612" s="23">
        <f t="shared" si="38"/>
        <v>0</v>
      </c>
      <c r="M612" s="2">
        <v>480</v>
      </c>
    </row>
    <row r="613" spans="2:13" ht="12.75">
      <c r="B613" s="307">
        <v>2000</v>
      </c>
      <c r="C613" s="1" t="s">
        <v>35</v>
      </c>
      <c r="D613" s="13" t="s">
        <v>10</v>
      </c>
      <c r="E613" s="1" t="s">
        <v>415</v>
      </c>
      <c r="F613" s="28" t="s">
        <v>243</v>
      </c>
      <c r="G613" s="28" t="s">
        <v>173</v>
      </c>
      <c r="H613" s="6">
        <f t="shared" si="41"/>
        <v>-2000</v>
      </c>
      <c r="I613" s="23">
        <f t="shared" si="38"/>
        <v>4.166666666666667</v>
      </c>
      <c r="K613" t="s">
        <v>126</v>
      </c>
      <c r="L613">
        <v>16</v>
      </c>
      <c r="M613" s="2">
        <v>480</v>
      </c>
    </row>
    <row r="614" spans="2:13" ht="12.75">
      <c r="B614" s="307">
        <v>2000</v>
      </c>
      <c r="C614" s="1" t="s">
        <v>35</v>
      </c>
      <c r="D614" s="13" t="s">
        <v>10</v>
      </c>
      <c r="E614" s="1" t="s">
        <v>415</v>
      </c>
      <c r="F614" s="28" t="s">
        <v>243</v>
      </c>
      <c r="G614" s="28" t="s">
        <v>242</v>
      </c>
      <c r="H614" s="6">
        <f t="shared" si="41"/>
        <v>-4000</v>
      </c>
      <c r="I614" s="23">
        <f t="shared" si="38"/>
        <v>4.166666666666667</v>
      </c>
      <c r="K614" t="s">
        <v>126</v>
      </c>
      <c r="L614">
        <v>16</v>
      </c>
      <c r="M614" s="2">
        <v>480</v>
      </c>
    </row>
    <row r="615" spans="2:13" ht="12.75">
      <c r="B615" s="307">
        <v>2000</v>
      </c>
      <c r="C615" s="1" t="s">
        <v>35</v>
      </c>
      <c r="D615" s="13" t="s">
        <v>10</v>
      </c>
      <c r="E615" s="1" t="s">
        <v>415</v>
      </c>
      <c r="F615" s="28" t="s">
        <v>243</v>
      </c>
      <c r="G615" s="28" t="s">
        <v>246</v>
      </c>
      <c r="H615" s="6">
        <f t="shared" si="41"/>
        <v>-6000</v>
      </c>
      <c r="I615" s="23">
        <f t="shared" si="38"/>
        <v>4.166666666666667</v>
      </c>
      <c r="K615" t="s">
        <v>126</v>
      </c>
      <c r="L615">
        <v>16</v>
      </c>
      <c r="M615" s="2">
        <v>480</v>
      </c>
    </row>
    <row r="616" spans="1:13" s="65" customFormat="1" ht="12.75">
      <c r="A616" s="12"/>
      <c r="B616" s="310">
        <f>SUM(B613:B615)</f>
        <v>6000</v>
      </c>
      <c r="C616" s="12" t="s">
        <v>35</v>
      </c>
      <c r="D616" s="12"/>
      <c r="E616" s="12"/>
      <c r="F616" s="19"/>
      <c r="G616" s="19"/>
      <c r="H616" s="62">
        <v>0</v>
      </c>
      <c r="I616" s="64">
        <f t="shared" si="38"/>
        <v>12.5</v>
      </c>
      <c r="M616" s="2">
        <v>480</v>
      </c>
    </row>
    <row r="617" spans="2:13" ht="12.75">
      <c r="B617" s="307"/>
      <c r="H617" s="6">
        <f t="shared" si="41"/>
        <v>0</v>
      </c>
      <c r="I617" s="23">
        <f t="shared" si="38"/>
        <v>0</v>
      </c>
      <c r="M617" s="2">
        <v>480</v>
      </c>
    </row>
    <row r="618" spans="2:13" ht="12.75">
      <c r="B618" s="307"/>
      <c r="H618" s="6">
        <f t="shared" si="41"/>
        <v>0</v>
      </c>
      <c r="I618" s="23">
        <f t="shared" si="38"/>
        <v>0</v>
      </c>
      <c r="M618" s="2">
        <v>480</v>
      </c>
    </row>
    <row r="619" spans="2:13" ht="12.75">
      <c r="B619" s="307">
        <v>1000</v>
      </c>
      <c r="C619" s="35" t="s">
        <v>414</v>
      </c>
      <c r="D619" s="13" t="s">
        <v>10</v>
      </c>
      <c r="E619" s="1" t="s">
        <v>370</v>
      </c>
      <c r="F619" s="28" t="s">
        <v>243</v>
      </c>
      <c r="G619" s="28" t="s">
        <v>173</v>
      </c>
      <c r="H619" s="6">
        <f t="shared" si="41"/>
        <v>-1000</v>
      </c>
      <c r="I619" s="23">
        <f t="shared" si="38"/>
        <v>2.0833333333333335</v>
      </c>
      <c r="K619" t="s">
        <v>126</v>
      </c>
      <c r="L619">
        <v>16</v>
      </c>
      <c r="M619" s="2">
        <v>480</v>
      </c>
    </row>
    <row r="620" spans="2:13" ht="12.75">
      <c r="B620" s="307">
        <v>1500</v>
      </c>
      <c r="C620" s="35" t="s">
        <v>414</v>
      </c>
      <c r="D620" s="13" t="s">
        <v>10</v>
      </c>
      <c r="E620" s="1" t="s">
        <v>370</v>
      </c>
      <c r="F620" s="28" t="s">
        <v>243</v>
      </c>
      <c r="G620" s="28" t="s">
        <v>242</v>
      </c>
      <c r="H620" s="6">
        <f t="shared" si="41"/>
        <v>-2500</v>
      </c>
      <c r="I620" s="23">
        <f t="shared" si="38"/>
        <v>3.125</v>
      </c>
      <c r="K620" t="s">
        <v>126</v>
      </c>
      <c r="L620">
        <v>16</v>
      </c>
      <c r="M620" s="2">
        <v>480</v>
      </c>
    </row>
    <row r="621" spans="1:13" s="65" customFormat="1" ht="12.75">
      <c r="A621" s="12"/>
      <c r="B621" s="310">
        <f>SUM(B619:B620)</f>
        <v>2500</v>
      </c>
      <c r="C621" s="12"/>
      <c r="D621" s="12"/>
      <c r="E621" s="12" t="s">
        <v>370</v>
      </c>
      <c r="F621" s="19"/>
      <c r="G621" s="19"/>
      <c r="H621" s="62">
        <v>0</v>
      </c>
      <c r="I621" s="64">
        <f t="shared" si="38"/>
        <v>5.208333333333333</v>
      </c>
      <c r="M621" s="2">
        <v>480</v>
      </c>
    </row>
    <row r="622" spans="2:13" ht="12.75">
      <c r="B622" s="307"/>
      <c r="H622" s="6">
        <f aca="true" t="shared" si="42" ref="H622:H679">H621-B622</f>
        <v>0</v>
      </c>
      <c r="I622" s="23">
        <f t="shared" si="38"/>
        <v>0</v>
      </c>
      <c r="M622" s="2">
        <v>480</v>
      </c>
    </row>
    <row r="623" spans="2:13" ht="12.75">
      <c r="B623" s="307"/>
      <c r="H623" s="6">
        <f t="shared" si="42"/>
        <v>0</v>
      </c>
      <c r="I623" s="23">
        <f t="shared" si="38"/>
        <v>0</v>
      </c>
      <c r="M623" s="2">
        <v>480</v>
      </c>
    </row>
    <row r="624" spans="2:13" ht="12.75">
      <c r="B624" s="307"/>
      <c r="H624" s="6">
        <f t="shared" si="42"/>
        <v>0</v>
      </c>
      <c r="I624" s="23">
        <f t="shared" si="38"/>
        <v>0</v>
      </c>
      <c r="M624" s="2">
        <v>480</v>
      </c>
    </row>
    <row r="625" spans="2:13" ht="12.75">
      <c r="B625" s="307"/>
      <c r="H625" s="6">
        <f t="shared" si="42"/>
        <v>0</v>
      </c>
      <c r="I625" s="23">
        <f t="shared" si="38"/>
        <v>0</v>
      </c>
      <c r="M625" s="2">
        <v>480</v>
      </c>
    </row>
    <row r="626" spans="1:13" s="61" customFormat="1" ht="12.75">
      <c r="A626" s="56"/>
      <c r="B626" s="308">
        <f>+B631+B640+B647+B653+B660+B666</f>
        <v>50300</v>
      </c>
      <c r="C626" s="56" t="s">
        <v>248</v>
      </c>
      <c r="D626" s="56" t="s">
        <v>249</v>
      </c>
      <c r="E626" s="56" t="s">
        <v>250</v>
      </c>
      <c r="F626" s="58" t="s">
        <v>251</v>
      </c>
      <c r="G626" s="59" t="s">
        <v>39</v>
      </c>
      <c r="H626" s="57"/>
      <c r="I626" s="60">
        <f t="shared" si="38"/>
        <v>104.79166666666667</v>
      </c>
      <c r="M626" s="2">
        <v>480</v>
      </c>
    </row>
    <row r="627" spans="2:13" ht="12.75">
      <c r="B627" s="307"/>
      <c r="H627" s="6">
        <f t="shared" si="42"/>
        <v>0</v>
      </c>
      <c r="I627" s="23">
        <f t="shared" si="38"/>
        <v>0</v>
      </c>
      <c r="M627" s="2">
        <v>480</v>
      </c>
    </row>
    <row r="628" spans="2:13" ht="12.75">
      <c r="B628" s="307">
        <v>2500</v>
      </c>
      <c r="C628" s="1" t="s">
        <v>16</v>
      </c>
      <c r="D628" s="1" t="s">
        <v>10</v>
      </c>
      <c r="E628" s="1" t="s">
        <v>17</v>
      </c>
      <c r="F628" s="28" t="s">
        <v>252</v>
      </c>
      <c r="G628" s="28" t="s">
        <v>242</v>
      </c>
      <c r="H628" s="6">
        <f>H627-B628</f>
        <v>-2500</v>
      </c>
      <c r="I628" s="23">
        <f>+B628/M628</f>
        <v>5.208333333333333</v>
      </c>
      <c r="K628" t="s">
        <v>16</v>
      </c>
      <c r="L628">
        <v>17</v>
      </c>
      <c r="M628" s="2">
        <v>480</v>
      </c>
    </row>
    <row r="629" spans="2:13" ht="12.75">
      <c r="B629" s="307">
        <v>2500</v>
      </c>
      <c r="C629" s="1" t="s">
        <v>16</v>
      </c>
      <c r="D629" s="1" t="s">
        <v>10</v>
      </c>
      <c r="E629" s="1" t="s">
        <v>17</v>
      </c>
      <c r="F629" s="28" t="s">
        <v>253</v>
      </c>
      <c r="G629" s="28" t="s">
        <v>246</v>
      </c>
      <c r="H629" s="6">
        <f>H628-B629</f>
        <v>-5000</v>
      </c>
      <c r="I629" s="23">
        <f>+B629/M629</f>
        <v>5.208333333333333</v>
      </c>
      <c r="K629" t="s">
        <v>16</v>
      </c>
      <c r="L629">
        <v>17</v>
      </c>
      <c r="M629" s="2">
        <v>480</v>
      </c>
    </row>
    <row r="630" spans="2:13" ht="12.75">
      <c r="B630" s="307">
        <v>2500</v>
      </c>
      <c r="C630" s="1" t="s">
        <v>16</v>
      </c>
      <c r="D630" s="1" t="s">
        <v>10</v>
      </c>
      <c r="E630" s="1" t="s">
        <v>17</v>
      </c>
      <c r="F630" s="28" t="s">
        <v>254</v>
      </c>
      <c r="G630" s="28" t="s">
        <v>255</v>
      </c>
      <c r="H630" s="6">
        <f>H629-B630</f>
        <v>-7500</v>
      </c>
      <c r="I630" s="23">
        <f>+B630/M630</f>
        <v>5.208333333333333</v>
      </c>
      <c r="K630" t="s">
        <v>16</v>
      </c>
      <c r="L630">
        <v>17</v>
      </c>
      <c r="M630" s="2">
        <v>480</v>
      </c>
    </row>
    <row r="631" spans="1:13" s="65" customFormat="1" ht="12.75">
      <c r="A631" s="12"/>
      <c r="B631" s="310">
        <f>SUM(B628:B630)</f>
        <v>7500</v>
      </c>
      <c r="C631" s="12" t="s">
        <v>16</v>
      </c>
      <c r="D631" s="12"/>
      <c r="E631" s="12"/>
      <c r="F631" s="19"/>
      <c r="G631" s="19"/>
      <c r="H631" s="62">
        <v>0</v>
      </c>
      <c r="I631" s="64">
        <f t="shared" si="38"/>
        <v>15.625</v>
      </c>
      <c r="M631" s="2">
        <v>480</v>
      </c>
    </row>
    <row r="632" spans="1:13" s="16" customFormat="1" ht="12.75">
      <c r="A632" s="13"/>
      <c r="B632" s="306"/>
      <c r="C632" s="13"/>
      <c r="D632" s="13"/>
      <c r="E632" s="13"/>
      <c r="F632" s="31"/>
      <c r="G632" s="31"/>
      <c r="H632" s="6">
        <f>H631-B632</f>
        <v>0</v>
      </c>
      <c r="I632" s="23">
        <f t="shared" si="38"/>
        <v>0</v>
      </c>
      <c r="M632" s="2">
        <v>480</v>
      </c>
    </row>
    <row r="633" spans="2:13" ht="12.75">
      <c r="B633" s="307"/>
      <c r="H633" s="6">
        <f>H632-B633</f>
        <v>0</v>
      </c>
      <c r="I633" s="23">
        <f t="shared" si="38"/>
        <v>0</v>
      </c>
      <c r="M633" s="2">
        <v>480</v>
      </c>
    </row>
    <row r="634" spans="2:13" ht="12.75">
      <c r="B634" s="307">
        <v>4000</v>
      </c>
      <c r="C634" s="1" t="s">
        <v>256</v>
      </c>
      <c r="D634" s="13" t="s">
        <v>10</v>
      </c>
      <c r="E634" s="34" t="s">
        <v>415</v>
      </c>
      <c r="F634" s="28" t="s">
        <v>257</v>
      </c>
      <c r="G634" s="28" t="s">
        <v>242</v>
      </c>
      <c r="H634" s="6">
        <f t="shared" si="42"/>
        <v>-4000</v>
      </c>
      <c r="I634" s="23">
        <f aca="true" t="shared" si="43" ref="I634:I696">+B634/M634</f>
        <v>8.333333333333334</v>
      </c>
      <c r="K634" t="s">
        <v>17</v>
      </c>
      <c r="L634">
        <v>17</v>
      </c>
      <c r="M634" s="2">
        <v>480</v>
      </c>
    </row>
    <row r="635" spans="2:13" ht="12.75">
      <c r="B635" s="307">
        <v>1000</v>
      </c>
      <c r="C635" s="1" t="s">
        <v>258</v>
      </c>
      <c r="D635" s="13" t="s">
        <v>10</v>
      </c>
      <c r="E635" s="34" t="s">
        <v>415</v>
      </c>
      <c r="F635" s="28" t="s">
        <v>259</v>
      </c>
      <c r="G635" s="28" t="s">
        <v>246</v>
      </c>
      <c r="H635" s="6">
        <f t="shared" si="42"/>
        <v>-5000</v>
      </c>
      <c r="I635" s="23">
        <f t="shared" si="43"/>
        <v>2.0833333333333335</v>
      </c>
      <c r="K635" t="s">
        <v>17</v>
      </c>
      <c r="L635">
        <v>17</v>
      </c>
      <c r="M635" s="2">
        <v>480</v>
      </c>
    </row>
    <row r="636" spans="2:13" ht="12.75">
      <c r="B636" s="307">
        <v>1000</v>
      </c>
      <c r="C636" s="1" t="s">
        <v>260</v>
      </c>
      <c r="D636" s="13" t="s">
        <v>10</v>
      </c>
      <c r="E636" s="34" t="s">
        <v>415</v>
      </c>
      <c r="F636" s="28" t="s">
        <v>259</v>
      </c>
      <c r="G636" s="28" t="s">
        <v>246</v>
      </c>
      <c r="H636" s="6">
        <f t="shared" si="42"/>
        <v>-6000</v>
      </c>
      <c r="I636" s="23">
        <f t="shared" si="43"/>
        <v>2.0833333333333335</v>
      </c>
      <c r="K636" t="s">
        <v>17</v>
      </c>
      <c r="L636">
        <v>17</v>
      </c>
      <c r="M636" s="2">
        <v>480</v>
      </c>
    </row>
    <row r="637" spans="2:13" ht="12.75">
      <c r="B637" s="307">
        <v>1000</v>
      </c>
      <c r="C637" s="1" t="s">
        <v>261</v>
      </c>
      <c r="D637" s="13" t="s">
        <v>10</v>
      </c>
      <c r="E637" s="34" t="s">
        <v>415</v>
      </c>
      <c r="F637" s="28" t="s">
        <v>259</v>
      </c>
      <c r="G637" s="28" t="s">
        <v>262</v>
      </c>
      <c r="H637" s="6">
        <f t="shared" si="42"/>
        <v>-7000</v>
      </c>
      <c r="I637" s="23">
        <f t="shared" si="43"/>
        <v>2.0833333333333335</v>
      </c>
      <c r="K637" t="s">
        <v>17</v>
      </c>
      <c r="L637">
        <v>17</v>
      </c>
      <c r="M637" s="2">
        <v>480</v>
      </c>
    </row>
    <row r="638" spans="2:13" ht="12.75">
      <c r="B638" s="307">
        <v>1000</v>
      </c>
      <c r="C638" s="1" t="s">
        <v>263</v>
      </c>
      <c r="D638" s="13" t="s">
        <v>10</v>
      </c>
      <c r="E638" s="34" t="s">
        <v>415</v>
      </c>
      <c r="F638" s="28" t="s">
        <v>259</v>
      </c>
      <c r="G638" s="28" t="s">
        <v>262</v>
      </c>
      <c r="H638" s="6">
        <f t="shared" si="42"/>
        <v>-8000</v>
      </c>
      <c r="I638" s="23">
        <f t="shared" si="43"/>
        <v>2.0833333333333335</v>
      </c>
      <c r="K638" t="s">
        <v>17</v>
      </c>
      <c r="L638">
        <v>17</v>
      </c>
      <c r="M638" s="2">
        <v>480</v>
      </c>
    </row>
    <row r="639" spans="2:13" ht="12.75">
      <c r="B639" s="307">
        <v>4000</v>
      </c>
      <c r="C639" s="1" t="s">
        <v>264</v>
      </c>
      <c r="D639" s="13" t="s">
        <v>10</v>
      </c>
      <c r="E639" s="34" t="s">
        <v>415</v>
      </c>
      <c r="F639" s="73" t="s">
        <v>265</v>
      </c>
      <c r="G639" s="28" t="s">
        <v>255</v>
      </c>
      <c r="H639" s="6">
        <f t="shared" si="42"/>
        <v>-12000</v>
      </c>
      <c r="I639" s="23">
        <f t="shared" si="43"/>
        <v>8.333333333333334</v>
      </c>
      <c r="K639" t="s">
        <v>17</v>
      </c>
      <c r="L639">
        <v>17</v>
      </c>
      <c r="M639" s="2">
        <v>480</v>
      </c>
    </row>
    <row r="640" spans="1:13" s="65" customFormat="1" ht="12.75">
      <c r="A640" s="12"/>
      <c r="B640" s="310">
        <f>SUM(B634:B639)</f>
        <v>12000</v>
      </c>
      <c r="C640" s="12" t="s">
        <v>31</v>
      </c>
      <c r="D640" s="12"/>
      <c r="E640" s="12"/>
      <c r="F640" s="19"/>
      <c r="G640" s="19"/>
      <c r="H640" s="62">
        <v>0</v>
      </c>
      <c r="I640" s="64">
        <f t="shared" si="43"/>
        <v>25</v>
      </c>
      <c r="M640" s="2">
        <v>480</v>
      </c>
    </row>
    <row r="641" spans="2:13" ht="12.75">
      <c r="B641" s="307"/>
      <c r="H641" s="6">
        <f t="shared" si="42"/>
        <v>0</v>
      </c>
      <c r="I641" s="23">
        <f t="shared" si="43"/>
        <v>0</v>
      </c>
      <c r="M641" s="2">
        <v>480</v>
      </c>
    </row>
    <row r="642" spans="2:13" ht="12.75">
      <c r="B642" s="307"/>
      <c r="H642" s="6">
        <f t="shared" si="42"/>
        <v>0</v>
      </c>
      <c r="I642" s="23">
        <f t="shared" si="43"/>
        <v>0</v>
      </c>
      <c r="M642" s="2">
        <v>480</v>
      </c>
    </row>
    <row r="643" spans="2:13" ht="12.75">
      <c r="B643" s="307">
        <v>1200</v>
      </c>
      <c r="C643" s="34" t="s">
        <v>32</v>
      </c>
      <c r="D643" s="13" t="s">
        <v>10</v>
      </c>
      <c r="E643" s="1" t="s">
        <v>104</v>
      </c>
      <c r="F643" s="28" t="s">
        <v>259</v>
      </c>
      <c r="G643" s="28" t="s">
        <v>242</v>
      </c>
      <c r="H643" s="6">
        <f t="shared" si="42"/>
        <v>-1200</v>
      </c>
      <c r="I643" s="23">
        <f t="shared" si="43"/>
        <v>2.5</v>
      </c>
      <c r="K643" t="s">
        <v>17</v>
      </c>
      <c r="L643">
        <v>17</v>
      </c>
      <c r="M643" s="2">
        <v>480</v>
      </c>
    </row>
    <row r="644" spans="2:13" ht="12.75">
      <c r="B644" s="307">
        <v>1200</v>
      </c>
      <c r="C644" s="34" t="s">
        <v>32</v>
      </c>
      <c r="D644" s="13" t="s">
        <v>10</v>
      </c>
      <c r="E644" s="1" t="s">
        <v>104</v>
      </c>
      <c r="F644" s="28" t="s">
        <v>259</v>
      </c>
      <c r="G644" s="28" t="s">
        <v>246</v>
      </c>
      <c r="H644" s="6">
        <f t="shared" si="42"/>
        <v>-2400</v>
      </c>
      <c r="I644" s="23">
        <f t="shared" si="43"/>
        <v>2.5</v>
      </c>
      <c r="K644" t="s">
        <v>17</v>
      </c>
      <c r="L644">
        <v>17</v>
      </c>
      <c r="M644" s="2">
        <v>480</v>
      </c>
    </row>
    <row r="645" spans="2:13" ht="12.75">
      <c r="B645" s="307">
        <v>1200</v>
      </c>
      <c r="C645" s="34" t="s">
        <v>32</v>
      </c>
      <c r="D645" s="13" t="s">
        <v>10</v>
      </c>
      <c r="E645" s="1" t="s">
        <v>104</v>
      </c>
      <c r="F645" s="28" t="s">
        <v>259</v>
      </c>
      <c r="G645" s="28" t="s">
        <v>262</v>
      </c>
      <c r="H645" s="6">
        <f t="shared" si="42"/>
        <v>-3600</v>
      </c>
      <c r="I645" s="23">
        <f t="shared" si="43"/>
        <v>2.5</v>
      </c>
      <c r="K645" t="s">
        <v>17</v>
      </c>
      <c r="L645">
        <v>17</v>
      </c>
      <c r="M645" s="2">
        <v>480</v>
      </c>
    </row>
    <row r="646" spans="2:13" ht="12.75">
      <c r="B646" s="307">
        <v>1200</v>
      </c>
      <c r="C646" s="34" t="s">
        <v>32</v>
      </c>
      <c r="D646" s="13" t="s">
        <v>10</v>
      </c>
      <c r="E646" s="1" t="s">
        <v>104</v>
      </c>
      <c r="F646" s="28" t="s">
        <v>259</v>
      </c>
      <c r="G646" s="28" t="s">
        <v>255</v>
      </c>
      <c r="H646" s="6">
        <f t="shared" si="42"/>
        <v>-4800</v>
      </c>
      <c r="I646" s="23">
        <f t="shared" si="43"/>
        <v>2.5</v>
      </c>
      <c r="K646" t="s">
        <v>17</v>
      </c>
      <c r="L646">
        <v>17</v>
      </c>
      <c r="M646" s="2">
        <v>480</v>
      </c>
    </row>
    <row r="647" spans="1:13" s="65" customFormat="1" ht="12.75">
      <c r="A647" s="12"/>
      <c r="B647" s="310">
        <f>SUM(B643:B646)</f>
        <v>4800</v>
      </c>
      <c r="C647" s="12"/>
      <c r="D647" s="12"/>
      <c r="E647" s="12" t="s">
        <v>104</v>
      </c>
      <c r="F647" s="19"/>
      <c r="G647" s="19"/>
      <c r="H647" s="62">
        <v>0</v>
      </c>
      <c r="I647" s="64">
        <f t="shared" si="43"/>
        <v>10</v>
      </c>
      <c r="M647" s="2">
        <v>480</v>
      </c>
    </row>
    <row r="648" spans="2:13" ht="12.75">
      <c r="B648" s="307"/>
      <c r="C648" s="3"/>
      <c r="H648" s="6">
        <f t="shared" si="42"/>
        <v>0</v>
      </c>
      <c r="I648" s="23">
        <f t="shared" si="43"/>
        <v>0</v>
      </c>
      <c r="M648" s="2">
        <v>480</v>
      </c>
    </row>
    <row r="649" spans="2:13" ht="12.75">
      <c r="B649" s="307"/>
      <c r="H649" s="6">
        <f t="shared" si="42"/>
        <v>0</v>
      </c>
      <c r="I649" s="23">
        <f t="shared" si="43"/>
        <v>0</v>
      </c>
      <c r="M649" s="2">
        <v>480</v>
      </c>
    </row>
    <row r="650" spans="2:13" ht="12.75">
      <c r="B650" s="312">
        <v>5000</v>
      </c>
      <c r="C650" s="1" t="s">
        <v>33</v>
      </c>
      <c r="D650" s="13" t="s">
        <v>10</v>
      </c>
      <c r="E650" s="34" t="s">
        <v>415</v>
      </c>
      <c r="F650" s="28" t="s">
        <v>266</v>
      </c>
      <c r="G650" s="28" t="s">
        <v>246</v>
      </c>
      <c r="H650" s="6">
        <f t="shared" si="42"/>
        <v>-5000</v>
      </c>
      <c r="I650" s="23">
        <f t="shared" si="43"/>
        <v>10.416666666666666</v>
      </c>
      <c r="K650" t="s">
        <v>17</v>
      </c>
      <c r="L650">
        <v>17</v>
      </c>
      <c r="M650" s="2">
        <v>480</v>
      </c>
    </row>
    <row r="651" spans="2:13" ht="12.75">
      <c r="B651" s="312">
        <v>5000</v>
      </c>
      <c r="C651" s="1" t="s">
        <v>33</v>
      </c>
      <c r="D651" s="13" t="s">
        <v>10</v>
      </c>
      <c r="E651" s="34" t="s">
        <v>415</v>
      </c>
      <c r="F651" s="28" t="s">
        <v>266</v>
      </c>
      <c r="G651" s="28" t="s">
        <v>262</v>
      </c>
      <c r="H651" s="6">
        <f t="shared" si="42"/>
        <v>-10000</v>
      </c>
      <c r="I651" s="23">
        <f t="shared" si="43"/>
        <v>10.416666666666666</v>
      </c>
      <c r="K651" t="s">
        <v>17</v>
      </c>
      <c r="L651">
        <v>17</v>
      </c>
      <c r="M651" s="2">
        <v>480</v>
      </c>
    </row>
    <row r="652" spans="2:13" ht="12.75">
      <c r="B652" s="312">
        <v>5000</v>
      </c>
      <c r="C652" s="1" t="s">
        <v>33</v>
      </c>
      <c r="D652" s="13" t="s">
        <v>10</v>
      </c>
      <c r="E652" s="34" t="s">
        <v>415</v>
      </c>
      <c r="F652" s="28" t="s">
        <v>266</v>
      </c>
      <c r="G652" s="28" t="s">
        <v>255</v>
      </c>
      <c r="H652" s="6">
        <f t="shared" si="42"/>
        <v>-15000</v>
      </c>
      <c r="I652" s="23">
        <f t="shared" si="43"/>
        <v>10.416666666666666</v>
      </c>
      <c r="K652" t="s">
        <v>17</v>
      </c>
      <c r="L652">
        <v>17</v>
      </c>
      <c r="M652" s="2">
        <v>480</v>
      </c>
    </row>
    <row r="653" spans="1:13" s="65" customFormat="1" ht="12.75">
      <c r="A653" s="12"/>
      <c r="B653" s="315">
        <f>SUM(B650:B652)</f>
        <v>15000</v>
      </c>
      <c r="C653" s="12" t="s">
        <v>33</v>
      </c>
      <c r="D653" s="12"/>
      <c r="E653" s="12"/>
      <c r="F653" s="19"/>
      <c r="G653" s="19"/>
      <c r="H653" s="62">
        <v>0</v>
      </c>
      <c r="I653" s="64">
        <f t="shared" si="43"/>
        <v>31.25</v>
      </c>
      <c r="M653" s="2">
        <v>480</v>
      </c>
    </row>
    <row r="654" spans="2:13" ht="12.75">
      <c r="B654" s="307"/>
      <c r="H654" s="6">
        <f t="shared" si="42"/>
        <v>0</v>
      </c>
      <c r="I654" s="23">
        <f t="shared" si="43"/>
        <v>0</v>
      </c>
      <c r="M654" s="2">
        <v>480</v>
      </c>
    </row>
    <row r="655" spans="2:13" ht="12.75">
      <c r="B655" s="307"/>
      <c r="H655" s="6">
        <f t="shared" si="42"/>
        <v>0</v>
      </c>
      <c r="I655" s="23">
        <f t="shared" si="43"/>
        <v>0</v>
      </c>
      <c r="M655" s="2">
        <v>480</v>
      </c>
    </row>
    <row r="656" spans="2:13" ht="12.75">
      <c r="B656" s="307">
        <v>2000</v>
      </c>
      <c r="C656" s="1" t="s">
        <v>35</v>
      </c>
      <c r="D656" s="13" t="s">
        <v>10</v>
      </c>
      <c r="E656" s="34" t="s">
        <v>415</v>
      </c>
      <c r="F656" s="28" t="s">
        <v>259</v>
      </c>
      <c r="G656" s="28" t="s">
        <v>242</v>
      </c>
      <c r="H656" s="6">
        <f t="shared" si="42"/>
        <v>-2000</v>
      </c>
      <c r="I656" s="23">
        <f t="shared" si="43"/>
        <v>4.166666666666667</v>
      </c>
      <c r="K656" t="s">
        <v>17</v>
      </c>
      <c r="L656">
        <v>17</v>
      </c>
      <c r="M656" s="2">
        <v>480</v>
      </c>
    </row>
    <row r="657" spans="2:13" ht="12.75">
      <c r="B657" s="307">
        <v>2000</v>
      </c>
      <c r="C657" s="1" t="s">
        <v>35</v>
      </c>
      <c r="D657" s="13" t="s">
        <v>10</v>
      </c>
      <c r="E657" s="34" t="s">
        <v>415</v>
      </c>
      <c r="F657" s="28" t="s">
        <v>259</v>
      </c>
      <c r="G657" s="28" t="s">
        <v>246</v>
      </c>
      <c r="H657" s="6">
        <f t="shared" si="42"/>
        <v>-4000</v>
      </c>
      <c r="I657" s="23">
        <f t="shared" si="43"/>
        <v>4.166666666666667</v>
      </c>
      <c r="K657" t="s">
        <v>17</v>
      </c>
      <c r="L657">
        <v>17</v>
      </c>
      <c r="M657" s="2">
        <v>480</v>
      </c>
    </row>
    <row r="658" spans="2:13" ht="12.75">
      <c r="B658" s="307">
        <v>2000</v>
      </c>
      <c r="C658" s="1" t="s">
        <v>35</v>
      </c>
      <c r="D658" s="13" t="s">
        <v>10</v>
      </c>
      <c r="E658" s="34" t="s">
        <v>415</v>
      </c>
      <c r="F658" s="28" t="s">
        <v>259</v>
      </c>
      <c r="G658" s="28" t="s">
        <v>262</v>
      </c>
      <c r="H658" s="6">
        <f t="shared" si="42"/>
        <v>-6000</v>
      </c>
      <c r="I658" s="23">
        <f t="shared" si="43"/>
        <v>4.166666666666667</v>
      </c>
      <c r="K658" t="s">
        <v>17</v>
      </c>
      <c r="L658">
        <v>17</v>
      </c>
      <c r="M658" s="2">
        <v>480</v>
      </c>
    </row>
    <row r="659" spans="2:13" ht="12.75">
      <c r="B659" s="307">
        <v>2000</v>
      </c>
      <c r="C659" s="1" t="s">
        <v>35</v>
      </c>
      <c r="D659" s="13" t="s">
        <v>10</v>
      </c>
      <c r="E659" s="34" t="s">
        <v>415</v>
      </c>
      <c r="F659" s="28" t="s">
        <v>259</v>
      </c>
      <c r="G659" s="28" t="s">
        <v>255</v>
      </c>
      <c r="H659" s="6">
        <f t="shared" si="42"/>
        <v>-8000</v>
      </c>
      <c r="I659" s="23">
        <f t="shared" si="43"/>
        <v>4.166666666666667</v>
      </c>
      <c r="K659" t="s">
        <v>17</v>
      </c>
      <c r="L659">
        <v>17</v>
      </c>
      <c r="M659" s="2">
        <v>480</v>
      </c>
    </row>
    <row r="660" spans="1:13" s="65" customFormat="1" ht="12.75">
      <c r="A660" s="12"/>
      <c r="B660" s="310">
        <f>SUM(B656:B659)</f>
        <v>8000</v>
      </c>
      <c r="C660" s="12" t="s">
        <v>35</v>
      </c>
      <c r="D660" s="12"/>
      <c r="E660" s="12"/>
      <c r="F660" s="19"/>
      <c r="G660" s="19"/>
      <c r="H660" s="62">
        <v>0</v>
      </c>
      <c r="I660" s="64">
        <f t="shared" si="43"/>
        <v>16.666666666666668</v>
      </c>
      <c r="M660" s="2">
        <v>480</v>
      </c>
    </row>
    <row r="661" spans="2:13" ht="12.75">
      <c r="B661" s="307"/>
      <c r="H661" s="6">
        <f t="shared" si="42"/>
        <v>0</v>
      </c>
      <c r="I661" s="23">
        <f t="shared" si="43"/>
        <v>0</v>
      </c>
      <c r="M661" s="2">
        <v>480</v>
      </c>
    </row>
    <row r="662" spans="2:13" ht="12.75">
      <c r="B662" s="307"/>
      <c r="H662" s="6">
        <f t="shared" si="42"/>
        <v>0</v>
      </c>
      <c r="I662" s="23">
        <f t="shared" si="43"/>
        <v>0</v>
      </c>
      <c r="M662" s="2">
        <v>480</v>
      </c>
    </row>
    <row r="663" spans="2:13" ht="12.75">
      <c r="B663" s="307">
        <v>1000</v>
      </c>
      <c r="C663" s="35" t="s">
        <v>414</v>
      </c>
      <c r="D663" s="13" t="s">
        <v>10</v>
      </c>
      <c r="E663" s="1" t="s">
        <v>370</v>
      </c>
      <c r="F663" s="28" t="s">
        <v>259</v>
      </c>
      <c r="G663" s="28" t="s">
        <v>242</v>
      </c>
      <c r="H663" s="6">
        <f t="shared" si="42"/>
        <v>-1000</v>
      </c>
      <c r="I663" s="23">
        <f t="shared" si="43"/>
        <v>2.0833333333333335</v>
      </c>
      <c r="K663" t="s">
        <v>17</v>
      </c>
      <c r="L663">
        <v>17</v>
      </c>
      <c r="M663" s="2">
        <v>480</v>
      </c>
    </row>
    <row r="664" spans="2:13" ht="12.75">
      <c r="B664" s="307">
        <v>1000</v>
      </c>
      <c r="C664" s="35" t="s">
        <v>414</v>
      </c>
      <c r="D664" s="13" t="s">
        <v>10</v>
      </c>
      <c r="E664" s="1" t="s">
        <v>370</v>
      </c>
      <c r="F664" s="28" t="s">
        <v>259</v>
      </c>
      <c r="G664" s="28" t="s">
        <v>246</v>
      </c>
      <c r="H664" s="6">
        <f t="shared" si="42"/>
        <v>-2000</v>
      </c>
      <c r="I664" s="23">
        <f t="shared" si="43"/>
        <v>2.0833333333333335</v>
      </c>
      <c r="K664" t="s">
        <v>17</v>
      </c>
      <c r="L664">
        <v>17</v>
      </c>
      <c r="M664" s="2">
        <v>480</v>
      </c>
    </row>
    <row r="665" spans="2:13" ht="12.75">
      <c r="B665" s="307">
        <v>1000</v>
      </c>
      <c r="C665" s="35" t="s">
        <v>414</v>
      </c>
      <c r="D665" s="13" t="s">
        <v>10</v>
      </c>
      <c r="E665" s="1" t="s">
        <v>370</v>
      </c>
      <c r="F665" s="28" t="s">
        <v>259</v>
      </c>
      <c r="G665" s="28" t="s">
        <v>262</v>
      </c>
      <c r="H665" s="6">
        <f t="shared" si="42"/>
        <v>-3000</v>
      </c>
      <c r="I665" s="23">
        <f t="shared" si="43"/>
        <v>2.0833333333333335</v>
      </c>
      <c r="K665" t="s">
        <v>17</v>
      </c>
      <c r="L665">
        <v>17</v>
      </c>
      <c r="M665" s="2">
        <v>480</v>
      </c>
    </row>
    <row r="666" spans="1:13" s="65" customFormat="1" ht="12.75">
      <c r="A666" s="12"/>
      <c r="B666" s="310">
        <f>SUM(B663:B665)</f>
        <v>3000</v>
      </c>
      <c r="C666" s="12"/>
      <c r="D666" s="12"/>
      <c r="E666" s="12" t="s">
        <v>370</v>
      </c>
      <c r="F666" s="19"/>
      <c r="G666" s="19"/>
      <c r="H666" s="62">
        <v>0</v>
      </c>
      <c r="I666" s="64">
        <f t="shared" si="43"/>
        <v>6.25</v>
      </c>
      <c r="M666" s="2">
        <v>480</v>
      </c>
    </row>
    <row r="667" spans="2:13" ht="12.75">
      <c r="B667" s="307"/>
      <c r="C667" s="34"/>
      <c r="D667" s="13"/>
      <c r="H667" s="6">
        <f t="shared" si="42"/>
        <v>0</v>
      </c>
      <c r="I667" s="23">
        <f t="shared" si="43"/>
        <v>0</v>
      </c>
      <c r="M667" s="2">
        <v>480</v>
      </c>
    </row>
    <row r="668" spans="2:14" ht="12.75">
      <c r="B668" s="309"/>
      <c r="C668" s="34"/>
      <c r="D668" s="13"/>
      <c r="E668" s="38"/>
      <c r="H668" s="6">
        <f t="shared" si="42"/>
        <v>0</v>
      </c>
      <c r="I668" s="23">
        <f t="shared" si="43"/>
        <v>0</v>
      </c>
      <c r="J668" s="37"/>
      <c r="L668" s="37"/>
      <c r="M668" s="2">
        <v>480</v>
      </c>
      <c r="N668" s="39"/>
    </row>
    <row r="669" spans="2:13" ht="12.75">
      <c r="B669" s="307"/>
      <c r="C669" s="34"/>
      <c r="D669" s="13"/>
      <c r="H669" s="6">
        <f t="shared" si="42"/>
        <v>0</v>
      </c>
      <c r="I669" s="23">
        <f t="shared" si="43"/>
        <v>0</v>
      </c>
      <c r="M669" s="2">
        <v>480</v>
      </c>
    </row>
    <row r="670" spans="2:13" ht="12.75">
      <c r="B670" s="307"/>
      <c r="C670" s="34"/>
      <c r="D670" s="13"/>
      <c r="H670" s="6">
        <f t="shared" si="42"/>
        <v>0</v>
      </c>
      <c r="I670" s="23">
        <f t="shared" si="43"/>
        <v>0</v>
      </c>
      <c r="M670" s="2">
        <v>480</v>
      </c>
    </row>
    <row r="671" spans="1:256" s="61" customFormat="1" ht="12.75">
      <c r="A671" s="56"/>
      <c r="B671" s="308">
        <f>+B678+B687+B695+B701+B708+B713</f>
        <v>79700</v>
      </c>
      <c r="C671" s="56" t="s">
        <v>267</v>
      </c>
      <c r="D671" s="56" t="s">
        <v>249</v>
      </c>
      <c r="E671" s="56" t="s">
        <v>250</v>
      </c>
      <c r="F671" s="58" t="s">
        <v>268</v>
      </c>
      <c r="G671" s="59" t="s">
        <v>15</v>
      </c>
      <c r="H671" s="62"/>
      <c r="I671" s="60">
        <f t="shared" si="43"/>
        <v>166.04166666666666</v>
      </c>
      <c r="M671" s="2">
        <v>480</v>
      </c>
      <c r="IV671" s="56">
        <v>55910.6</v>
      </c>
    </row>
    <row r="672" spans="2:13" ht="12.75">
      <c r="B672" s="307"/>
      <c r="C672" s="34"/>
      <c r="D672" s="13"/>
      <c r="H672" s="6">
        <f t="shared" si="42"/>
        <v>0</v>
      </c>
      <c r="I672" s="23">
        <f t="shared" si="43"/>
        <v>0</v>
      </c>
      <c r="M672" s="2">
        <v>480</v>
      </c>
    </row>
    <row r="673" spans="2:13" ht="12.75">
      <c r="B673" s="307">
        <v>2500</v>
      </c>
      <c r="C673" s="1" t="s">
        <v>16</v>
      </c>
      <c r="D673" s="1" t="s">
        <v>10</v>
      </c>
      <c r="E673" s="1" t="s">
        <v>59</v>
      </c>
      <c r="F673" s="28" t="s">
        <v>269</v>
      </c>
      <c r="G673" s="28" t="s">
        <v>242</v>
      </c>
      <c r="H673" s="6">
        <f t="shared" si="42"/>
        <v>-2500</v>
      </c>
      <c r="I673" s="23">
        <v>5</v>
      </c>
      <c r="K673" t="s">
        <v>16</v>
      </c>
      <c r="L673">
        <v>18</v>
      </c>
      <c r="M673" s="2">
        <v>480</v>
      </c>
    </row>
    <row r="674" spans="2:13" ht="12.75">
      <c r="B674" s="307">
        <v>3000</v>
      </c>
      <c r="C674" s="1" t="s">
        <v>16</v>
      </c>
      <c r="D674" s="1" t="s">
        <v>10</v>
      </c>
      <c r="E674" s="1" t="s">
        <v>270</v>
      </c>
      <c r="F674" s="28" t="s">
        <v>271</v>
      </c>
      <c r="G674" s="28" t="s">
        <v>242</v>
      </c>
      <c r="H674" s="6">
        <f t="shared" si="42"/>
        <v>-5500</v>
      </c>
      <c r="I674" s="23">
        <v>6</v>
      </c>
      <c r="K674" t="s">
        <v>16</v>
      </c>
      <c r="L674">
        <v>18</v>
      </c>
      <c r="M674" s="2">
        <v>480</v>
      </c>
    </row>
    <row r="675" spans="2:13" ht="12.75">
      <c r="B675" s="307">
        <v>2500</v>
      </c>
      <c r="C675" s="1" t="s">
        <v>16</v>
      </c>
      <c r="D675" s="1" t="s">
        <v>10</v>
      </c>
      <c r="E675" s="1" t="s">
        <v>59</v>
      </c>
      <c r="F675" s="28" t="s">
        <v>272</v>
      </c>
      <c r="G675" s="28" t="s">
        <v>246</v>
      </c>
      <c r="H675" s="6">
        <f t="shared" si="42"/>
        <v>-8000</v>
      </c>
      <c r="I675" s="23">
        <v>5</v>
      </c>
      <c r="K675" t="s">
        <v>16</v>
      </c>
      <c r="L675">
        <v>18</v>
      </c>
      <c r="M675" s="2">
        <v>480</v>
      </c>
    </row>
    <row r="676" spans="2:13" ht="12.75">
      <c r="B676" s="307">
        <v>2500</v>
      </c>
      <c r="C676" s="1" t="s">
        <v>16</v>
      </c>
      <c r="D676" s="1" t="s">
        <v>10</v>
      </c>
      <c r="E676" s="1" t="s">
        <v>59</v>
      </c>
      <c r="F676" s="28" t="s">
        <v>273</v>
      </c>
      <c r="G676" s="28" t="s">
        <v>262</v>
      </c>
      <c r="H676" s="6">
        <f t="shared" si="42"/>
        <v>-10500</v>
      </c>
      <c r="I676" s="23">
        <v>5</v>
      </c>
      <c r="K676" t="s">
        <v>16</v>
      </c>
      <c r="L676">
        <v>18</v>
      </c>
      <c r="M676" s="2">
        <v>480</v>
      </c>
    </row>
    <row r="677" spans="2:13" ht="12.75">
      <c r="B677" s="307">
        <v>2500</v>
      </c>
      <c r="C677" s="1" t="s">
        <v>16</v>
      </c>
      <c r="D677" s="1" t="s">
        <v>10</v>
      </c>
      <c r="E677" s="1" t="s">
        <v>59</v>
      </c>
      <c r="F677" s="28" t="s">
        <v>274</v>
      </c>
      <c r="G677" s="28" t="s">
        <v>255</v>
      </c>
      <c r="H677" s="6">
        <f t="shared" si="42"/>
        <v>-13000</v>
      </c>
      <c r="I677" s="23">
        <v>5</v>
      </c>
      <c r="K677" t="s">
        <v>16</v>
      </c>
      <c r="L677">
        <v>18</v>
      </c>
      <c r="M677" s="2">
        <v>480</v>
      </c>
    </row>
    <row r="678" spans="1:13" s="65" customFormat="1" ht="12.75">
      <c r="A678" s="12"/>
      <c r="B678" s="310">
        <f>SUM(B673:B677)</f>
        <v>13000</v>
      </c>
      <c r="C678" s="12" t="s">
        <v>16</v>
      </c>
      <c r="D678" s="12"/>
      <c r="E678" s="12"/>
      <c r="F678" s="19"/>
      <c r="G678" s="19"/>
      <c r="H678" s="62">
        <v>0</v>
      </c>
      <c r="I678" s="64">
        <f t="shared" si="43"/>
        <v>27.083333333333332</v>
      </c>
      <c r="M678" s="2">
        <v>480</v>
      </c>
    </row>
    <row r="679" spans="2:13" ht="12.75">
      <c r="B679" s="307"/>
      <c r="D679" s="13"/>
      <c r="H679" s="6">
        <f t="shared" si="42"/>
        <v>0</v>
      </c>
      <c r="I679" s="23">
        <f t="shared" si="43"/>
        <v>0</v>
      </c>
      <c r="M679" s="2">
        <v>480</v>
      </c>
    </row>
    <row r="680" spans="2:13" ht="12.75">
      <c r="B680" s="307"/>
      <c r="D680" s="13"/>
      <c r="H680" s="6">
        <f aca="true" t="shared" si="44" ref="H680:H686">H679-B680</f>
        <v>0</v>
      </c>
      <c r="I680" s="23">
        <f t="shared" si="43"/>
        <v>0</v>
      </c>
      <c r="M680" s="2">
        <v>480</v>
      </c>
    </row>
    <row r="681" spans="1:13" ht="12.75">
      <c r="A681"/>
      <c r="B681" s="306">
        <v>6000</v>
      </c>
      <c r="C681" s="34" t="s">
        <v>427</v>
      </c>
      <c r="D681" s="13" t="s">
        <v>10</v>
      </c>
      <c r="E681" s="34" t="s">
        <v>415</v>
      </c>
      <c r="F681" s="72" t="s">
        <v>275</v>
      </c>
      <c r="G681" s="32" t="s">
        <v>242</v>
      </c>
      <c r="H681" s="6">
        <f t="shared" si="44"/>
        <v>-6000</v>
      </c>
      <c r="I681" s="23">
        <f t="shared" si="43"/>
        <v>12.5</v>
      </c>
      <c r="K681" t="s">
        <v>59</v>
      </c>
      <c r="L681">
        <v>18</v>
      </c>
      <c r="M681" s="2">
        <v>480</v>
      </c>
    </row>
    <row r="682" spans="1:14" ht="12.75">
      <c r="A682"/>
      <c r="B682" s="306">
        <v>10000</v>
      </c>
      <c r="C682" s="34" t="s">
        <v>276</v>
      </c>
      <c r="D682" s="13" t="s">
        <v>10</v>
      </c>
      <c r="E682" s="34" t="s">
        <v>415</v>
      </c>
      <c r="F682" s="72" t="s">
        <v>277</v>
      </c>
      <c r="G682" s="32" t="s">
        <v>242</v>
      </c>
      <c r="H682" s="6">
        <f t="shared" si="44"/>
        <v>-16000</v>
      </c>
      <c r="I682" s="23">
        <f t="shared" si="43"/>
        <v>20.833333333333332</v>
      </c>
      <c r="K682" t="s">
        <v>59</v>
      </c>
      <c r="L682">
        <v>18</v>
      </c>
      <c r="M682" s="2">
        <v>480</v>
      </c>
      <c r="N682" s="39"/>
    </row>
    <row r="683" spans="1:14" ht="12.75">
      <c r="A683"/>
      <c r="B683" s="306">
        <v>1500</v>
      </c>
      <c r="C683" s="34" t="s">
        <v>278</v>
      </c>
      <c r="D683" s="13" t="s">
        <v>10</v>
      </c>
      <c r="E683" s="34" t="s">
        <v>415</v>
      </c>
      <c r="F683" s="72" t="s">
        <v>279</v>
      </c>
      <c r="G683" s="32" t="s">
        <v>246</v>
      </c>
      <c r="H683" s="6">
        <f t="shared" si="44"/>
        <v>-17500</v>
      </c>
      <c r="I683" s="23">
        <f t="shared" si="43"/>
        <v>3.125</v>
      </c>
      <c r="K683" t="s">
        <v>59</v>
      </c>
      <c r="L683">
        <v>18</v>
      </c>
      <c r="M683" s="2">
        <v>480</v>
      </c>
      <c r="N683" s="39"/>
    </row>
    <row r="684" spans="1:14" ht="12.75">
      <c r="A684"/>
      <c r="B684" s="306">
        <v>1500</v>
      </c>
      <c r="C684" s="34" t="s">
        <v>280</v>
      </c>
      <c r="D684" s="13" t="s">
        <v>10</v>
      </c>
      <c r="E684" s="34" t="s">
        <v>415</v>
      </c>
      <c r="F684" s="72" t="s">
        <v>279</v>
      </c>
      <c r="G684" s="32" t="s">
        <v>246</v>
      </c>
      <c r="H684" s="6">
        <f t="shared" si="44"/>
        <v>-19000</v>
      </c>
      <c r="I684" s="23">
        <f t="shared" si="43"/>
        <v>3.125</v>
      </c>
      <c r="K684" t="s">
        <v>59</v>
      </c>
      <c r="L684">
        <v>18</v>
      </c>
      <c r="M684" s="2">
        <v>480</v>
      </c>
      <c r="N684" s="39"/>
    </row>
    <row r="685" spans="1:14" ht="12.75">
      <c r="A685"/>
      <c r="B685" s="306">
        <v>10000</v>
      </c>
      <c r="C685" s="34" t="s">
        <v>281</v>
      </c>
      <c r="D685" s="13" t="s">
        <v>10</v>
      </c>
      <c r="E685" s="34" t="s">
        <v>415</v>
      </c>
      <c r="F685" s="72" t="s">
        <v>282</v>
      </c>
      <c r="G685" s="32" t="s">
        <v>255</v>
      </c>
      <c r="H685" s="6">
        <f t="shared" si="44"/>
        <v>-29000</v>
      </c>
      <c r="I685" s="23">
        <f t="shared" si="43"/>
        <v>20.833333333333332</v>
      </c>
      <c r="K685" t="s">
        <v>59</v>
      </c>
      <c r="L685">
        <v>18</v>
      </c>
      <c r="M685" s="2">
        <v>480</v>
      </c>
      <c r="N685" s="39"/>
    </row>
    <row r="686" spans="1:14" ht="12.75">
      <c r="A686"/>
      <c r="B686" s="306">
        <v>6000</v>
      </c>
      <c r="C686" s="34" t="s">
        <v>425</v>
      </c>
      <c r="D686" s="13" t="s">
        <v>10</v>
      </c>
      <c r="E686" s="34" t="s">
        <v>415</v>
      </c>
      <c r="F686" s="72" t="s">
        <v>283</v>
      </c>
      <c r="G686" s="32" t="s">
        <v>255</v>
      </c>
      <c r="H686" s="6">
        <f t="shared" si="44"/>
        <v>-35000</v>
      </c>
      <c r="I686" s="23">
        <f t="shared" si="43"/>
        <v>12.5</v>
      </c>
      <c r="K686" t="s">
        <v>59</v>
      </c>
      <c r="L686">
        <v>18</v>
      </c>
      <c r="M686" s="2">
        <v>480</v>
      </c>
      <c r="N686" s="39"/>
    </row>
    <row r="687" spans="1:13" s="65" customFormat="1" ht="12.75">
      <c r="A687" s="12"/>
      <c r="B687" s="310">
        <f>SUM(B681:B686)</f>
        <v>35000</v>
      </c>
      <c r="C687" s="63" t="s">
        <v>31</v>
      </c>
      <c r="D687" s="12"/>
      <c r="E687" s="12"/>
      <c r="F687" s="19"/>
      <c r="G687" s="19"/>
      <c r="H687" s="62">
        <v>0</v>
      </c>
      <c r="I687" s="64">
        <f t="shared" si="43"/>
        <v>72.91666666666667</v>
      </c>
      <c r="M687" s="2">
        <v>480</v>
      </c>
    </row>
    <row r="688" spans="1:256" ht="12.75">
      <c r="A688" s="13"/>
      <c r="B688" s="306"/>
      <c r="C688" s="34"/>
      <c r="D688" s="13"/>
      <c r="E688" s="13"/>
      <c r="F688" s="31"/>
      <c r="G688" s="31"/>
      <c r="H688" s="6">
        <f aca="true" t="shared" si="45" ref="H688:H694">H687-B688</f>
        <v>0</v>
      </c>
      <c r="I688" s="23">
        <f t="shared" si="43"/>
        <v>0</v>
      </c>
      <c r="J688" s="16"/>
      <c r="K688" s="16"/>
      <c r="L688" s="16"/>
      <c r="M688" s="2">
        <v>480</v>
      </c>
      <c r="N688" s="16"/>
      <c r="O688" s="16"/>
      <c r="P688" s="16"/>
      <c r="Q688" s="16"/>
      <c r="R688" s="16"/>
      <c r="S688" s="16"/>
      <c r="T688" s="16"/>
      <c r="U688" s="16"/>
      <c r="V688" s="16"/>
      <c r="W688" s="16"/>
      <c r="X688" s="16"/>
      <c r="Y688" s="16"/>
      <c r="Z688" s="16"/>
      <c r="AA688" s="16"/>
      <c r="AB688" s="16"/>
      <c r="AC688" s="16"/>
      <c r="AD688" s="16"/>
      <c r="AE688" s="16"/>
      <c r="AF688" s="16"/>
      <c r="AG688" s="16"/>
      <c r="AH688" s="16"/>
      <c r="AI688" s="16"/>
      <c r="AJ688" s="16"/>
      <c r="AK688" s="16"/>
      <c r="AL688" s="16"/>
      <c r="AM688" s="16"/>
      <c r="AN688" s="16"/>
      <c r="AO688" s="16"/>
      <c r="AP688" s="16"/>
      <c r="AQ688" s="16"/>
      <c r="AR688" s="16"/>
      <c r="AS688" s="16"/>
      <c r="AT688" s="16"/>
      <c r="AU688" s="16"/>
      <c r="AV688" s="16"/>
      <c r="AW688" s="16"/>
      <c r="AX688" s="16"/>
      <c r="AY688" s="16"/>
      <c r="AZ688" s="16"/>
      <c r="BA688" s="16"/>
      <c r="BB688" s="16"/>
      <c r="BC688" s="16"/>
      <c r="BD688" s="16"/>
      <c r="BE688" s="16"/>
      <c r="BF688" s="16"/>
      <c r="BG688" s="16"/>
      <c r="BH688" s="16"/>
      <c r="BI688" s="16"/>
      <c r="BJ688" s="16"/>
      <c r="BK688" s="16"/>
      <c r="BL688" s="16"/>
      <c r="BM688" s="16"/>
      <c r="BN688" s="16"/>
      <c r="BO688" s="16"/>
      <c r="BP688" s="16"/>
      <c r="BQ688" s="16"/>
      <c r="BR688" s="16"/>
      <c r="BS688" s="16"/>
      <c r="BT688" s="16"/>
      <c r="BU688" s="16"/>
      <c r="BV688" s="16"/>
      <c r="BW688" s="16"/>
      <c r="BX688" s="16"/>
      <c r="BY688" s="16"/>
      <c r="BZ688" s="16"/>
      <c r="CA688" s="16"/>
      <c r="CB688" s="16"/>
      <c r="CC688" s="16"/>
      <c r="CD688" s="16"/>
      <c r="CE688" s="16"/>
      <c r="CF688" s="16"/>
      <c r="CG688" s="16"/>
      <c r="CH688" s="16"/>
      <c r="CI688" s="16"/>
      <c r="CJ688" s="16"/>
      <c r="CK688" s="16"/>
      <c r="CL688" s="16"/>
      <c r="CM688" s="16"/>
      <c r="CN688" s="16"/>
      <c r="CO688" s="16"/>
      <c r="CP688" s="16"/>
      <c r="CQ688" s="16"/>
      <c r="CR688" s="16"/>
      <c r="CS688" s="16"/>
      <c r="CT688" s="16"/>
      <c r="CU688" s="16"/>
      <c r="CV688" s="16"/>
      <c r="CW688" s="16"/>
      <c r="CX688" s="16"/>
      <c r="CY688" s="16"/>
      <c r="CZ688" s="16"/>
      <c r="DA688" s="16"/>
      <c r="DB688" s="16"/>
      <c r="DC688" s="16"/>
      <c r="DD688" s="16"/>
      <c r="DE688" s="16"/>
      <c r="DF688" s="16"/>
      <c r="DG688" s="16"/>
      <c r="DH688" s="16"/>
      <c r="DI688" s="16"/>
      <c r="DJ688" s="16"/>
      <c r="DK688" s="16"/>
      <c r="DL688" s="16"/>
      <c r="DM688" s="16"/>
      <c r="DN688" s="16"/>
      <c r="DO688" s="16"/>
      <c r="DP688" s="16"/>
      <c r="DQ688" s="16"/>
      <c r="DR688" s="16"/>
      <c r="DS688" s="16"/>
      <c r="DT688" s="16"/>
      <c r="DU688" s="16"/>
      <c r="DV688" s="16"/>
      <c r="DW688" s="16"/>
      <c r="DX688" s="16"/>
      <c r="DY688" s="16"/>
      <c r="DZ688" s="16"/>
      <c r="EA688" s="16"/>
      <c r="EB688" s="16"/>
      <c r="EC688" s="16"/>
      <c r="ED688" s="16"/>
      <c r="EE688" s="16"/>
      <c r="EF688" s="16"/>
      <c r="EG688" s="16"/>
      <c r="EH688" s="16"/>
      <c r="EI688" s="16"/>
      <c r="EJ688" s="16"/>
      <c r="EK688" s="16"/>
      <c r="EL688" s="16"/>
      <c r="EM688" s="16"/>
      <c r="EN688" s="16"/>
      <c r="EO688" s="16"/>
      <c r="EP688" s="16"/>
      <c r="EQ688" s="16"/>
      <c r="ER688" s="16"/>
      <c r="ES688" s="16"/>
      <c r="ET688" s="16"/>
      <c r="EU688" s="16"/>
      <c r="EV688" s="16"/>
      <c r="EW688" s="16"/>
      <c r="EX688" s="16"/>
      <c r="EY688" s="16"/>
      <c r="EZ688" s="16"/>
      <c r="FA688" s="16"/>
      <c r="FB688" s="16"/>
      <c r="FC688" s="16"/>
      <c r="FD688" s="16"/>
      <c r="FE688" s="16"/>
      <c r="FF688" s="16"/>
      <c r="FG688" s="16"/>
      <c r="FH688" s="16"/>
      <c r="FI688" s="16"/>
      <c r="FJ688" s="16"/>
      <c r="FK688" s="16"/>
      <c r="FL688" s="16"/>
      <c r="FM688" s="16"/>
      <c r="FN688" s="16"/>
      <c r="FO688" s="16"/>
      <c r="FP688" s="16"/>
      <c r="FQ688" s="16"/>
      <c r="FR688" s="16"/>
      <c r="FS688" s="16"/>
      <c r="FT688" s="16"/>
      <c r="FU688" s="16"/>
      <c r="FV688" s="16"/>
      <c r="FW688" s="16"/>
      <c r="FX688" s="16"/>
      <c r="FY688" s="16"/>
      <c r="FZ688" s="16"/>
      <c r="GA688" s="16"/>
      <c r="GB688" s="16"/>
      <c r="GC688" s="16"/>
      <c r="GD688" s="16"/>
      <c r="GE688" s="16"/>
      <c r="GF688" s="16"/>
      <c r="GG688" s="16"/>
      <c r="GH688" s="16"/>
      <c r="GI688" s="16"/>
      <c r="GJ688" s="16"/>
      <c r="GK688" s="16"/>
      <c r="GL688" s="16"/>
      <c r="GM688" s="16"/>
      <c r="GN688" s="16"/>
      <c r="GO688" s="16"/>
      <c r="GP688" s="16"/>
      <c r="GQ688" s="16"/>
      <c r="GR688" s="16"/>
      <c r="GS688" s="16"/>
      <c r="GT688" s="16"/>
      <c r="GU688" s="16"/>
      <c r="GV688" s="16"/>
      <c r="GW688" s="16"/>
      <c r="GX688" s="16"/>
      <c r="GY688" s="16"/>
      <c r="GZ688" s="16"/>
      <c r="HA688" s="16"/>
      <c r="HB688" s="16"/>
      <c r="HC688" s="16"/>
      <c r="HD688" s="16"/>
      <c r="HE688" s="16"/>
      <c r="HF688" s="16"/>
      <c r="HG688" s="16"/>
      <c r="HH688" s="16"/>
      <c r="HI688" s="16"/>
      <c r="HJ688" s="16"/>
      <c r="HK688" s="16"/>
      <c r="HL688" s="16"/>
      <c r="HM688" s="16"/>
      <c r="HN688" s="16"/>
      <c r="HO688" s="16"/>
      <c r="HP688" s="16"/>
      <c r="HQ688" s="16"/>
      <c r="HR688" s="16"/>
      <c r="HS688" s="16"/>
      <c r="HT688" s="16"/>
      <c r="HU688" s="16"/>
      <c r="HV688" s="16"/>
      <c r="HW688" s="16"/>
      <c r="HX688" s="16"/>
      <c r="HY688" s="16"/>
      <c r="HZ688" s="16"/>
      <c r="IA688" s="16"/>
      <c r="IB688" s="16"/>
      <c r="IC688" s="16"/>
      <c r="ID688" s="16"/>
      <c r="IE688" s="16"/>
      <c r="IF688" s="16"/>
      <c r="IG688" s="16"/>
      <c r="IH688" s="16"/>
      <c r="II688" s="16"/>
      <c r="IJ688" s="16"/>
      <c r="IK688" s="16"/>
      <c r="IL688" s="16"/>
      <c r="IM688" s="16"/>
      <c r="IN688" s="16"/>
      <c r="IO688" s="16"/>
      <c r="IP688" s="16"/>
      <c r="IQ688" s="16"/>
      <c r="IR688" s="16"/>
      <c r="IS688" s="16"/>
      <c r="IT688" s="16"/>
      <c r="IU688" s="16"/>
      <c r="IV688" s="16"/>
    </row>
    <row r="689" spans="1:256" ht="12.75">
      <c r="A689" s="13"/>
      <c r="B689" s="306"/>
      <c r="C689" s="34"/>
      <c r="D689" s="13"/>
      <c r="E689" s="13"/>
      <c r="F689" s="31"/>
      <c r="G689" s="31"/>
      <c r="H689" s="6">
        <f t="shared" si="45"/>
        <v>0</v>
      </c>
      <c r="I689" s="23">
        <f t="shared" si="43"/>
        <v>0</v>
      </c>
      <c r="J689" s="16"/>
      <c r="K689" s="16"/>
      <c r="L689" s="16"/>
      <c r="M689" s="2">
        <v>480</v>
      </c>
      <c r="N689" s="16"/>
      <c r="O689" s="16"/>
      <c r="P689" s="16"/>
      <c r="Q689" s="16"/>
      <c r="R689" s="16"/>
      <c r="S689" s="16"/>
      <c r="T689" s="16"/>
      <c r="U689" s="16"/>
      <c r="V689" s="16"/>
      <c r="W689" s="16"/>
      <c r="X689" s="16"/>
      <c r="Y689" s="16"/>
      <c r="Z689" s="16"/>
      <c r="AA689" s="16"/>
      <c r="AB689" s="16"/>
      <c r="AC689" s="16"/>
      <c r="AD689" s="16"/>
      <c r="AE689" s="16"/>
      <c r="AF689" s="16"/>
      <c r="AG689" s="16"/>
      <c r="AH689" s="16"/>
      <c r="AI689" s="16"/>
      <c r="AJ689" s="16"/>
      <c r="AK689" s="16"/>
      <c r="AL689" s="16"/>
      <c r="AM689" s="16"/>
      <c r="AN689" s="16"/>
      <c r="AO689" s="16"/>
      <c r="AP689" s="16"/>
      <c r="AQ689" s="16"/>
      <c r="AR689" s="16"/>
      <c r="AS689" s="16"/>
      <c r="AT689" s="16"/>
      <c r="AU689" s="16"/>
      <c r="AV689" s="16"/>
      <c r="AW689" s="16"/>
      <c r="AX689" s="16"/>
      <c r="AY689" s="16"/>
      <c r="AZ689" s="16"/>
      <c r="BA689" s="16"/>
      <c r="BB689" s="16"/>
      <c r="BC689" s="16"/>
      <c r="BD689" s="16"/>
      <c r="BE689" s="16"/>
      <c r="BF689" s="16"/>
      <c r="BG689" s="16"/>
      <c r="BH689" s="16"/>
      <c r="BI689" s="16"/>
      <c r="BJ689" s="16"/>
      <c r="BK689" s="16"/>
      <c r="BL689" s="16"/>
      <c r="BM689" s="16"/>
      <c r="BN689" s="16"/>
      <c r="BO689" s="16"/>
      <c r="BP689" s="16"/>
      <c r="BQ689" s="16"/>
      <c r="BR689" s="16"/>
      <c r="BS689" s="16"/>
      <c r="BT689" s="16"/>
      <c r="BU689" s="16"/>
      <c r="BV689" s="16"/>
      <c r="BW689" s="16"/>
      <c r="BX689" s="16"/>
      <c r="BY689" s="16"/>
      <c r="BZ689" s="16"/>
      <c r="CA689" s="16"/>
      <c r="CB689" s="16"/>
      <c r="CC689" s="16"/>
      <c r="CD689" s="16"/>
      <c r="CE689" s="16"/>
      <c r="CF689" s="16"/>
      <c r="CG689" s="16"/>
      <c r="CH689" s="16"/>
      <c r="CI689" s="16"/>
      <c r="CJ689" s="16"/>
      <c r="CK689" s="16"/>
      <c r="CL689" s="16"/>
      <c r="CM689" s="16"/>
      <c r="CN689" s="16"/>
      <c r="CO689" s="16"/>
      <c r="CP689" s="16"/>
      <c r="CQ689" s="16"/>
      <c r="CR689" s="16"/>
      <c r="CS689" s="16"/>
      <c r="CT689" s="16"/>
      <c r="CU689" s="16"/>
      <c r="CV689" s="16"/>
      <c r="CW689" s="16"/>
      <c r="CX689" s="16"/>
      <c r="CY689" s="16"/>
      <c r="CZ689" s="16"/>
      <c r="DA689" s="16"/>
      <c r="DB689" s="16"/>
      <c r="DC689" s="16"/>
      <c r="DD689" s="16"/>
      <c r="DE689" s="16"/>
      <c r="DF689" s="16"/>
      <c r="DG689" s="16"/>
      <c r="DH689" s="16"/>
      <c r="DI689" s="16"/>
      <c r="DJ689" s="16"/>
      <c r="DK689" s="16"/>
      <c r="DL689" s="16"/>
      <c r="DM689" s="16"/>
      <c r="DN689" s="16"/>
      <c r="DO689" s="16"/>
      <c r="DP689" s="16"/>
      <c r="DQ689" s="16"/>
      <c r="DR689" s="16"/>
      <c r="DS689" s="16"/>
      <c r="DT689" s="16"/>
      <c r="DU689" s="16"/>
      <c r="DV689" s="16"/>
      <c r="DW689" s="16"/>
      <c r="DX689" s="16"/>
      <c r="DY689" s="16"/>
      <c r="DZ689" s="16"/>
      <c r="EA689" s="16"/>
      <c r="EB689" s="16"/>
      <c r="EC689" s="16"/>
      <c r="ED689" s="16"/>
      <c r="EE689" s="16"/>
      <c r="EF689" s="16"/>
      <c r="EG689" s="16"/>
      <c r="EH689" s="16"/>
      <c r="EI689" s="16"/>
      <c r="EJ689" s="16"/>
      <c r="EK689" s="16"/>
      <c r="EL689" s="16"/>
      <c r="EM689" s="16"/>
      <c r="EN689" s="16"/>
      <c r="EO689" s="16"/>
      <c r="EP689" s="16"/>
      <c r="EQ689" s="16"/>
      <c r="ER689" s="16"/>
      <c r="ES689" s="16"/>
      <c r="ET689" s="16"/>
      <c r="EU689" s="16"/>
      <c r="EV689" s="16"/>
      <c r="EW689" s="16"/>
      <c r="EX689" s="16"/>
      <c r="EY689" s="16"/>
      <c r="EZ689" s="16"/>
      <c r="FA689" s="16"/>
      <c r="FB689" s="16"/>
      <c r="FC689" s="16"/>
      <c r="FD689" s="16"/>
      <c r="FE689" s="16"/>
      <c r="FF689" s="16"/>
      <c r="FG689" s="16"/>
      <c r="FH689" s="16"/>
      <c r="FI689" s="16"/>
      <c r="FJ689" s="16"/>
      <c r="FK689" s="16"/>
      <c r="FL689" s="16"/>
      <c r="FM689" s="16"/>
      <c r="FN689" s="16"/>
      <c r="FO689" s="16"/>
      <c r="FP689" s="16"/>
      <c r="FQ689" s="16"/>
      <c r="FR689" s="16"/>
      <c r="FS689" s="16"/>
      <c r="FT689" s="16"/>
      <c r="FU689" s="16"/>
      <c r="FV689" s="16"/>
      <c r="FW689" s="16"/>
      <c r="FX689" s="16"/>
      <c r="FY689" s="16"/>
      <c r="FZ689" s="16"/>
      <c r="GA689" s="16"/>
      <c r="GB689" s="16"/>
      <c r="GC689" s="16"/>
      <c r="GD689" s="16"/>
      <c r="GE689" s="16"/>
      <c r="GF689" s="16"/>
      <c r="GG689" s="16"/>
      <c r="GH689" s="16"/>
      <c r="GI689" s="16"/>
      <c r="GJ689" s="16"/>
      <c r="GK689" s="16"/>
      <c r="GL689" s="16"/>
      <c r="GM689" s="16"/>
      <c r="GN689" s="16"/>
      <c r="GO689" s="16"/>
      <c r="GP689" s="16"/>
      <c r="GQ689" s="16"/>
      <c r="GR689" s="16"/>
      <c r="GS689" s="16"/>
      <c r="GT689" s="16"/>
      <c r="GU689" s="16"/>
      <c r="GV689" s="16"/>
      <c r="GW689" s="16"/>
      <c r="GX689" s="16"/>
      <c r="GY689" s="16"/>
      <c r="GZ689" s="16"/>
      <c r="HA689" s="16"/>
      <c r="HB689" s="16"/>
      <c r="HC689" s="16"/>
      <c r="HD689" s="16"/>
      <c r="HE689" s="16"/>
      <c r="HF689" s="16"/>
      <c r="HG689" s="16"/>
      <c r="HH689" s="16"/>
      <c r="HI689" s="16"/>
      <c r="HJ689" s="16"/>
      <c r="HK689" s="16"/>
      <c r="HL689" s="16"/>
      <c r="HM689" s="16"/>
      <c r="HN689" s="16"/>
      <c r="HO689" s="16"/>
      <c r="HP689" s="16"/>
      <c r="HQ689" s="16"/>
      <c r="HR689" s="16"/>
      <c r="HS689" s="16"/>
      <c r="HT689" s="16"/>
      <c r="HU689" s="16"/>
      <c r="HV689" s="16"/>
      <c r="HW689" s="16"/>
      <c r="HX689" s="16"/>
      <c r="HY689" s="16"/>
      <c r="HZ689" s="16"/>
      <c r="IA689" s="16"/>
      <c r="IB689" s="16"/>
      <c r="IC689" s="16"/>
      <c r="ID689" s="16"/>
      <c r="IE689" s="16"/>
      <c r="IF689" s="16"/>
      <c r="IG689" s="16"/>
      <c r="IH689" s="16"/>
      <c r="II689" s="16"/>
      <c r="IJ689" s="16"/>
      <c r="IK689" s="16"/>
      <c r="IL689" s="16"/>
      <c r="IM689" s="16"/>
      <c r="IN689" s="16"/>
      <c r="IO689" s="16"/>
      <c r="IP689" s="16"/>
      <c r="IQ689" s="16"/>
      <c r="IR689" s="16"/>
      <c r="IS689" s="16"/>
      <c r="IT689" s="16"/>
      <c r="IU689" s="16"/>
      <c r="IV689" s="16"/>
    </row>
    <row r="690" spans="1:13" ht="12.75">
      <c r="A690"/>
      <c r="B690" s="307">
        <v>1200</v>
      </c>
      <c r="C690" s="1" t="s">
        <v>32</v>
      </c>
      <c r="D690" s="1" t="s">
        <v>10</v>
      </c>
      <c r="E690" s="1" t="s">
        <v>104</v>
      </c>
      <c r="F690" s="28" t="s">
        <v>279</v>
      </c>
      <c r="G690" s="72" t="s">
        <v>173</v>
      </c>
      <c r="H690" s="6">
        <f t="shared" si="45"/>
        <v>-1200</v>
      </c>
      <c r="I690" s="23">
        <f t="shared" si="43"/>
        <v>2.5</v>
      </c>
      <c r="K690" t="s">
        <v>59</v>
      </c>
      <c r="L690">
        <v>18</v>
      </c>
      <c r="M690" s="2">
        <v>480</v>
      </c>
    </row>
    <row r="691" spans="1:13" ht="12.75">
      <c r="A691"/>
      <c r="B691" s="307">
        <v>1100</v>
      </c>
      <c r="C691" s="1" t="s">
        <v>32</v>
      </c>
      <c r="D691" s="1" t="s">
        <v>10</v>
      </c>
      <c r="E691" s="1" t="s">
        <v>104</v>
      </c>
      <c r="F691" s="28" t="s">
        <v>279</v>
      </c>
      <c r="G691" s="72" t="s">
        <v>242</v>
      </c>
      <c r="H691" s="6">
        <f t="shared" si="45"/>
        <v>-2300</v>
      </c>
      <c r="I691" s="23">
        <f t="shared" si="43"/>
        <v>2.2916666666666665</v>
      </c>
      <c r="K691" t="s">
        <v>59</v>
      </c>
      <c r="L691">
        <v>18</v>
      </c>
      <c r="M691" s="2">
        <v>480</v>
      </c>
    </row>
    <row r="692" spans="1:13" s="43" customFormat="1" ht="12.75">
      <c r="A692"/>
      <c r="B692" s="307">
        <v>1000</v>
      </c>
      <c r="C692" s="1" t="s">
        <v>32</v>
      </c>
      <c r="D692" s="1" t="s">
        <v>10</v>
      </c>
      <c r="E692" s="1" t="s">
        <v>104</v>
      </c>
      <c r="F692" s="28" t="s">
        <v>279</v>
      </c>
      <c r="G692" s="72" t="s">
        <v>246</v>
      </c>
      <c r="H692" s="6">
        <f t="shared" si="45"/>
        <v>-3300</v>
      </c>
      <c r="I692" s="23">
        <f t="shared" si="43"/>
        <v>2.0833333333333335</v>
      </c>
      <c r="J692"/>
      <c r="K692" t="s">
        <v>59</v>
      </c>
      <c r="L692">
        <v>18</v>
      </c>
      <c r="M692" s="2">
        <v>480</v>
      </c>
    </row>
    <row r="693" spans="1:13" ht="12.75">
      <c r="A693"/>
      <c r="B693" s="307">
        <v>1000</v>
      </c>
      <c r="C693" s="1" t="s">
        <v>32</v>
      </c>
      <c r="D693" s="1" t="s">
        <v>10</v>
      </c>
      <c r="E693" s="1" t="s">
        <v>104</v>
      </c>
      <c r="F693" s="28" t="s">
        <v>279</v>
      </c>
      <c r="G693" s="72" t="s">
        <v>262</v>
      </c>
      <c r="H693" s="6">
        <f t="shared" si="45"/>
        <v>-4300</v>
      </c>
      <c r="I693" s="23">
        <f t="shared" si="43"/>
        <v>2.0833333333333335</v>
      </c>
      <c r="K693" t="s">
        <v>59</v>
      </c>
      <c r="L693">
        <v>18</v>
      </c>
      <c r="M693" s="2">
        <v>480</v>
      </c>
    </row>
    <row r="694" spans="1:13" ht="12.75">
      <c r="A694"/>
      <c r="B694" s="307">
        <v>1400</v>
      </c>
      <c r="C694" s="1" t="s">
        <v>32</v>
      </c>
      <c r="D694" s="1" t="s">
        <v>10</v>
      </c>
      <c r="E694" s="1" t="s">
        <v>104</v>
      </c>
      <c r="F694" s="28" t="s">
        <v>279</v>
      </c>
      <c r="G694" s="72" t="s">
        <v>255</v>
      </c>
      <c r="H694" s="6">
        <f t="shared" si="45"/>
        <v>-5700</v>
      </c>
      <c r="I694" s="23">
        <f t="shared" si="43"/>
        <v>2.9166666666666665</v>
      </c>
      <c r="K694" t="s">
        <v>59</v>
      </c>
      <c r="L694">
        <v>18</v>
      </c>
      <c r="M694" s="2">
        <v>480</v>
      </c>
    </row>
    <row r="695" spans="1:13" s="65" customFormat="1" ht="12.75">
      <c r="A695" s="12"/>
      <c r="B695" s="310">
        <f>SUM(B690:B694)</f>
        <v>5700</v>
      </c>
      <c r="C695" s="63"/>
      <c r="D695" s="12"/>
      <c r="E695" s="12" t="s">
        <v>104</v>
      </c>
      <c r="F695" s="19"/>
      <c r="G695" s="19"/>
      <c r="H695" s="62">
        <v>0</v>
      </c>
      <c r="I695" s="64">
        <f t="shared" si="43"/>
        <v>11.875</v>
      </c>
      <c r="M695" s="2">
        <v>480</v>
      </c>
    </row>
    <row r="696" spans="1:13" ht="12.75">
      <c r="A696"/>
      <c r="B696" s="311"/>
      <c r="C696" s="34"/>
      <c r="D696" s="13"/>
      <c r="E696"/>
      <c r="F696" t="s">
        <v>174</v>
      </c>
      <c r="G696"/>
      <c r="H696" s="6">
        <f>H695-B696</f>
        <v>0</v>
      </c>
      <c r="I696" s="23">
        <f t="shared" si="43"/>
        <v>0</v>
      </c>
      <c r="M696" s="2">
        <v>480</v>
      </c>
    </row>
    <row r="697" spans="1:13" ht="12.75">
      <c r="A697"/>
      <c r="B697" s="311"/>
      <c r="C697"/>
      <c r="D697" s="13"/>
      <c r="E697"/>
      <c r="F697"/>
      <c r="G697"/>
      <c r="H697" s="6">
        <f>H696-B697</f>
        <v>0</v>
      </c>
      <c r="I697" s="23">
        <f aca="true" t="shared" si="46" ref="I697:I713">+B697/M697</f>
        <v>0</v>
      </c>
      <c r="M697" s="2">
        <v>480</v>
      </c>
    </row>
    <row r="698" spans="1:13" ht="12.75">
      <c r="A698"/>
      <c r="B698" s="307">
        <v>5000</v>
      </c>
      <c r="C698" s="1" t="s">
        <v>33</v>
      </c>
      <c r="D698" s="13" t="s">
        <v>10</v>
      </c>
      <c r="E698" s="1" t="s">
        <v>415</v>
      </c>
      <c r="F698" s="28" t="s">
        <v>284</v>
      </c>
      <c r="G698" s="72" t="s">
        <v>246</v>
      </c>
      <c r="H698" s="6">
        <f>H697-B698</f>
        <v>-5000</v>
      </c>
      <c r="I698" s="23">
        <f t="shared" si="46"/>
        <v>10.416666666666666</v>
      </c>
      <c r="K698" t="s">
        <v>59</v>
      </c>
      <c r="L698">
        <v>18</v>
      </c>
      <c r="M698" s="2">
        <v>480</v>
      </c>
    </row>
    <row r="699" spans="1:13" ht="12.75">
      <c r="A699"/>
      <c r="B699" s="307">
        <v>5000</v>
      </c>
      <c r="C699" s="1" t="s">
        <v>33</v>
      </c>
      <c r="D699" s="13" t="s">
        <v>10</v>
      </c>
      <c r="E699" s="1" t="s">
        <v>415</v>
      </c>
      <c r="F699" s="28" t="s">
        <v>284</v>
      </c>
      <c r="G699" s="72" t="s">
        <v>262</v>
      </c>
      <c r="H699" s="6">
        <f>H698-B699</f>
        <v>-10000</v>
      </c>
      <c r="I699" s="23">
        <f t="shared" si="46"/>
        <v>10.416666666666666</v>
      </c>
      <c r="K699" t="s">
        <v>59</v>
      </c>
      <c r="L699">
        <v>18</v>
      </c>
      <c r="M699" s="2">
        <v>480</v>
      </c>
    </row>
    <row r="700" spans="1:13" ht="12.75">
      <c r="A700"/>
      <c r="B700" s="307">
        <v>5000</v>
      </c>
      <c r="C700" s="1" t="s">
        <v>33</v>
      </c>
      <c r="D700" s="13" t="s">
        <v>10</v>
      </c>
      <c r="E700" s="1" t="s">
        <v>415</v>
      </c>
      <c r="F700" s="28" t="s">
        <v>284</v>
      </c>
      <c r="G700" s="72" t="s">
        <v>255</v>
      </c>
      <c r="H700" s="6">
        <f>H699-B700</f>
        <v>-15000</v>
      </c>
      <c r="I700" s="23">
        <f t="shared" si="46"/>
        <v>10.416666666666666</v>
      </c>
      <c r="K700" t="s">
        <v>59</v>
      </c>
      <c r="L700">
        <v>18</v>
      </c>
      <c r="M700" s="2">
        <v>480</v>
      </c>
    </row>
    <row r="701" spans="1:13" s="65" customFormat="1" ht="12.75">
      <c r="A701" s="12"/>
      <c r="B701" s="310">
        <f>SUM(B698:B700)</f>
        <v>15000</v>
      </c>
      <c r="C701" s="12" t="s">
        <v>33</v>
      </c>
      <c r="D701" s="12"/>
      <c r="E701" s="12"/>
      <c r="F701" s="19"/>
      <c r="G701" s="19"/>
      <c r="H701" s="62">
        <v>0</v>
      </c>
      <c r="I701" s="64">
        <f t="shared" si="46"/>
        <v>31.25</v>
      </c>
      <c r="M701" s="2">
        <v>480</v>
      </c>
    </row>
    <row r="702" spans="1:13" ht="12.75">
      <c r="A702"/>
      <c r="B702" s="307"/>
      <c r="C702"/>
      <c r="D702" s="13"/>
      <c r="E702"/>
      <c r="F702"/>
      <c r="G702"/>
      <c r="H702" s="6">
        <f aca="true" t="shared" si="47" ref="H702:H707">H701-B702</f>
        <v>0</v>
      </c>
      <c r="I702" s="23">
        <f t="shared" si="46"/>
        <v>0</v>
      </c>
      <c r="M702" s="2">
        <v>480</v>
      </c>
    </row>
    <row r="703" spans="1:13" ht="12.75">
      <c r="A703"/>
      <c r="B703" s="311"/>
      <c r="C703"/>
      <c r="D703" s="13"/>
      <c r="E703"/>
      <c r="F703"/>
      <c r="G703"/>
      <c r="H703" s="6">
        <f t="shared" si="47"/>
        <v>0</v>
      </c>
      <c r="I703" s="23">
        <f t="shared" si="46"/>
        <v>0</v>
      </c>
      <c r="M703" s="2">
        <v>480</v>
      </c>
    </row>
    <row r="704" spans="1:13" ht="12.75">
      <c r="A704" s="13"/>
      <c r="B704" s="306">
        <v>2000</v>
      </c>
      <c r="C704" s="13" t="s">
        <v>35</v>
      </c>
      <c r="D704" s="13" t="s">
        <v>10</v>
      </c>
      <c r="E704" s="13" t="s">
        <v>415</v>
      </c>
      <c r="F704" s="72" t="s">
        <v>279</v>
      </c>
      <c r="G704" s="32" t="s">
        <v>242</v>
      </c>
      <c r="H704" s="6">
        <f t="shared" si="47"/>
        <v>-2000</v>
      </c>
      <c r="I704" s="23">
        <f t="shared" si="46"/>
        <v>4.166666666666667</v>
      </c>
      <c r="J704" s="16"/>
      <c r="K704" s="16" t="s">
        <v>59</v>
      </c>
      <c r="L704" s="16">
        <v>18</v>
      </c>
      <c r="M704" s="2">
        <v>480</v>
      </c>
    </row>
    <row r="705" spans="1:13" ht="12.75">
      <c r="A705" s="13"/>
      <c r="B705" s="306">
        <v>2000</v>
      </c>
      <c r="C705" s="13" t="s">
        <v>35</v>
      </c>
      <c r="D705" s="13" t="s">
        <v>10</v>
      </c>
      <c r="E705" s="13" t="s">
        <v>415</v>
      </c>
      <c r="F705" s="72" t="s">
        <v>279</v>
      </c>
      <c r="G705" s="32" t="s">
        <v>246</v>
      </c>
      <c r="H705" s="6">
        <f t="shared" si="47"/>
        <v>-4000</v>
      </c>
      <c r="I705" s="23">
        <f t="shared" si="46"/>
        <v>4.166666666666667</v>
      </c>
      <c r="J705" s="16"/>
      <c r="K705" s="16" t="s">
        <v>59</v>
      </c>
      <c r="L705" s="16">
        <v>18</v>
      </c>
      <c r="M705" s="2">
        <v>480</v>
      </c>
    </row>
    <row r="706" spans="1:256" ht="12.75">
      <c r="A706" s="13"/>
      <c r="B706" s="306">
        <v>2000</v>
      </c>
      <c r="C706" s="13" t="s">
        <v>35</v>
      </c>
      <c r="D706" s="13" t="s">
        <v>10</v>
      </c>
      <c r="E706" s="13" t="s">
        <v>415</v>
      </c>
      <c r="F706" s="72" t="s">
        <v>279</v>
      </c>
      <c r="G706" s="32" t="s">
        <v>262</v>
      </c>
      <c r="H706" s="6">
        <f t="shared" si="47"/>
        <v>-6000</v>
      </c>
      <c r="I706" s="23">
        <f t="shared" si="46"/>
        <v>4.166666666666667</v>
      </c>
      <c r="J706" s="16"/>
      <c r="K706" s="16" t="s">
        <v>59</v>
      </c>
      <c r="L706" s="16">
        <v>18</v>
      </c>
      <c r="M706" s="2">
        <v>480</v>
      </c>
      <c r="N706" s="16"/>
      <c r="O706" s="16"/>
      <c r="P706" s="16"/>
      <c r="Q706" s="16"/>
      <c r="R706" s="16"/>
      <c r="S706" s="16"/>
      <c r="T706" s="16"/>
      <c r="U706" s="16"/>
      <c r="V706" s="16"/>
      <c r="W706" s="16"/>
      <c r="X706" s="16"/>
      <c r="Y706" s="16"/>
      <c r="Z706" s="16"/>
      <c r="AA706" s="16"/>
      <c r="AB706" s="16"/>
      <c r="AC706" s="16"/>
      <c r="AD706" s="16"/>
      <c r="AE706" s="16"/>
      <c r="AF706" s="16"/>
      <c r="AG706" s="16"/>
      <c r="AH706" s="16"/>
      <c r="AI706" s="16"/>
      <c r="AJ706" s="16"/>
      <c r="AK706" s="16"/>
      <c r="AL706" s="16"/>
      <c r="AM706" s="16"/>
      <c r="AN706" s="16"/>
      <c r="AO706" s="16"/>
      <c r="AP706" s="16"/>
      <c r="AQ706" s="16"/>
      <c r="AR706" s="16"/>
      <c r="AS706" s="16"/>
      <c r="AT706" s="16"/>
      <c r="AU706" s="16"/>
      <c r="AV706" s="16"/>
      <c r="AW706" s="16"/>
      <c r="AX706" s="16"/>
      <c r="AY706" s="16"/>
      <c r="AZ706" s="16"/>
      <c r="BA706" s="16"/>
      <c r="BB706" s="16"/>
      <c r="BC706" s="16"/>
      <c r="BD706" s="16"/>
      <c r="BE706" s="16"/>
      <c r="BF706" s="16"/>
      <c r="BG706" s="16"/>
      <c r="BH706" s="16"/>
      <c r="BI706" s="16"/>
      <c r="BJ706" s="16"/>
      <c r="BK706" s="16"/>
      <c r="BL706" s="16"/>
      <c r="BM706" s="16"/>
      <c r="BN706" s="16"/>
      <c r="BO706" s="16"/>
      <c r="BP706" s="16"/>
      <c r="BQ706" s="16"/>
      <c r="BR706" s="16"/>
      <c r="BS706" s="16"/>
      <c r="BT706" s="16"/>
      <c r="BU706" s="16"/>
      <c r="BV706" s="16"/>
      <c r="BW706" s="16"/>
      <c r="BX706" s="16"/>
      <c r="BY706" s="16"/>
      <c r="BZ706" s="16"/>
      <c r="CA706" s="16"/>
      <c r="CB706" s="16"/>
      <c r="CC706" s="16"/>
      <c r="CD706" s="16"/>
      <c r="CE706" s="16"/>
      <c r="CF706" s="16"/>
      <c r="CG706" s="16"/>
      <c r="CH706" s="16"/>
      <c r="CI706" s="16"/>
      <c r="CJ706" s="16"/>
      <c r="CK706" s="16"/>
      <c r="CL706" s="16"/>
      <c r="CM706" s="16"/>
      <c r="CN706" s="16"/>
      <c r="CO706" s="16"/>
      <c r="CP706" s="16"/>
      <c r="CQ706" s="16"/>
      <c r="CR706" s="16"/>
      <c r="CS706" s="16"/>
      <c r="CT706" s="16"/>
      <c r="CU706" s="16"/>
      <c r="CV706" s="16"/>
      <c r="CW706" s="16"/>
      <c r="CX706" s="16"/>
      <c r="CY706" s="16"/>
      <c r="CZ706" s="16"/>
      <c r="DA706" s="16"/>
      <c r="DB706" s="16"/>
      <c r="DC706" s="16"/>
      <c r="DD706" s="16"/>
      <c r="DE706" s="16"/>
      <c r="DF706" s="16"/>
      <c r="DG706" s="16"/>
      <c r="DH706" s="16"/>
      <c r="DI706" s="16"/>
      <c r="DJ706" s="16"/>
      <c r="DK706" s="16"/>
      <c r="DL706" s="16"/>
      <c r="DM706" s="16"/>
      <c r="DN706" s="16"/>
      <c r="DO706" s="16"/>
      <c r="DP706" s="16"/>
      <c r="DQ706" s="16"/>
      <c r="DR706" s="16"/>
      <c r="DS706" s="16"/>
      <c r="DT706" s="16"/>
      <c r="DU706" s="16"/>
      <c r="DV706" s="16"/>
      <c r="DW706" s="16"/>
      <c r="DX706" s="16"/>
      <c r="DY706" s="16"/>
      <c r="DZ706" s="16"/>
      <c r="EA706" s="16"/>
      <c r="EB706" s="16"/>
      <c r="EC706" s="16"/>
      <c r="ED706" s="16"/>
      <c r="EE706" s="16"/>
      <c r="EF706" s="16"/>
      <c r="EG706" s="16"/>
      <c r="EH706" s="16"/>
      <c r="EI706" s="16"/>
      <c r="EJ706" s="16"/>
      <c r="EK706" s="16"/>
      <c r="EL706" s="16"/>
      <c r="EM706" s="16"/>
      <c r="EN706" s="16"/>
      <c r="EO706" s="16"/>
      <c r="EP706" s="16"/>
      <c r="EQ706" s="16"/>
      <c r="ER706" s="16"/>
      <c r="ES706" s="16"/>
      <c r="ET706" s="16"/>
      <c r="EU706" s="16"/>
      <c r="EV706" s="16"/>
      <c r="EW706" s="16"/>
      <c r="EX706" s="16"/>
      <c r="EY706" s="16"/>
      <c r="EZ706" s="16"/>
      <c r="FA706" s="16"/>
      <c r="FB706" s="16"/>
      <c r="FC706" s="16"/>
      <c r="FD706" s="16"/>
      <c r="FE706" s="16"/>
      <c r="FF706" s="16"/>
      <c r="FG706" s="16"/>
      <c r="FH706" s="16"/>
      <c r="FI706" s="16"/>
      <c r="FJ706" s="16"/>
      <c r="FK706" s="16"/>
      <c r="FL706" s="16"/>
      <c r="FM706" s="16"/>
      <c r="FN706" s="16"/>
      <c r="FO706" s="16"/>
      <c r="FP706" s="16"/>
      <c r="FQ706" s="16"/>
      <c r="FR706" s="16"/>
      <c r="FS706" s="16"/>
      <c r="FT706" s="16"/>
      <c r="FU706" s="16"/>
      <c r="FV706" s="16"/>
      <c r="FW706" s="16"/>
      <c r="FX706" s="16"/>
      <c r="FY706" s="16"/>
      <c r="FZ706" s="16"/>
      <c r="GA706" s="16"/>
      <c r="GB706" s="16"/>
      <c r="GC706" s="16"/>
      <c r="GD706" s="16"/>
      <c r="GE706" s="16"/>
      <c r="GF706" s="16"/>
      <c r="GG706" s="16"/>
      <c r="GH706" s="16"/>
      <c r="GI706" s="16"/>
      <c r="GJ706" s="16"/>
      <c r="GK706" s="16"/>
      <c r="GL706" s="16"/>
      <c r="GM706" s="16"/>
      <c r="GN706" s="16"/>
      <c r="GO706" s="16"/>
      <c r="GP706" s="16"/>
      <c r="GQ706" s="16"/>
      <c r="GR706" s="16"/>
      <c r="GS706" s="16"/>
      <c r="GT706" s="16"/>
      <c r="GU706" s="16"/>
      <c r="GV706" s="16"/>
      <c r="GW706" s="16"/>
      <c r="GX706" s="16"/>
      <c r="GY706" s="16"/>
      <c r="GZ706" s="16"/>
      <c r="HA706" s="16"/>
      <c r="HB706" s="16"/>
      <c r="HC706" s="16"/>
      <c r="HD706" s="16"/>
      <c r="HE706" s="16"/>
      <c r="HF706" s="16"/>
      <c r="HG706" s="16"/>
      <c r="HH706" s="16"/>
      <c r="HI706" s="16"/>
      <c r="HJ706" s="16"/>
      <c r="HK706" s="16"/>
      <c r="HL706" s="16"/>
      <c r="HM706" s="16"/>
      <c r="HN706" s="16"/>
      <c r="HO706" s="16"/>
      <c r="HP706" s="16"/>
      <c r="HQ706" s="16"/>
      <c r="HR706" s="16"/>
      <c r="HS706" s="16"/>
      <c r="HT706" s="16"/>
      <c r="HU706" s="16"/>
      <c r="HV706" s="16"/>
      <c r="HW706" s="16"/>
      <c r="HX706" s="16"/>
      <c r="HY706" s="16"/>
      <c r="HZ706" s="16"/>
      <c r="IA706" s="16"/>
      <c r="IB706" s="16"/>
      <c r="IC706" s="16"/>
      <c r="ID706" s="16"/>
      <c r="IE706" s="16"/>
      <c r="IF706" s="16"/>
      <c r="IG706" s="16"/>
      <c r="IH706" s="16"/>
      <c r="II706" s="16"/>
      <c r="IJ706" s="16"/>
      <c r="IK706" s="16"/>
      <c r="IL706" s="16"/>
      <c r="IM706" s="16"/>
      <c r="IN706" s="16"/>
      <c r="IO706" s="16"/>
      <c r="IP706" s="16"/>
      <c r="IQ706" s="16"/>
      <c r="IR706" s="16"/>
      <c r="IS706" s="16"/>
      <c r="IT706" s="16"/>
      <c r="IU706" s="16"/>
      <c r="IV706" s="16"/>
    </row>
    <row r="707" spans="1:256" ht="12.75">
      <c r="A707" s="13"/>
      <c r="B707" s="306">
        <v>2000</v>
      </c>
      <c r="C707" s="13" t="s">
        <v>35</v>
      </c>
      <c r="D707" s="13" t="s">
        <v>10</v>
      </c>
      <c r="E707" s="13" t="s">
        <v>415</v>
      </c>
      <c r="F707" s="72" t="s">
        <v>279</v>
      </c>
      <c r="G707" s="32" t="s">
        <v>255</v>
      </c>
      <c r="H707" s="6">
        <f t="shared" si="47"/>
        <v>-8000</v>
      </c>
      <c r="I707" s="23">
        <f t="shared" si="46"/>
        <v>4.166666666666667</v>
      </c>
      <c r="J707" s="16"/>
      <c r="K707" s="16" t="s">
        <v>59</v>
      </c>
      <c r="L707" s="16">
        <v>18</v>
      </c>
      <c r="M707" s="2">
        <v>480</v>
      </c>
      <c r="N707" s="16"/>
      <c r="O707" s="16"/>
      <c r="P707" s="16"/>
      <c r="Q707" s="16"/>
      <c r="R707" s="16"/>
      <c r="S707" s="16"/>
      <c r="T707" s="16"/>
      <c r="U707" s="16"/>
      <c r="V707" s="16"/>
      <c r="W707" s="16"/>
      <c r="X707" s="16"/>
      <c r="Y707" s="16"/>
      <c r="Z707" s="16"/>
      <c r="AA707" s="16"/>
      <c r="AB707" s="16"/>
      <c r="AC707" s="16"/>
      <c r="AD707" s="16"/>
      <c r="AE707" s="16"/>
      <c r="AF707" s="16"/>
      <c r="AG707" s="16"/>
      <c r="AH707" s="16"/>
      <c r="AI707" s="16"/>
      <c r="AJ707" s="16"/>
      <c r="AK707" s="16"/>
      <c r="AL707" s="16"/>
      <c r="AM707" s="16"/>
      <c r="AN707" s="16"/>
      <c r="AO707" s="16"/>
      <c r="AP707" s="16"/>
      <c r="AQ707" s="16"/>
      <c r="AR707" s="16"/>
      <c r="AS707" s="16"/>
      <c r="AT707" s="16"/>
      <c r="AU707" s="16"/>
      <c r="AV707" s="16"/>
      <c r="AW707" s="16"/>
      <c r="AX707" s="16"/>
      <c r="AY707" s="16"/>
      <c r="AZ707" s="16"/>
      <c r="BA707" s="16"/>
      <c r="BB707" s="16"/>
      <c r="BC707" s="16"/>
      <c r="BD707" s="16"/>
      <c r="BE707" s="16"/>
      <c r="BF707" s="16"/>
      <c r="BG707" s="16"/>
      <c r="BH707" s="16"/>
      <c r="BI707" s="16"/>
      <c r="BJ707" s="16"/>
      <c r="BK707" s="16"/>
      <c r="BL707" s="16"/>
      <c r="BM707" s="16"/>
      <c r="BN707" s="16"/>
      <c r="BO707" s="16"/>
      <c r="BP707" s="16"/>
      <c r="BQ707" s="16"/>
      <c r="BR707" s="16"/>
      <c r="BS707" s="16"/>
      <c r="BT707" s="16"/>
      <c r="BU707" s="16"/>
      <c r="BV707" s="16"/>
      <c r="BW707" s="16"/>
      <c r="BX707" s="16"/>
      <c r="BY707" s="16"/>
      <c r="BZ707" s="16"/>
      <c r="CA707" s="16"/>
      <c r="CB707" s="16"/>
      <c r="CC707" s="16"/>
      <c r="CD707" s="16"/>
      <c r="CE707" s="16"/>
      <c r="CF707" s="16"/>
      <c r="CG707" s="16"/>
      <c r="CH707" s="16"/>
      <c r="CI707" s="16"/>
      <c r="CJ707" s="16"/>
      <c r="CK707" s="16"/>
      <c r="CL707" s="16"/>
      <c r="CM707" s="16"/>
      <c r="CN707" s="16"/>
      <c r="CO707" s="16"/>
      <c r="CP707" s="16"/>
      <c r="CQ707" s="16"/>
      <c r="CR707" s="16"/>
      <c r="CS707" s="16"/>
      <c r="CT707" s="16"/>
      <c r="CU707" s="16"/>
      <c r="CV707" s="16"/>
      <c r="CW707" s="16"/>
      <c r="CX707" s="16"/>
      <c r="CY707" s="16"/>
      <c r="CZ707" s="16"/>
      <c r="DA707" s="16"/>
      <c r="DB707" s="16"/>
      <c r="DC707" s="16"/>
      <c r="DD707" s="16"/>
      <c r="DE707" s="16"/>
      <c r="DF707" s="16"/>
      <c r="DG707" s="16"/>
      <c r="DH707" s="16"/>
      <c r="DI707" s="16"/>
      <c r="DJ707" s="16"/>
      <c r="DK707" s="16"/>
      <c r="DL707" s="16"/>
      <c r="DM707" s="16"/>
      <c r="DN707" s="16"/>
      <c r="DO707" s="16"/>
      <c r="DP707" s="16"/>
      <c r="DQ707" s="16"/>
      <c r="DR707" s="16"/>
      <c r="DS707" s="16"/>
      <c r="DT707" s="16"/>
      <c r="DU707" s="16"/>
      <c r="DV707" s="16"/>
      <c r="DW707" s="16"/>
      <c r="DX707" s="16"/>
      <c r="DY707" s="16"/>
      <c r="DZ707" s="16"/>
      <c r="EA707" s="16"/>
      <c r="EB707" s="16"/>
      <c r="EC707" s="16"/>
      <c r="ED707" s="16"/>
      <c r="EE707" s="16"/>
      <c r="EF707" s="16"/>
      <c r="EG707" s="16"/>
      <c r="EH707" s="16"/>
      <c r="EI707" s="16"/>
      <c r="EJ707" s="16"/>
      <c r="EK707" s="16"/>
      <c r="EL707" s="16"/>
      <c r="EM707" s="16"/>
      <c r="EN707" s="16"/>
      <c r="EO707" s="16"/>
      <c r="EP707" s="16"/>
      <c r="EQ707" s="16"/>
      <c r="ER707" s="16"/>
      <c r="ES707" s="16"/>
      <c r="ET707" s="16"/>
      <c r="EU707" s="16"/>
      <c r="EV707" s="16"/>
      <c r="EW707" s="16"/>
      <c r="EX707" s="16"/>
      <c r="EY707" s="16"/>
      <c r="EZ707" s="16"/>
      <c r="FA707" s="16"/>
      <c r="FB707" s="16"/>
      <c r="FC707" s="16"/>
      <c r="FD707" s="16"/>
      <c r="FE707" s="16"/>
      <c r="FF707" s="16"/>
      <c r="FG707" s="16"/>
      <c r="FH707" s="16"/>
      <c r="FI707" s="16"/>
      <c r="FJ707" s="16"/>
      <c r="FK707" s="16"/>
      <c r="FL707" s="16"/>
      <c r="FM707" s="16"/>
      <c r="FN707" s="16"/>
      <c r="FO707" s="16"/>
      <c r="FP707" s="16"/>
      <c r="FQ707" s="16"/>
      <c r="FR707" s="16"/>
      <c r="FS707" s="16"/>
      <c r="FT707" s="16"/>
      <c r="FU707" s="16"/>
      <c r="FV707" s="16"/>
      <c r="FW707" s="16"/>
      <c r="FX707" s="16"/>
      <c r="FY707" s="16"/>
      <c r="FZ707" s="16"/>
      <c r="GA707" s="16"/>
      <c r="GB707" s="16"/>
      <c r="GC707" s="16"/>
      <c r="GD707" s="16"/>
      <c r="GE707" s="16"/>
      <c r="GF707" s="16"/>
      <c r="GG707" s="16"/>
      <c r="GH707" s="16"/>
      <c r="GI707" s="16"/>
      <c r="GJ707" s="16"/>
      <c r="GK707" s="16"/>
      <c r="GL707" s="16"/>
      <c r="GM707" s="16"/>
      <c r="GN707" s="16"/>
      <c r="GO707" s="16"/>
      <c r="GP707" s="16"/>
      <c r="GQ707" s="16"/>
      <c r="GR707" s="16"/>
      <c r="GS707" s="16"/>
      <c r="GT707" s="16"/>
      <c r="GU707" s="16"/>
      <c r="GV707" s="16"/>
      <c r="GW707" s="16"/>
      <c r="GX707" s="16"/>
      <c r="GY707" s="16"/>
      <c r="GZ707" s="16"/>
      <c r="HA707" s="16"/>
      <c r="HB707" s="16"/>
      <c r="HC707" s="16"/>
      <c r="HD707" s="16"/>
      <c r="HE707" s="16"/>
      <c r="HF707" s="16"/>
      <c r="HG707" s="16"/>
      <c r="HH707" s="16"/>
      <c r="HI707" s="16"/>
      <c r="HJ707" s="16"/>
      <c r="HK707" s="16"/>
      <c r="HL707" s="16"/>
      <c r="HM707" s="16"/>
      <c r="HN707" s="16"/>
      <c r="HO707" s="16"/>
      <c r="HP707" s="16"/>
      <c r="HQ707" s="16"/>
      <c r="HR707" s="16"/>
      <c r="HS707" s="16"/>
      <c r="HT707" s="16"/>
      <c r="HU707" s="16"/>
      <c r="HV707" s="16"/>
      <c r="HW707" s="16"/>
      <c r="HX707" s="16"/>
      <c r="HY707" s="16"/>
      <c r="HZ707" s="16"/>
      <c r="IA707" s="16"/>
      <c r="IB707" s="16"/>
      <c r="IC707" s="16"/>
      <c r="ID707" s="16"/>
      <c r="IE707" s="16"/>
      <c r="IF707" s="16"/>
      <c r="IG707" s="16"/>
      <c r="IH707" s="16"/>
      <c r="II707" s="16"/>
      <c r="IJ707" s="16"/>
      <c r="IK707" s="16"/>
      <c r="IL707" s="16"/>
      <c r="IM707" s="16"/>
      <c r="IN707" s="16"/>
      <c r="IO707" s="16"/>
      <c r="IP707" s="16"/>
      <c r="IQ707" s="16"/>
      <c r="IR707" s="16"/>
      <c r="IS707" s="16"/>
      <c r="IT707" s="16"/>
      <c r="IU707" s="16"/>
      <c r="IV707" s="16"/>
    </row>
    <row r="708" spans="1:256" s="65" customFormat="1" ht="12.75">
      <c r="A708" s="12"/>
      <c r="B708" s="310">
        <f>SUM(B704:B707)</f>
        <v>8000</v>
      </c>
      <c r="C708" s="63" t="s">
        <v>35</v>
      </c>
      <c r="D708" s="12"/>
      <c r="E708" s="12"/>
      <c r="F708" s="19"/>
      <c r="G708" s="19"/>
      <c r="H708" s="62">
        <v>0</v>
      </c>
      <c r="I708" s="64">
        <f t="shared" si="46"/>
        <v>16.666666666666668</v>
      </c>
      <c r="M708" s="2">
        <v>480</v>
      </c>
      <c r="IV708" s="65">
        <v>500</v>
      </c>
    </row>
    <row r="709" spans="1:13" ht="12.75">
      <c r="A709"/>
      <c r="B709" s="311"/>
      <c r="C709"/>
      <c r="D709" s="13"/>
      <c r="E709"/>
      <c r="F709"/>
      <c r="G709"/>
      <c r="H709" s="6">
        <f>H708-B709</f>
        <v>0</v>
      </c>
      <c r="I709" s="23">
        <f t="shared" si="46"/>
        <v>0</v>
      </c>
      <c r="M709" s="2">
        <v>480</v>
      </c>
    </row>
    <row r="710" spans="1:13" ht="12.75">
      <c r="A710"/>
      <c r="B710" s="311"/>
      <c r="C710"/>
      <c r="D710" s="13"/>
      <c r="E710"/>
      <c r="F710"/>
      <c r="G710"/>
      <c r="H710" s="6">
        <f>H709-B710</f>
        <v>0</v>
      </c>
      <c r="I710" s="23">
        <f t="shared" si="46"/>
        <v>0</v>
      </c>
      <c r="M710" s="2">
        <v>480</v>
      </c>
    </row>
    <row r="711" spans="1:256" ht="12.75">
      <c r="A711"/>
      <c r="B711" s="307">
        <v>1500</v>
      </c>
      <c r="C711" s="1" t="s">
        <v>414</v>
      </c>
      <c r="D711" s="13" t="s">
        <v>10</v>
      </c>
      <c r="E711" s="1" t="s">
        <v>370</v>
      </c>
      <c r="F711" s="72" t="s">
        <v>279</v>
      </c>
      <c r="G711" s="72" t="s">
        <v>246</v>
      </c>
      <c r="H711" s="6">
        <f>H710-B711</f>
        <v>-1500</v>
      </c>
      <c r="I711" s="23">
        <f t="shared" si="46"/>
        <v>3.125</v>
      </c>
      <c r="K711" t="s">
        <v>59</v>
      </c>
      <c r="L711">
        <v>18</v>
      </c>
      <c r="M711" s="2">
        <v>480</v>
      </c>
      <c r="IV711" s="1">
        <v>503</v>
      </c>
    </row>
    <row r="712" spans="1:256" ht="12.75">
      <c r="A712"/>
      <c r="B712" s="307">
        <v>1500</v>
      </c>
      <c r="C712" s="1" t="s">
        <v>414</v>
      </c>
      <c r="D712" s="13" t="s">
        <v>10</v>
      </c>
      <c r="E712" s="1" t="s">
        <v>370</v>
      </c>
      <c r="F712" s="72" t="s">
        <v>279</v>
      </c>
      <c r="G712" s="72" t="s">
        <v>262</v>
      </c>
      <c r="H712" s="6">
        <f>H711-B712</f>
        <v>-3000</v>
      </c>
      <c r="I712" s="23">
        <f t="shared" si="46"/>
        <v>3.125</v>
      </c>
      <c r="K712" t="s">
        <v>59</v>
      </c>
      <c r="L712">
        <v>18</v>
      </c>
      <c r="M712" s="2">
        <v>480</v>
      </c>
      <c r="IV712" s="1"/>
    </row>
    <row r="713" spans="1:256" s="65" customFormat="1" ht="12.75">
      <c r="A713" s="12"/>
      <c r="B713" s="310">
        <v>3000</v>
      </c>
      <c r="C713" s="12"/>
      <c r="D713" s="12"/>
      <c r="E713" s="63" t="s">
        <v>370</v>
      </c>
      <c r="F713" s="19"/>
      <c r="G713" s="19"/>
      <c r="H713" s="62">
        <v>0</v>
      </c>
      <c r="I713" s="64">
        <f t="shared" si="46"/>
        <v>6.25</v>
      </c>
      <c r="M713" s="2">
        <v>480</v>
      </c>
      <c r="IV713" s="12">
        <v>3506</v>
      </c>
    </row>
    <row r="714" spans="2:13" ht="12.75">
      <c r="B714" s="307"/>
      <c r="D714" s="13"/>
      <c r="H714" s="6">
        <f>H713-B714</f>
        <v>0</v>
      </c>
      <c r="I714" s="23">
        <f aca="true" t="shared" si="48" ref="I714:I760">+B714/M714</f>
        <v>0</v>
      </c>
      <c r="M714" s="2">
        <v>480</v>
      </c>
    </row>
    <row r="715" spans="2:13" ht="12.75">
      <c r="B715" s="307"/>
      <c r="D715" s="13"/>
      <c r="H715" s="6">
        <f>H714-B715</f>
        <v>0</v>
      </c>
      <c r="I715" s="23">
        <f t="shared" si="48"/>
        <v>0</v>
      </c>
      <c r="M715" s="2">
        <v>480</v>
      </c>
    </row>
    <row r="716" spans="2:13" ht="12.75">
      <c r="B716" s="307"/>
      <c r="D716" s="13"/>
      <c r="H716" s="6">
        <f>H715-B716</f>
        <v>0</v>
      </c>
      <c r="I716" s="23">
        <f t="shared" si="48"/>
        <v>0</v>
      </c>
      <c r="M716" s="2">
        <v>480</v>
      </c>
    </row>
    <row r="717" spans="2:13" ht="12.75">
      <c r="B717" s="307"/>
      <c r="D717" s="13"/>
      <c r="H717" s="6">
        <f>H716-B717</f>
        <v>0</v>
      </c>
      <c r="I717" s="23">
        <f t="shared" si="48"/>
        <v>0</v>
      </c>
      <c r="M717" s="2">
        <v>480</v>
      </c>
    </row>
    <row r="718" spans="1:13" s="61" customFormat="1" ht="12.75">
      <c r="A718" s="56"/>
      <c r="B718" s="308">
        <f>+B723+B736+B743+B749+B756+B762</f>
        <v>60300</v>
      </c>
      <c r="C718" s="56" t="s">
        <v>285</v>
      </c>
      <c r="D718" s="56" t="s">
        <v>249</v>
      </c>
      <c r="E718" s="56" t="s">
        <v>148</v>
      </c>
      <c r="F718" s="58" t="s">
        <v>286</v>
      </c>
      <c r="G718" s="59" t="s">
        <v>15</v>
      </c>
      <c r="H718" s="57"/>
      <c r="I718" s="60">
        <f t="shared" si="48"/>
        <v>125.625</v>
      </c>
      <c r="M718" s="2">
        <v>480</v>
      </c>
    </row>
    <row r="719" spans="2:13" ht="12.75">
      <c r="B719" s="307"/>
      <c r="D719" s="13"/>
      <c r="H719" s="6">
        <f>H718-B719</f>
        <v>0</v>
      </c>
      <c r="I719" s="23">
        <f t="shared" si="48"/>
        <v>0</v>
      </c>
      <c r="M719" s="2">
        <v>480</v>
      </c>
    </row>
    <row r="720" spans="2:13" ht="12.75">
      <c r="B720" s="307">
        <v>2500</v>
      </c>
      <c r="C720" s="1" t="s">
        <v>16</v>
      </c>
      <c r="D720" s="1" t="s">
        <v>10</v>
      </c>
      <c r="E720" s="1" t="s">
        <v>40</v>
      </c>
      <c r="F720" s="28" t="s">
        <v>287</v>
      </c>
      <c r="G720" s="28" t="s">
        <v>242</v>
      </c>
      <c r="H720" s="6">
        <f>H719-B720</f>
        <v>-2500</v>
      </c>
      <c r="I720" s="23">
        <v>5</v>
      </c>
      <c r="K720" t="s">
        <v>16</v>
      </c>
      <c r="L720">
        <v>19</v>
      </c>
      <c r="M720" s="2">
        <v>480</v>
      </c>
    </row>
    <row r="721" spans="2:13" ht="12.75">
      <c r="B721" s="307">
        <v>3000</v>
      </c>
      <c r="C721" s="1" t="s">
        <v>16</v>
      </c>
      <c r="D721" s="1" t="s">
        <v>10</v>
      </c>
      <c r="E721" s="1" t="s">
        <v>40</v>
      </c>
      <c r="F721" s="28" t="s">
        <v>288</v>
      </c>
      <c r="G721" s="28" t="s">
        <v>246</v>
      </c>
      <c r="H721" s="6">
        <f>H720-B721</f>
        <v>-5500</v>
      </c>
      <c r="I721" s="23">
        <v>6</v>
      </c>
      <c r="K721" t="s">
        <v>16</v>
      </c>
      <c r="L721">
        <v>19</v>
      </c>
      <c r="M721" s="2">
        <v>480</v>
      </c>
    </row>
    <row r="722" spans="2:13" ht="12.75">
      <c r="B722" s="307">
        <v>3000</v>
      </c>
      <c r="C722" s="1" t="s">
        <v>16</v>
      </c>
      <c r="D722" s="1" t="s">
        <v>10</v>
      </c>
      <c r="E722" s="1" t="s">
        <v>40</v>
      </c>
      <c r="F722" s="28" t="s">
        <v>289</v>
      </c>
      <c r="G722" s="28" t="s">
        <v>255</v>
      </c>
      <c r="H722" s="6">
        <f>H721-B722</f>
        <v>-8500</v>
      </c>
      <c r="I722" s="23">
        <v>6</v>
      </c>
      <c r="K722" t="s">
        <v>16</v>
      </c>
      <c r="L722">
        <v>19</v>
      </c>
      <c r="M722" s="2">
        <v>480</v>
      </c>
    </row>
    <row r="723" spans="1:13" s="65" customFormat="1" ht="12.75">
      <c r="A723" s="12"/>
      <c r="B723" s="310">
        <f>SUM(B720:B722)</f>
        <v>8500</v>
      </c>
      <c r="C723" s="12" t="s">
        <v>16</v>
      </c>
      <c r="D723" s="12"/>
      <c r="E723" s="12"/>
      <c r="F723" s="19"/>
      <c r="G723" s="19"/>
      <c r="H723" s="62">
        <v>0</v>
      </c>
      <c r="I723" s="64">
        <f t="shared" si="48"/>
        <v>17.708333333333332</v>
      </c>
      <c r="M723" s="2">
        <v>480</v>
      </c>
    </row>
    <row r="724" spans="2:13" ht="12.75">
      <c r="B724" s="307"/>
      <c r="H724" s="6">
        <f aca="true" t="shared" si="49" ref="H724:H735">H723-B724</f>
        <v>0</v>
      </c>
      <c r="I724" s="23">
        <f t="shared" si="48"/>
        <v>0</v>
      </c>
      <c r="M724" s="2">
        <v>480</v>
      </c>
    </row>
    <row r="725" spans="2:13" ht="12.75">
      <c r="B725" s="307"/>
      <c r="H725" s="6">
        <f t="shared" si="49"/>
        <v>0</v>
      </c>
      <c r="I725" s="23">
        <f t="shared" si="48"/>
        <v>0</v>
      </c>
      <c r="M725" s="2">
        <v>480</v>
      </c>
    </row>
    <row r="726" spans="2:13" ht="12.75">
      <c r="B726" s="307">
        <v>2000</v>
      </c>
      <c r="C726" s="1" t="s">
        <v>24</v>
      </c>
      <c r="D726" s="13" t="s">
        <v>10</v>
      </c>
      <c r="E726" s="34" t="s">
        <v>415</v>
      </c>
      <c r="F726" s="28" t="s">
        <v>290</v>
      </c>
      <c r="G726" s="28" t="s">
        <v>242</v>
      </c>
      <c r="H726" s="6">
        <f t="shared" si="49"/>
        <v>-2000</v>
      </c>
      <c r="I726" s="23">
        <f t="shared" si="48"/>
        <v>4.166666666666667</v>
      </c>
      <c r="K726" t="s">
        <v>40</v>
      </c>
      <c r="L726">
        <v>19</v>
      </c>
      <c r="M726" s="2">
        <v>480</v>
      </c>
    </row>
    <row r="727" spans="2:13" ht="12.75">
      <c r="B727" s="307">
        <v>2500</v>
      </c>
      <c r="C727" s="1" t="s">
        <v>154</v>
      </c>
      <c r="D727" s="13" t="s">
        <v>10</v>
      </c>
      <c r="E727" s="34" t="s">
        <v>415</v>
      </c>
      <c r="F727" s="28" t="s">
        <v>291</v>
      </c>
      <c r="G727" s="28" t="s">
        <v>242</v>
      </c>
      <c r="H727" s="6">
        <f t="shared" si="49"/>
        <v>-4500</v>
      </c>
      <c r="I727" s="23">
        <f t="shared" si="48"/>
        <v>5.208333333333333</v>
      </c>
      <c r="K727" t="s">
        <v>40</v>
      </c>
      <c r="L727">
        <v>19</v>
      </c>
      <c r="M727" s="2">
        <v>480</v>
      </c>
    </row>
    <row r="728" spans="2:13" ht="12.75">
      <c r="B728" s="307">
        <v>4000</v>
      </c>
      <c r="C728" s="1" t="s">
        <v>292</v>
      </c>
      <c r="D728" s="13" t="s">
        <v>10</v>
      </c>
      <c r="E728" s="34" t="s">
        <v>415</v>
      </c>
      <c r="F728" s="28" t="s">
        <v>293</v>
      </c>
      <c r="G728" s="28" t="s">
        <v>246</v>
      </c>
      <c r="H728" s="6">
        <f t="shared" si="49"/>
        <v>-8500</v>
      </c>
      <c r="I728" s="23">
        <f t="shared" si="48"/>
        <v>8.333333333333334</v>
      </c>
      <c r="K728" t="s">
        <v>40</v>
      </c>
      <c r="L728">
        <v>19</v>
      </c>
      <c r="M728" s="2">
        <v>480</v>
      </c>
    </row>
    <row r="729" spans="2:13" ht="12.75">
      <c r="B729" s="307">
        <v>2000</v>
      </c>
      <c r="C729" s="1" t="s">
        <v>294</v>
      </c>
      <c r="D729" s="13" t="s">
        <v>10</v>
      </c>
      <c r="E729" s="34" t="s">
        <v>415</v>
      </c>
      <c r="F729" s="28" t="s">
        <v>293</v>
      </c>
      <c r="G729" s="28" t="s">
        <v>246</v>
      </c>
      <c r="H729" s="6">
        <f t="shared" si="49"/>
        <v>-10500</v>
      </c>
      <c r="I729" s="23">
        <f t="shared" si="48"/>
        <v>4.166666666666667</v>
      </c>
      <c r="K729" t="s">
        <v>40</v>
      </c>
      <c r="L729">
        <v>19</v>
      </c>
      <c r="M729" s="2">
        <v>480</v>
      </c>
    </row>
    <row r="730" spans="2:13" ht="12.75">
      <c r="B730" s="307">
        <v>2000</v>
      </c>
      <c r="C730" s="1" t="s">
        <v>295</v>
      </c>
      <c r="D730" s="13" t="s">
        <v>10</v>
      </c>
      <c r="E730" s="34" t="s">
        <v>415</v>
      </c>
      <c r="F730" s="28" t="s">
        <v>293</v>
      </c>
      <c r="G730" s="28" t="s">
        <v>246</v>
      </c>
      <c r="H730" s="6">
        <f t="shared" si="49"/>
        <v>-12500</v>
      </c>
      <c r="I730" s="23">
        <f t="shared" si="48"/>
        <v>4.166666666666667</v>
      </c>
      <c r="K730" t="s">
        <v>40</v>
      </c>
      <c r="L730">
        <v>19</v>
      </c>
      <c r="M730" s="2">
        <v>480</v>
      </c>
    </row>
    <row r="731" spans="2:13" ht="12.75">
      <c r="B731" s="307">
        <v>2500</v>
      </c>
      <c r="C731" s="1" t="s">
        <v>296</v>
      </c>
      <c r="D731" s="13" t="s">
        <v>10</v>
      </c>
      <c r="E731" s="34" t="s">
        <v>415</v>
      </c>
      <c r="F731" s="28" t="s">
        <v>293</v>
      </c>
      <c r="G731" s="28" t="s">
        <v>262</v>
      </c>
      <c r="H731" s="6">
        <f t="shared" si="49"/>
        <v>-15000</v>
      </c>
      <c r="I731" s="23">
        <f t="shared" si="48"/>
        <v>5.208333333333333</v>
      </c>
      <c r="K731" t="s">
        <v>40</v>
      </c>
      <c r="L731">
        <v>19</v>
      </c>
      <c r="M731" s="2">
        <v>480</v>
      </c>
    </row>
    <row r="732" spans="2:13" ht="12.75">
      <c r="B732" s="307">
        <v>2500</v>
      </c>
      <c r="C732" s="1" t="s">
        <v>297</v>
      </c>
      <c r="D732" s="13" t="s">
        <v>10</v>
      </c>
      <c r="E732" s="34" t="s">
        <v>415</v>
      </c>
      <c r="F732" s="28" t="s">
        <v>293</v>
      </c>
      <c r="G732" s="28" t="s">
        <v>262</v>
      </c>
      <c r="H732" s="6">
        <f t="shared" si="49"/>
        <v>-17500</v>
      </c>
      <c r="I732" s="23">
        <f t="shared" si="48"/>
        <v>5.208333333333333</v>
      </c>
      <c r="K732" t="s">
        <v>40</v>
      </c>
      <c r="L732">
        <v>19</v>
      </c>
      <c r="M732" s="2">
        <v>480</v>
      </c>
    </row>
    <row r="733" spans="2:13" ht="12.75">
      <c r="B733" s="307">
        <v>4000</v>
      </c>
      <c r="C733" s="1" t="s">
        <v>298</v>
      </c>
      <c r="D733" s="13" t="s">
        <v>10</v>
      </c>
      <c r="E733" s="34" t="s">
        <v>415</v>
      </c>
      <c r="F733" s="28" t="s">
        <v>293</v>
      </c>
      <c r="G733" s="28" t="s">
        <v>255</v>
      </c>
      <c r="H733" s="6">
        <f t="shared" si="49"/>
        <v>-21500</v>
      </c>
      <c r="I733" s="23">
        <f t="shared" si="48"/>
        <v>8.333333333333334</v>
      </c>
      <c r="K733" t="s">
        <v>40</v>
      </c>
      <c r="L733">
        <v>19</v>
      </c>
      <c r="M733" s="2">
        <v>480</v>
      </c>
    </row>
    <row r="734" spans="2:13" ht="12.75">
      <c r="B734" s="307">
        <v>2500</v>
      </c>
      <c r="C734" s="1" t="s">
        <v>159</v>
      </c>
      <c r="D734" s="13" t="s">
        <v>10</v>
      </c>
      <c r="E734" s="34" t="s">
        <v>415</v>
      </c>
      <c r="F734" s="28" t="s">
        <v>299</v>
      </c>
      <c r="G734" s="28" t="s">
        <v>255</v>
      </c>
      <c r="H734" s="6">
        <f t="shared" si="49"/>
        <v>-24000</v>
      </c>
      <c r="I734" s="23">
        <f t="shared" si="48"/>
        <v>5.208333333333333</v>
      </c>
      <c r="K734" t="s">
        <v>40</v>
      </c>
      <c r="L734">
        <v>19</v>
      </c>
      <c r="M734" s="2">
        <v>480</v>
      </c>
    </row>
    <row r="735" spans="2:13" ht="12.75">
      <c r="B735" s="307">
        <v>2000</v>
      </c>
      <c r="C735" s="1" t="s">
        <v>29</v>
      </c>
      <c r="D735" s="13" t="s">
        <v>10</v>
      </c>
      <c r="E735" s="34" t="s">
        <v>415</v>
      </c>
      <c r="F735" s="28" t="s">
        <v>300</v>
      </c>
      <c r="G735" s="28" t="s">
        <v>255</v>
      </c>
      <c r="H735" s="6">
        <f t="shared" si="49"/>
        <v>-26000</v>
      </c>
      <c r="I735" s="23">
        <f t="shared" si="48"/>
        <v>4.166666666666667</v>
      </c>
      <c r="K735" t="s">
        <v>40</v>
      </c>
      <c r="L735">
        <v>19</v>
      </c>
      <c r="M735" s="2">
        <v>480</v>
      </c>
    </row>
    <row r="736" spans="1:13" s="65" customFormat="1" ht="12.75">
      <c r="A736" s="12"/>
      <c r="B736" s="310">
        <f>SUM(B726:B735)</f>
        <v>26000</v>
      </c>
      <c r="C736" s="12" t="s">
        <v>31</v>
      </c>
      <c r="D736" s="12"/>
      <c r="E736" s="12"/>
      <c r="F736" s="19"/>
      <c r="G736" s="19"/>
      <c r="H736" s="62">
        <v>0</v>
      </c>
      <c r="I736" s="64">
        <f t="shared" si="48"/>
        <v>54.166666666666664</v>
      </c>
      <c r="M736" s="2">
        <v>480</v>
      </c>
    </row>
    <row r="737" spans="2:13" ht="12.75">
      <c r="B737" s="312"/>
      <c r="H737" s="6">
        <f aca="true" t="shared" si="50" ref="H737:H761">H736-B737</f>
        <v>0</v>
      </c>
      <c r="I737" s="23">
        <f t="shared" si="48"/>
        <v>0</v>
      </c>
      <c r="M737" s="2">
        <v>480</v>
      </c>
    </row>
    <row r="738" spans="2:13" ht="12.75">
      <c r="B738" s="307"/>
      <c r="H738" s="6">
        <f t="shared" si="50"/>
        <v>0</v>
      </c>
      <c r="I738" s="23">
        <f t="shared" si="48"/>
        <v>0</v>
      </c>
      <c r="M738" s="2">
        <v>480</v>
      </c>
    </row>
    <row r="739" spans="1:13" ht="12.75">
      <c r="A739" s="13"/>
      <c r="B739" s="307">
        <v>1200</v>
      </c>
      <c r="C739" s="1" t="s">
        <v>32</v>
      </c>
      <c r="D739" s="13" t="s">
        <v>10</v>
      </c>
      <c r="E739" s="1" t="s">
        <v>104</v>
      </c>
      <c r="F739" s="28" t="s">
        <v>293</v>
      </c>
      <c r="G739" s="28" t="s">
        <v>242</v>
      </c>
      <c r="H739" s="6">
        <f t="shared" si="50"/>
        <v>-1200</v>
      </c>
      <c r="I739" s="23">
        <f t="shared" si="48"/>
        <v>2.5</v>
      </c>
      <c r="K739" t="s">
        <v>40</v>
      </c>
      <c r="L739">
        <v>19</v>
      </c>
      <c r="M739" s="2">
        <v>480</v>
      </c>
    </row>
    <row r="740" spans="2:13" ht="12.75">
      <c r="B740" s="307">
        <v>1200</v>
      </c>
      <c r="C740" s="1" t="s">
        <v>32</v>
      </c>
      <c r="D740" s="13" t="s">
        <v>10</v>
      </c>
      <c r="E740" s="1" t="s">
        <v>104</v>
      </c>
      <c r="F740" s="28" t="s">
        <v>293</v>
      </c>
      <c r="G740" s="28" t="s">
        <v>246</v>
      </c>
      <c r="H740" s="6">
        <f t="shared" si="50"/>
        <v>-2400</v>
      </c>
      <c r="I740" s="23">
        <f t="shared" si="48"/>
        <v>2.5</v>
      </c>
      <c r="K740" t="s">
        <v>40</v>
      </c>
      <c r="L740">
        <v>19</v>
      </c>
      <c r="M740" s="2">
        <v>480</v>
      </c>
    </row>
    <row r="741" spans="2:13" ht="12.75">
      <c r="B741" s="307">
        <v>1200</v>
      </c>
      <c r="C741" s="1" t="s">
        <v>32</v>
      </c>
      <c r="D741" s="13" t="s">
        <v>10</v>
      </c>
      <c r="E741" s="1" t="s">
        <v>104</v>
      </c>
      <c r="F741" s="28" t="s">
        <v>293</v>
      </c>
      <c r="G741" s="28" t="s">
        <v>262</v>
      </c>
      <c r="H741" s="6">
        <f t="shared" si="50"/>
        <v>-3600</v>
      </c>
      <c r="I741" s="23">
        <f t="shared" si="48"/>
        <v>2.5</v>
      </c>
      <c r="K741" t="s">
        <v>40</v>
      </c>
      <c r="L741">
        <v>19</v>
      </c>
      <c r="M741" s="2">
        <v>480</v>
      </c>
    </row>
    <row r="742" spans="2:13" ht="12.75">
      <c r="B742" s="307">
        <v>1200</v>
      </c>
      <c r="C742" s="1" t="s">
        <v>32</v>
      </c>
      <c r="D742" s="13" t="s">
        <v>10</v>
      </c>
      <c r="E742" s="1" t="s">
        <v>104</v>
      </c>
      <c r="F742" s="28" t="s">
        <v>293</v>
      </c>
      <c r="G742" s="28" t="s">
        <v>255</v>
      </c>
      <c r="H742" s="6">
        <f t="shared" si="50"/>
        <v>-4800</v>
      </c>
      <c r="I742" s="23">
        <f t="shared" si="48"/>
        <v>2.5</v>
      </c>
      <c r="K742" t="s">
        <v>40</v>
      </c>
      <c r="L742">
        <v>19</v>
      </c>
      <c r="M742" s="2">
        <v>480</v>
      </c>
    </row>
    <row r="743" spans="1:13" s="65" customFormat="1" ht="12.75">
      <c r="A743" s="12"/>
      <c r="B743" s="310">
        <f>SUM(B739:B742)</f>
        <v>4800</v>
      </c>
      <c r="C743" s="12"/>
      <c r="D743" s="12"/>
      <c r="E743" s="12" t="s">
        <v>104</v>
      </c>
      <c r="F743" s="19"/>
      <c r="G743" s="19"/>
      <c r="H743" s="62">
        <v>0</v>
      </c>
      <c r="I743" s="64">
        <f t="shared" si="48"/>
        <v>10</v>
      </c>
      <c r="M743" s="2">
        <v>480</v>
      </c>
    </row>
    <row r="744" spans="2:13" ht="12.75">
      <c r="B744" s="307"/>
      <c r="H744" s="6">
        <f t="shared" si="50"/>
        <v>0</v>
      </c>
      <c r="I744" s="23">
        <f t="shared" si="48"/>
        <v>0</v>
      </c>
      <c r="M744" s="2">
        <v>480</v>
      </c>
    </row>
    <row r="745" spans="2:13" ht="12.75">
      <c r="B745" s="307"/>
      <c r="H745" s="6">
        <f t="shared" si="50"/>
        <v>0</v>
      </c>
      <c r="I745" s="23">
        <f t="shared" si="48"/>
        <v>0</v>
      </c>
      <c r="M745" s="2">
        <v>480</v>
      </c>
    </row>
    <row r="746" spans="2:13" ht="12.75">
      <c r="B746" s="307">
        <v>4000</v>
      </c>
      <c r="C746" s="1" t="s">
        <v>33</v>
      </c>
      <c r="D746" s="13" t="s">
        <v>10</v>
      </c>
      <c r="E746" s="34" t="s">
        <v>415</v>
      </c>
      <c r="F746" s="28" t="s">
        <v>301</v>
      </c>
      <c r="G746" s="28" t="s">
        <v>246</v>
      </c>
      <c r="H746" s="6">
        <f t="shared" si="50"/>
        <v>-4000</v>
      </c>
      <c r="I746" s="23">
        <f t="shared" si="48"/>
        <v>8.333333333333334</v>
      </c>
      <c r="K746" t="s">
        <v>40</v>
      </c>
      <c r="L746">
        <v>19</v>
      </c>
      <c r="M746" s="2">
        <v>480</v>
      </c>
    </row>
    <row r="747" spans="2:13" ht="12.75">
      <c r="B747" s="307">
        <v>3000</v>
      </c>
      <c r="C747" s="1" t="s">
        <v>33</v>
      </c>
      <c r="D747" s="13" t="s">
        <v>10</v>
      </c>
      <c r="E747" s="34" t="s">
        <v>415</v>
      </c>
      <c r="F747" s="73" t="s">
        <v>293</v>
      </c>
      <c r="G747" s="28" t="s">
        <v>262</v>
      </c>
      <c r="H747" s="6">
        <f t="shared" si="50"/>
        <v>-7000</v>
      </c>
      <c r="I747" s="23">
        <f t="shared" si="48"/>
        <v>6.25</v>
      </c>
      <c r="K747" t="s">
        <v>40</v>
      </c>
      <c r="L747">
        <v>19</v>
      </c>
      <c r="M747" s="2">
        <v>480</v>
      </c>
    </row>
    <row r="748" spans="2:13" ht="12.75">
      <c r="B748" s="307">
        <v>3000</v>
      </c>
      <c r="C748" s="1" t="s">
        <v>33</v>
      </c>
      <c r="D748" s="13" t="s">
        <v>10</v>
      </c>
      <c r="E748" s="34" t="s">
        <v>415</v>
      </c>
      <c r="F748" s="73" t="s">
        <v>293</v>
      </c>
      <c r="G748" s="28" t="s">
        <v>255</v>
      </c>
      <c r="H748" s="6">
        <f t="shared" si="50"/>
        <v>-10000</v>
      </c>
      <c r="I748" s="23">
        <f t="shared" si="48"/>
        <v>6.25</v>
      </c>
      <c r="K748" t="s">
        <v>40</v>
      </c>
      <c r="L748">
        <v>19</v>
      </c>
      <c r="M748" s="2">
        <v>480</v>
      </c>
    </row>
    <row r="749" spans="1:13" s="65" customFormat="1" ht="12.75">
      <c r="A749" s="12"/>
      <c r="B749" s="310">
        <f>SUM(B746:B748)</f>
        <v>10000</v>
      </c>
      <c r="C749" s="12" t="s">
        <v>33</v>
      </c>
      <c r="D749" s="12"/>
      <c r="E749" s="12"/>
      <c r="F749" s="19"/>
      <c r="G749" s="19"/>
      <c r="H749" s="62">
        <v>0</v>
      </c>
      <c r="I749" s="64">
        <f t="shared" si="48"/>
        <v>20.833333333333332</v>
      </c>
      <c r="M749" s="2">
        <v>480</v>
      </c>
    </row>
    <row r="750" spans="2:13" ht="12.75">
      <c r="B750" s="307"/>
      <c r="H750" s="6">
        <f t="shared" si="50"/>
        <v>0</v>
      </c>
      <c r="I750" s="23">
        <f t="shared" si="48"/>
        <v>0</v>
      </c>
      <c r="M750" s="2">
        <v>480</v>
      </c>
    </row>
    <row r="751" spans="2:13" ht="12.75">
      <c r="B751" s="307"/>
      <c r="H751" s="6">
        <f t="shared" si="50"/>
        <v>0</v>
      </c>
      <c r="I751" s="23">
        <f t="shared" si="48"/>
        <v>0</v>
      </c>
      <c r="M751" s="2">
        <v>480</v>
      </c>
    </row>
    <row r="752" spans="2:13" ht="12.75">
      <c r="B752" s="307">
        <v>2000</v>
      </c>
      <c r="C752" s="1" t="s">
        <v>35</v>
      </c>
      <c r="D752" s="13" t="s">
        <v>10</v>
      </c>
      <c r="E752" s="34" t="s">
        <v>415</v>
      </c>
      <c r="F752" s="28" t="s">
        <v>293</v>
      </c>
      <c r="G752" s="28" t="s">
        <v>242</v>
      </c>
      <c r="H752" s="6">
        <f t="shared" si="50"/>
        <v>-2000</v>
      </c>
      <c r="I752" s="23">
        <f t="shared" si="48"/>
        <v>4.166666666666667</v>
      </c>
      <c r="K752" t="s">
        <v>40</v>
      </c>
      <c r="L752">
        <v>19</v>
      </c>
      <c r="M752" s="2">
        <v>480</v>
      </c>
    </row>
    <row r="753" spans="2:13" ht="12.75">
      <c r="B753" s="307">
        <v>2000</v>
      </c>
      <c r="C753" s="1" t="s">
        <v>35</v>
      </c>
      <c r="D753" s="13" t="s">
        <v>10</v>
      </c>
      <c r="E753" s="34" t="s">
        <v>415</v>
      </c>
      <c r="F753" s="28" t="s">
        <v>293</v>
      </c>
      <c r="G753" s="28" t="s">
        <v>246</v>
      </c>
      <c r="H753" s="6">
        <f t="shared" si="50"/>
        <v>-4000</v>
      </c>
      <c r="I753" s="23">
        <f t="shared" si="48"/>
        <v>4.166666666666667</v>
      </c>
      <c r="K753" t="s">
        <v>40</v>
      </c>
      <c r="L753">
        <v>19</v>
      </c>
      <c r="M753" s="2">
        <v>480</v>
      </c>
    </row>
    <row r="754" spans="2:13" ht="12.75">
      <c r="B754" s="307">
        <v>2000</v>
      </c>
      <c r="C754" s="1" t="s">
        <v>35</v>
      </c>
      <c r="D754" s="13" t="s">
        <v>10</v>
      </c>
      <c r="E754" s="34" t="s">
        <v>415</v>
      </c>
      <c r="F754" s="28" t="s">
        <v>293</v>
      </c>
      <c r="G754" s="28" t="s">
        <v>262</v>
      </c>
      <c r="H754" s="6">
        <f t="shared" si="50"/>
        <v>-6000</v>
      </c>
      <c r="I754" s="23">
        <f t="shared" si="48"/>
        <v>4.166666666666667</v>
      </c>
      <c r="K754" t="s">
        <v>40</v>
      </c>
      <c r="L754">
        <v>19</v>
      </c>
      <c r="M754" s="2">
        <v>480</v>
      </c>
    </row>
    <row r="755" spans="2:13" ht="12.75">
      <c r="B755" s="307">
        <v>2000</v>
      </c>
      <c r="C755" s="1" t="s">
        <v>35</v>
      </c>
      <c r="D755" s="13" t="s">
        <v>10</v>
      </c>
      <c r="E755" s="34" t="s">
        <v>415</v>
      </c>
      <c r="F755" s="28" t="s">
        <v>293</v>
      </c>
      <c r="G755" s="28" t="s">
        <v>255</v>
      </c>
      <c r="H755" s="6">
        <f t="shared" si="50"/>
        <v>-8000</v>
      </c>
      <c r="I755" s="23">
        <f t="shared" si="48"/>
        <v>4.166666666666667</v>
      </c>
      <c r="K755" t="s">
        <v>40</v>
      </c>
      <c r="L755">
        <v>19</v>
      </c>
      <c r="M755" s="2">
        <v>480</v>
      </c>
    </row>
    <row r="756" spans="1:13" s="65" customFormat="1" ht="12.75">
      <c r="A756" s="12"/>
      <c r="B756" s="315">
        <f>SUM(B752:B755)</f>
        <v>8000</v>
      </c>
      <c r="C756" s="12" t="s">
        <v>35</v>
      </c>
      <c r="D756" s="12"/>
      <c r="E756" s="12"/>
      <c r="F756" s="19"/>
      <c r="G756" s="19"/>
      <c r="H756" s="62">
        <v>0</v>
      </c>
      <c r="I756" s="64">
        <f t="shared" si="48"/>
        <v>16.666666666666668</v>
      </c>
      <c r="M756" s="2">
        <v>480</v>
      </c>
    </row>
    <row r="757" spans="2:13" ht="12.75">
      <c r="B757" s="312"/>
      <c r="H757" s="6">
        <f t="shared" si="50"/>
        <v>0</v>
      </c>
      <c r="I757" s="23">
        <f t="shared" si="48"/>
        <v>0</v>
      </c>
      <c r="M757" s="2">
        <v>480</v>
      </c>
    </row>
    <row r="758" spans="2:13" ht="12.75">
      <c r="B758" s="312"/>
      <c r="H758" s="6">
        <f t="shared" si="50"/>
        <v>0</v>
      </c>
      <c r="I758" s="23">
        <f t="shared" si="48"/>
        <v>0</v>
      </c>
      <c r="M758" s="2">
        <v>480</v>
      </c>
    </row>
    <row r="759" spans="2:13" ht="12.75">
      <c r="B759" s="307">
        <v>1000</v>
      </c>
      <c r="C759" s="1" t="s">
        <v>414</v>
      </c>
      <c r="D759" s="13" t="s">
        <v>10</v>
      </c>
      <c r="E759" s="1" t="s">
        <v>370</v>
      </c>
      <c r="F759" s="28" t="s">
        <v>293</v>
      </c>
      <c r="G759" s="28" t="s">
        <v>242</v>
      </c>
      <c r="H759" s="6">
        <f t="shared" si="50"/>
        <v>-1000</v>
      </c>
      <c r="I759" s="23">
        <f t="shared" si="48"/>
        <v>2.0833333333333335</v>
      </c>
      <c r="K759" t="s">
        <v>40</v>
      </c>
      <c r="L759">
        <v>19</v>
      </c>
      <c r="M759" s="2">
        <v>480</v>
      </c>
    </row>
    <row r="760" spans="2:13" ht="12.75">
      <c r="B760" s="307">
        <v>500</v>
      </c>
      <c r="C760" s="1" t="s">
        <v>414</v>
      </c>
      <c r="D760" s="13" t="s">
        <v>10</v>
      </c>
      <c r="E760" s="1" t="s">
        <v>370</v>
      </c>
      <c r="F760" s="28" t="s">
        <v>293</v>
      </c>
      <c r="G760" s="28" t="s">
        <v>246</v>
      </c>
      <c r="H760" s="6">
        <f t="shared" si="50"/>
        <v>-1500</v>
      </c>
      <c r="I760" s="23">
        <f t="shared" si="48"/>
        <v>1.0416666666666667</v>
      </c>
      <c r="K760" t="s">
        <v>40</v>
      </c>
      <c r="L760">
        <v>19</v>
      </c>
      <c r="M760" s="2">
        <v>480</v>
      </c>
    </row>
    <row r="761" spans="2:13" ht="12.75">
      <c r="B761" s="307">
        <v>1500</v>
      </c>
      <c r="C761" s="1" t="s">
        <v>414</v>
      </c>
      <c r="D761" s="13" t="s">
        <v>10</v>
      </c>
      <c r="E761" s="1" t="s">
        <v>370</v>
      </c>
      <c r="F761" s="28" t="s">
        <v>293</v>
      </c>
      <c r="G761" s="28" t="s">
        <v>262</v>
      </c>
      <c r="H761" s="6">
        <f t="shared" si="50"/>
        <v>-3000</v>
      </c>
      <c r="I761" s="23">
        <f>+B761/M761</f>
        <v>3.125</v>
      </c>
      <c r="K761" t="s">
        <v>40</v>
      </c>
      <c r="L761">
        <v>19</v>
      </c>
      <c r="M761" s="2">
        <v>480</v>
      </c>
    </row>
    <row r="762" spans="1:13" s="65" customFormat="1" ht="12.75">
      <c r="A762" s="12"/>
      <c r="B762" s="310">
        <f>SUM(B759:B761)</f>
        <v>3000</v>
      </c>
      <c r="C762" s="12"/>
      <c r="D762" s="12"/>
      <c r="E762" s="12" t="s">
        <v>370</v>
      </c>
      <c r="F762" s="19"/>
      <c r="G762" s="19"/>
      <c r="H762" s="62">
        <v>0</v>
      </c>
      <c r="I762" s="64">
        <f>+B762/M762</f>
        <v>6.25</v>
      </c>
      <c r="M762" s="2">
        <v>480</v>
      </c>
    </row>
    <row r="763" spans="2:13" ht="12.75">
      <c r="B763" s="307"/>
      <c r="H763" s="6">
        <f aca="true" t="shared" si="51" ref="H763:H838">H762-B763</f>
        <v>0</v>
      </c>
      <c r="I763" s="23">
        <f aca="true" t="shared" si="52" ref="I763:I855">+B763/M763</f>
        <v>0</v>
      </c>
      <c r="M763" s="2">
        <v>480</v>
      </c>
    </row>
    <row r="764" spans="2:13" ht="12.75">
      <c r="B764" s="307"/>
      <c r="H764" s="6">
        <f t="shared" si="51"/>
        <v>0</v>
      </c>
      <c r="I764" s="23">
        <f t="shared" si="52"/>
        <v>0</v>
      </c>
      <c r="M764" s="2">
        <v>480</v>
      </c>
    </row>
    <row r="765" spans="2:13" ht="12.75">
      <c r="B765" s="307"/>
      <c r="H765" s="6">
        <f t="shared" si="51"/>
        <v>0</v>
      </c>
      <c r="I765" s="23">
        <f t="shared" si="52"/>
        <v>0</v>
      </c>
      <c r="M765" s="2">
        <v>480</v>
      </c>
    </row>
    <row r="766" spans="2:13" ht="12.75">
      <c r="B766" s="307"/>
      <c r="H766" s="6">
        <f t="shared" si="51"/>
        <v>0</v>
      </c>
      <c r="I766" s="23">
        <f t="shared" si="52"/>
        <v>0</v>
      </c>
      <c r="M766" s="2">
        <v>480</v>
      </c>
    </row>
    <row r="767" spans="1:13" s="61" customFormat="1" ht="12.75">
      <c r="A767" s="56"/>
      <c r="B767" s="308">
        <f>+B771+B778+B784+B789+B795+B801</f>
        <v>48600</v>
      </c>
      <c r="C767" s="56" t="s">
        <v>374</v>
      </c>
      <c r="D767" s="56" t="s">
        <v>375</v>
      </c>
      <c r="E767" s="56" t="s">
        <v>313</v>
      </c>
      <c r="F767" s="58" t="s">
        <v>109</v>
      </c>
      <c r="G767" s="59" t="s">
        <v>376</v>
      </c>
      <c r="H767" s="57"/>
      <c r="I767" s="60">
        <f t="shared" si="52"/>
        <v>101.25</v>
      </c>
      <c r="M767" s="2">
        <v>480</v>
      </c>
    </row>
    <row r="768" spans="2:13" ht="12.75">
      <c r="B768" s="307"/>
      <c r="H768" s="6">
        <f t="shared" si="51"/>
        <v>0</v>
      </c>
      <c r="I768" s="23">
        <f t="shared" si="52"/>
        <v>0</v>
      </c>
      <c r="M768" s="2">
        <v>480</v>
      </c>
    </row>
    <row r="769" spans="2:13" ht="12.75">
      <c r="B769" s="307">
        <v>5000</v>
      </c>
      <c r="C769" s="1" t="s">
        <v>16</v>
      </c>
      <c r="D769" s="1" t="s">
        <v>10</v>
      </c>
      <c r="E769" s="1" t="s">
        <v>329</v>
      </c>
      <c r="F769" s="28" t="s">
        <v>372</v>
      </c>
      <c r="G769" s="28" t="s">
        <v>246</v>
      </c>
      <c r="H769" s="6">
        <f t="shared" si="51"/>
        <v>-5000</v>
      </c>
      <c r="I769" s="23">
        <v>10</v>
      </c>
      <c r="K769" t="s">
        <v>16</v>
      </c>
      <c r="L769">
        <v>20</v>
      </c>
      <c r="M769" s="2">
        <v>480</v>
      </c>
    </row>
    <row r="770" spans="2:13" ht="12.75">
      <c r="B770" s="307">
        <v>5000</v>
      </c>
      <c r="C770" s="1" t="s">
        <v>16</v>
      </c>
      <c r="D770" s="1" t="s">
        <v>10</v>
      </c>
      <c r="E770" s="1" t="s">
        <v>329</v>
      </c>
      <c r="F770" s="28" t="s">
        <v>373</v>
      </c>
      <c r="G770" s="28" t="s">
        <v>262</v>
      </c>
      <c r="H770" s="6">
        <f t="shared" si="51"/>
        <v>-10000</v>
      </c>
      <c r="I770" s="23">
        <v>10</v>
      </c>
      <c r="K770" t="s">
        <v>16</v>
      </c>
      <c r="L770">
        <v>20</v>
      </c>
      <c r="M770" s="2">
        <v>480</v>
      </c>
    </row>
    <row r="771" spans="1:13" s="65" customFormat="1" ht="12.75">
      <c r="A771" s="12"/>
      <c r="B771" s="310">
        <f>SUM(B769:B770)</f>
        <v>10000</v>
      </c>
      <c r="C771" s="12" t="s">
        <v>16</v>
      </c>
      <c r="D771" s="12"/>
      <c r="E771" s="12"/>
      <c r="F771" s="19"/>
      <c r="G771" s="19"/>
      <c r="H771" s="62">
        <v>0</v>
      </c>
      <c r="I771" s="64">
        <f t="shared" si="52"/>
        <v>20.833333333333332</v>
      </c>
      <c r="M771" s="2">
        <v>480</v>
      </c>
    </row>
    <row r="772" spans="2:13" ht="12.75">
      <c r="B772" s="307"/>
      <c r="D772" s="13"/>
      <c r="H772" s="6">
        <f>H771-B772</f>
        <v>0</v>
      </c>
      <c r="I772" s="23">
        <f>+B772/M772</f>
        <v>0</v>
      </c>
      <c r="M772" s="2">
        <v>480</v>
      </c>
    </row>
    <row r="773" spans="2:13" ht="12.75">
      <c r="B773" s="307"/>
      <c r="H773" s="6">
        <f>H772-B773</f>
        <v>0</v>
      </c>
      <c r="I773" s="23">
        <f t="shared" si="52"/>
        <v>0</v>
      </c>
      <c r="M773" s="2">
        <v>480</v>
      </c>
    </row>
    <row r="774" spans="2:13" ht="12.75">
      <c r="B774" s="307">
        <v>3000</v>
      </c>
      <c r="C774" s="76" t="s">
        <v>377</v>
      </c>
      <c r="D774" s="34" t="s">
        <v>10</v>
      </c>
      <c r="E774" s="76" t="s">
        <v>415</v>
      </c>
      <c r="F774" s="72" t="s">
        <v>378</v>
      </c>
      <c r="G774" s="72" t="s">
        <v>246</v>
      </c>
      <c r="H774" s="6">
        <f>H773-B774</f>
        <v>-3000</v>
      </c>
      <c r="I774" s="23">
        <f t="shared" si="52"/>
        <v>6.25</v>
      </c>
      <c r="K774" s="78" t="s">
        <v>329</v>
      </c>
      <c r="L774">
        <v>20</v>
      </c>
      <c r="M774" s="2">
        <v>480</v>
      </c>
    </row>
    <row r="775" spans="2:13" ht="12.75">
      <c r="B775" s="307">
        <v>2000</v>
      </c>
      <c r="C775" s="76" t="s">
        <v>379</v>
      </c>
      <c r="D775" s="34" t="s">
        <v>10</v>
      </c>
      <c r="E775" s="76" t="s">
        <v>415</v>
      </c>
      <c r="F775" s="72" t="s">
        <v>380</v>
      </c>
      <c r="G775" s="72" t="s">
        <v>262</v>
      </c>
      <c r="H775" s="6">
        <f t="shared" si="51"/>
        <v>-5000</v>
      </c>
      <c r="I775" s="23">
        <f t="shared" si="52"/>
        <v>4.166666666666667</v>
      </c>
      <c r="K775" s="78" t="s">
        <v>329</v>
      </c>
      <c r="L775">
        <v>20</v>
      </c>
      <c r="M775" s="2">
        <v>480</v>
      </c>
    </row>
    <row r="776" spans="2:13" ht="12.75">
      <c r="B776" s="307">
        <v>2000</v>
      </c>
      <c r="C776" s="76" t="s">
        <v>381</v>
      </c>
      <c r="D776" s="34" t="s">
        <v>10</v>
      </c>
      <c r="E776" s="76" t="s">
        <v>415</v>
      </c>
      <c r="F776" s="72" t="s">
        <v>380</v>
      </c>
      <c r="G776" s="72" t="s">
        <v>262</v>
      </c>
      <c r="H776" s="6">
        <f t="shared" si="51"/>
        <v>-7000</v>
      </c>
      <c r="I776" s="23">
        <f t="shared" si="52"/>
        <v>4.166666666666667</v>
      </c>
      <c r="K776" s="78" t="s">
        <v>329</v>
      </c>
      <c r="L776">
        <v>20</v>
      </c>
      <c r="M776" s="2">
        <v>480</v>
      </c>
    </row>
    <row r="777" spans="2:13" ht="12.75">
      <c r="B777" s="307">
        <v>3000</v>
      </c>
      <c r="C777" s="76" t="s">
        <v>382</v>
      </c>
      <c r="D777" s="34" t="s">
        <v>10</v>
      </c>
      <c r="E777" s="76" t="s">
        <v>415</v>
      </c>
      <c r="F777" s="72" t="s">
        <v>383</v>
      </c>
      <c r="G777" s="72" t="s">
        <v>255</v>
      </c>
      <c r="H777" s="6">
        <f t="shared" si="51"/>
        <v>-10000</v>
      </c>
      <c r="I777" s="23">
        <f t="shared" si="52"/>
        <v>6.25</v>
      </c>
      <c r="K777" s="78" t="s">
        <v>329</v>
      </c>
      <c r="L777">
        <v>20</v>
      </c>
      <c r="M777" s="2">
        <v>480</v>
      </c>
    </row>
    <row r="778" spans="1:13" s="65" customFormat="1" ht="12.75">
      <c r="A778" s="12"/>
      <c r="B778" s="310">
        <f>SUM(B774:B777)</f>
        <v>10000</v>
      </c>
      <c r="C778" s="12" t="s">
        <v>31</v>
      </c>
      <c r="D778" s="12"/>
      <c r="E778" s="12"/>
      <c r="F778" s="19"/>
      <c r="G778" s="19"/>
      <c r="H778" s="62">
        <v>0</v>
      </c>
      <c r="I778" s="64">
        <f t="shared" si="52"/>
        <v>20.833333333333332</v>
      </c>
      <c r="M778" s="2">
        <v>480</v>
      </c>
    </row>
    <row r="779" spans="2:13" ht="12.75">
      <c r="B779" s="307"/>
      <c r="D779" s="13"/>
      <c r="H779" s="6">
        <f t="shared" si="51"/>
        <v>0</v>
      </c>
      <c r="I779" s="23">
        <f t="shared" si="52"/>
        <v>0</v>
      </c>
      <c r="M779" s="2">
        <v>480</v>
      </c>
    </row>
    <row r="780" spans="2:13" ht="12.75">
      <c r="B780" s="307"/>
      <c r="D780" s="13"/>
      <c r="H780" s="6">
        <f t="shared" si="51"/>
        <v>0</v>
      </c>
      <c r="I780" s="23">
        <f t="shared" si="52"/>
        <v>0</v>
      </c>
      <c r="M780" s="2">
        <v>480</v>
      </c>
    </row>
    <row r="781" spans="2:13" ht="12.75">
      <c r="B781" s="307">
        <v>1700</v>
      </c>
      <c r="C781" s="76" t="s">
        <v>32</v>
      </c>
      <c r="D781" s="34" t="s">
        <v>10</v>
      </c>
      <c r="E781" s="76" t="s">
        <v>104</v>
      </c>
      <c r="F781" s="72" t="s">
        <v>380</v>
      </c>
      <c r="G781" s="72" t="s">
        <v>246</v>
      </c>
      <c r="H781" s="6">
        <f t="shared" si="51"/>
        <v>-1700</v>
      </c>
      <c r="I781" s="23">
        <f t="shared" si="52"/>
        <v>3.5416666666666665</v>
      </c>
      <c r="K781" s="78" t="s">
        <v>329</v>
      </c>
      <c r="L781">
        <v>20</v>
      </c>
      <c r="M781" s="2">
        <v>480</v>
      </c>
    </row>
    <row r="782" spans="2:13" ht="12.75">
      <c r="B782" s="307">
        <v>1800</v>
      </c>
      <c r="C782" s="76" t="s">
        <v>32</v>
      </c>
      <c r="D782" s="34" t="s">
        <v>10</v>
      </c>
      <c r="E782" s="76" t="s">
        <v>104</v>
      </c>
      <c r="F782" s="72" t="s">
        <v>380</v>
      </c>
      <c r="G782" s="72" t="s">
        <v>262</v>
      </c>
      <c r="H782" s="6">
        <f t="shared" si="51"/>
        <v>-3500</v>
      </c>
      <c r="I782" s="23">
        <f t="shared" si="52"/>
        <v>3.75</v>
      </c>
      <c r="K782" s="78" t="s">
        <v>329</v>
      </c>
      <c r="L782">
        <v>20</v>
      </c>
      <c r="M782" s="2">
        <v>480</v>
      </c>
    </row>
    <row r="783" spans="2:13" ht="12.75">
      <c r="B783" s="307">
        <v>1600</v>
      </c>
      <c r="C783" s="76" t="s">
        <v>32</v>
      </c>
      <c r="D783" s="34" t="s">
        <v>10</v>
      </c>
      <c r="E783" s="76" t="s">
        <v>104</v>
      </c>
      <c r="F783" s="72" t="s">
        <v>380</v>
      </c>
      <c r="G783" s="72" t="s">
        <v>255</v>
      </c>
      <c r="H783" s="6">
        <f t="shared" si="51"/>
        <v>-5100</v>
      </c>
      <c r="I783" s="23">
        <f t="shared" si="52"/>
        <v>3.3333333333333335</v>
      </c>
      <c r="K783" s="78" t="s">
        <v>329</v>
      </c>
      <c r="L783">
        <v>20</v>
      </c>
      <c r="M783" s="2">
        <v>480</v>
      </c>
    </row>
    <row r="784" spans="1:13" s="65" customFormat="1" ht="12.75">
      <c r="A784" s="12"/>
      <c r="B784" s="310">
        <f>SUM(B781:B783)</f>
        <v>5100</v>
      </c>
      <c r="C784" s="12"/>
      <c r="D784" s="12"/>
      <c r="E784" s="63" t="s">
        <v>104</v>
      </c>
      <c r="F784" s="19"/>
      <c r="G784" s="19"/>
      <c r="H784" s="62">
        <v>0</v>
      </c>
      <c r="I784" s="64">
        <f t="shared" si="52"/>
        <v>10.625</v>
      </c>
      <c r="M784" s="2">
        <v>480</v>
      </c>
    </row>
    <row r="785" spans="2:13" ht="12.75">
      <c r="B785" s="307"/>
      <c r="D785" s="13"/>
      <c r="H785" s="6">
        <f t="shared" si="51"/>
        <v>0</v>
      </c>
      <c r="I785" s="23">
        <f t="shared" si="52"/>
        <v>0</v>
      </c>
      <c r="M785" s="2">
        <v>480</v>
      </c>
    </row>
    <row r="786" spans="2:13" ht="12.75">
      <c r="B786" s="307"/>
      <c r="D786" s="13"/>
      <c r="H786" s="6">
        <f t="shared" si="51"/>
        <v>0</v>
      </c>
      <c r="I786" s="23">
        <f t="shared" si="52"/>
        <v>0</v>
      </c>
      <c r="M786" s="2">
        <v>480</v>
      </c>
    </row>
    <row r="787" spans="2:13" ht="12.75">
      <c r="B787" s="307">
        <v>7000</v>
      </c>
      <c r="C787" s="76" t="s">
        <v>33</v>
      </c>
      <c r="D787" s="34" t="s">
        <v>10</v>
      </c>
      <c r="E787" s="76" t="s">
        <v>415</v>
      </c>
      <c r="F787" s="72" t="s">
        <v>384</v>
      </c>
      <c r="G787" s="72" t="s">
        <v>246</v>
      </c>
      <c r="H787" s="6">
        <f t="shared" si="51"/>
        <v>-7000</v>
      </c>
      <c r="I787" s="23">
        <f t="shared" si="52"/>
        <v>14.583333333333334</v>
      </c>
      <c r="K787" s="78" t="s">
        <v>329</v>
      </c>
      <c r="L787">
        <v>20</v>
      </c>
      <c r="M787" s="2">
        <v>480</v>
      </c>
    </row>
    <row r="788" spans="2:13" ht="12.75">
      <c r="B788" s="307">
        <v>7000</v>
      </c>
      <c r="C788" s="76" t="s">
        <v>33</v>
      </c>
      <c r="D788" s="34" t="s">
        <v>10</v>
      </c>
      <c r="E788" s="76" t="s">
        <v>415</v>
      </c>
      <c r="F788" s="72" t="s">
        <v>384</v>
      </c>
      <c r="G788" s="72" t="s">
        <v>262</v>
      </c>
      <c r="H788" s="6">
        <f t="shared" si="51"/>
        <v>-14000</v>
      </c>
      <c r="I788" s="23">
        <f t="shared" si="52"/>
        <v>14.583333333333334</v>
      </c>
      <c r="K788" s="78" t="s">
        <v>329</v>
      </c>
      <c r="L788">
        <v>20</v>
      </c>
      <c r="M788" s="2">
        <v>480</v>
      </c>
    </row>
    <row r="789" spans="1:13" s="65" customFormat="1" ht="12.75">
      <c r="A789" s="12"/>
      <c r="B789" s="310">
        <f>SUM(B787:B788)</f>
        <v>14000</v>
      </c>
      <c r="C789" s="12" t="s">
        <v>33</v>
      </c>
      <c r="D789" s="12"/>
      <c r="E789" s="63"/>
      <c r="F789" s="19"/>
      <c r="G789" s="19"/>
      <c r="H789" s="62">
        <v>0</v>
      </c>
      <c r="I789" s="64">
        <f t="shared" si="52"/>
        <v>29.166666666666668</v>
      </c>
      <c r="M789" s="2">
        <v>480</v>
      </c>
    </row>
    <row r="790" spans="2:13" ht="12.75">
      <c r="B790" s="307"/>
      <c r="D790" s="13"/>
      <c r="H790" s="6">
        <f t="shared" si="51"/>
        <v>0</v>
      </c>
      <c r="I790" s="23">
        <f t="shared" si="52"/>
        <v>0</v>
      </c>
      <c r="M790" s="2">
        <v>480</v>
      </c>
    </row>
    <row r="791" spans="2:13" ht="12.75">
      <c r="B791" s="307"/>
      <c r="D791" s="13"/>
      <c r="H791" s="6">
        <f t="shared" si="51"/>
        <v>0</v>
      </c>
      <c r="I791" s="23">
        <f t="shared" si="52"/>
        <v>0</v>
      </c>
      <c r="M791" s="2">
        <v>480</v>
      </c>
    </row>
    <row r="792" spans="2:13" ht="12.75">
      <c r="B792" s="307">
        <v>2000</v>
      </c>
      <c r="C792" s="76" t="s">
        <v>35</v>
      </c>
      <c r="D792" s="34" t="s">
        <v>10</v>
      </c>
      <c r="E792" s="76" t="s">
        <v>415</v>
      </c>
      <c r="F792" s="72" t="s">
        <v>380</v>
      </c>
      <c r="G792" s="72" t="s">
        <v>246</v>
      </c>
      <c r="H792" s="6">
        <f t="shared" si="51"/>
        <v>-2000</v>
      </c>
      <c r="I792" s="23">
        <f t="shared" si="52"/>
        <v>4.166666666666667</v>
      </c>
      <c r="K792" s="78" t="s">
        <v>329</v>
      </c>
      <c r="L792">
        <v>20</v>
      </c>
      <c r="M792" s="2">
        <v>480</v>
      </c>
    </row>
    <row r="793" spans="2:13" ht="12.75">
      <c r="B793" s="307">
        <v>2000</v>
      </c>
      <c r="C793" s="76" t="s">
        <v>35</v>
      </c>
      <c r="D793" s="34" t="s">
        <v>10</v>
      </c>
      <c r="E793" s="76" t="s">
        <v>415</v>
      </c>
      <c r="F793" s="72" t="s">
        <v>380</v>
      </c>
      <c r="G793" s="72" t="s">
        <v>262</v>
      </c>
      <c r="H793" s="6">
        <f t="shared" si="51"/>
        <v>-4000</v>
      </c>
      <c r="I793" s="23">
        <f t="shared" si="52"/>
        <v>4.166666666666667</v>
      </c>
      <c r="K793" s="78" t="s">
        <v>329</v>
      </c>
      <c r="L793">
        <v>20</v>
      </c>
      <c r="M793" s="2">
        <v>480</v>
      </c>
    </row>
    <row r="794" spans="2:13" ht="12.75">
      <c r="B794" s="307">
        <v>2000</v>
      </c>
      <c r="C794" s="76" t="s">
        <v>35</v>
      </c>
      <c r="D794" s="34" t="s">
        <v>10</v>
      </c>
      <c r="E794" s="76" t="s">
        <v>415</v>
      </c>
      <c r="F794" s="72" t="s">
        <v>380</v>
      </c>
      <c r="G794" s="72" t="s">
        <v>255</v>
      </c>
      <c r="H794" s="6">
        <f t="shared" si="51"/>
        <v>-6000</v>
      </c>
      <c r="I794" s="23">
        <f t="shared" si="52"/>
        <v>4.166666666666667</v>
      </c>
      <c r="K794" s="78" t="s">
        <v>329</v>
      </c>
      <c r="L794">
        <v>20</v>
      </c>
      <c r="M794" s="2">
        <v>480</v>
      </c>
    </row>
    <row r="795" spans="1:13" s="65" customFormat="1" ht="12.75">
      <c r="A795" s="12"/>
      <c r="B795" s="310">
        <f>SUM(B792:B794)</f>
        <v>6000</v>
      </c>
      <c r="C795" s="12" t="s">
        <v>35</v>
      </c>
      <c r="D795" s="12"/>
      <c r="E795" s="63"/>
      <c r="F795" s="19"/>
      <c r="G795" s="19"/>
      <c r="H795" s="62">
        <v>0</v>
      </c>
      <c r="I795" s="64">
        <f t="shared" si="52"/>
        <v>12.5</v>
      </c>
      <c r="M795" s="2">
        <v>480</v>
      </c>
    </row>
    <row r="796" spans="2:13" ht="12.75">
      <c r="B796" s="307"/>
      <c r="D796" s="13"/>
      <c r="H796" s="6">
        <f t="shared" si="51"/>
        <v>0</v>
      </c>
      <c r="I796" s="23">
        <f t="shared" si="52"/>
        <v>0</v>
      </c>
      <c r="M796" s="2">
        <v>480</v>
      </c>
    </row>
    <row r="797" spans="2:13" ht="12.75">
      <c r="B797" s="307"/>
      <c r="D797" s="13"/>
      <c r="H797" s="6">
        <f t="shared" si="51"/>
        <v>0</v>
      </c>
      <c r="I797" s="23">
        <f t="shared" si="52"/>
        <v>0</v>
      </c>
      <c r="M797" s="2">
        <v>480</v>
      </c>
    </row>
    <row r="798" spans="2:13" ht="12.75">
      <c r="B798" s="307">
        <v>1300</v>
      </c>
      <c r="C798" s="76" t="s">
        <v>738</v>
      </c>
      <c r="D798" s="34" t="s">
        <v>10</v>
      </c>
      <c r="E798" s="76" t="s">
        <v>370</v>
      </c>
      <c r="F798" s="72" t="s">
        <v>380</v>
      </c>
      <c r="G798" s="72" t="s">
        <v>246</v>
      </c>
      <c r="H798" s="6">
        <f t="shared" si="51"/>
        <v>-1300</v>
      </c>
      <c r="I798" s="23">
        <f t="shared" si="52"/>
        <v>2.7083333333333335</v>
      </c>
      <c r="K798" s="78" t="s">
        <v>329</v>
      </c>
      <c r="L798">
        <v>20</v>
      </c>
      <c r="M798" s="2">
        <v>480</v>
      </c>
    </row>
    <row r="799" spans="2:13" ht="12.75">
      <c r="B799" s="307">
        <v>1200</v>
      </c>
      <c r="C799" s="76" t="s">
        <v>739</v>
      </c>
      <c r="D799" s="34" t="s">
        <v>10</v>
      </c>
      <c r="E799" s="76" t="s">
        <v>370</v>
      </c>
      <c r="F799" s="72" t="s">
        <v>380</v>
      </c>
      <c r="G799" s="72" t="s">
        <v>262</v>
      </c>
      <c r="H799" s="6">
        <f t="shared" si="51"/>
        <v>-2500</v>
      </c>
      <c r="I799" s="23">
        <f t="shared" si="52"/>
        <v>2.5</v>
      </c>
      <c r="K799" s="78" t="s">
        <v>329</v>
      </c>
      <c r="L799">
        <v>20</v>
      </c>
      <c r="M799" s="2">
        <v>480</v>
      </c>
    </row>
    <row r="800" spans="2:13" ht="12.75">
      <c r="B800" s="307">
        <v>1000</v>
      </c>
      <c r="C800" s="76" t="s">
        <v>738</v>
      </c>
      <c r="D800" s="34" t="s">
        <v>10</v>
      </c>
      <c r="E800" s="76" t="s">
        <v>370</v>
      </c>
      <c r="F800" s="72" t="s">
        <v>380</v>
      </c>
      <c r="G800" s="72" t="s">
        <v>255</v>
      </c>
      <c r="H800" s="6">
        <f t="shared" si="51"/>
        <v>-3500</v>
      </c>
      <c r="I800" s="23">
        <f t="shared" si="52"/>
        <v>2.0833333333333335</v>
      </c>
      <c r="K800" s="78" t="s">
        <v>329</v>
      </c>
      <c r="L800">
        <v>20</v>
      </c>
      <c r="M800" s="2">
        <v>480</v>
      </c>
    </row>
    <row r="801" spans="1:13" s="83" customFormat="1" ht="12.75">
      <c r="A801" s="63"/>
      <c r="B801" s="310">
        <f>SUM(B798:B800)</f>
        <v>3500</v>
      </c>
      <c r="C801" s="56"/>
      <c r="D801" s="63"/>
      <c r="E801" s="63" t="s">
        <v>370</v>
      </c>
      <c r="F801" s="75"/>
      <c r="G801" s="75"/>
      <c r="H801" s="62">
        <v>0</v>
      </c>
      <c r="I801" s="82">
        <f t="shared" si="52"/>
        <v>7.291666666666667</v>
      </c>
      <c r="M801" s="2">
        <v>480</v>
      </c>
    </row>
    <row r="802" spans="2:13" ht="12.75">
      <c r="B802" s="307"/>
      <c r="H802" s="33">
        <v>0</v>
      </c>
      <c r="I802" s="23">
        <f>+B802/M802</f>
        <v>0</v>
      </c>
      <c r="M802" s="2">
        <v>480</v>
      </c>
    </row>
    <row r="803" spans="2:13" ht="12.75">
      <c r="B803" s="307"/>
      <c r="H803" s="33">
        <v>0</v>
      </c>
      <c r="I803" s="23">
        <f>+B803/M803</f>
        <v>0</v>
      </c>
      <c r="M803" s="2">
        <v>480</v>
      </c>
    </row>
    <row r="804" spans="2:13" ht="12.75">
      <c r="B804" s="307"/>
      <c r="H804" s="33">
        <v>0</v>
      </c>
      <c r="I804" s="23">
        <f>+B804/M804</f>
        <v>0</v>
      </c>
      <c r="M804" s="2">
        <v>480</v>
      </c>
    </row>
    <row r="805" spans="2:13" ht="12.75">
      <c r="B805" s="307"/>
      <c r="H805" s="33">
        <v>0</v>
      </c>
      <c r="I805" s="23">
        <f t="shared" si="52"/>
        <v>0</v>
      </c>
      <c r="M805" s="2">
        <v>480</v>
      </c>
    </row>
    <row r="806" spans="1:13" s="61" customFormat="1" ht="12.75">
      <c r="A806" s="56"/>
      <c r="B806" s="308">
        <f>+B811+B816+B820+B824+B828</f>
        <v>17700</v>
      </c>
      <c r="C806" s="56" t="s">
        <v>302</v>
      </c>
      <c r="D806" s="56" t="s">
        <v>303</v>
      </c>
      <c r="E806" s="56" t="s">
        <v>108</v>
      </c>
      <c r="F806" s="58" t="s">
        <v>304</v>
      </c>
      <c r="G806" s="59" t="s">
        <v>15</v>
      </c>
      <c r="H806" s="57"/>
      <c r="I806" s="60">
        <f t="shared" si="52"/>
        <v>36.875</v>
      </c>
      <c r="M806" s="2">
        <v>480</v>
      </c>
    </row>
    <row r="807" spans="2:13" ht="12.75">
      <c r="B807" s="312"/>
      <c r="H807" s="6">
        <f t="shared" si="51"/>
        <v>0</v>
      </c>
      <c r="I807" s="23">
        <f t="shared" si="52"/>
        <v>0</v>
      </c>
      <c r="M807" s="2">
        <v>480</v>
      </c>
    </row>
    <row r="808" spans="2:13" ht="12.75">
      <c r="B808" s="307">
        <v>2500</v>
      </c>
      <c r="C808" s="1" t="s">
        <v>16</v>
      </c>
      <c r="D808" s="1" t="s">
        <v>10</v>
      </c>
      <c r="E808" s="1" t="s">
        <v>94</v>
      </c>
      <c r="F808" s="28" t="s">
        <v>305</v>
      </c>
      <c r="G808" s="28" t="s">
        <v>246</v>
      </c>
      <c r="H808" s="6">
        <f t="shared" si="51"/>
        <v>-2500</v>
      </c>
      <c r="I808" s="23">
        <v>5</v>
      </c>
      <c r="K808" t="s">
        <v>16</v>
      </c>
      <c r="L808">
        <v>21</v>
      </c>
      <c r="M808" s="2">
        <v>480</v>
      </c>
    </row>
    <row r="809" spans="2:13" ht="12.75">
      <c r="B809" s="307">
        <v>3000</v>
      </c>
      <c r="C809" s="1" t="s">
        <v>16</v>
      </c>
      <c r="D809" s="1" t="s">
        <v>10</v>
      </c>
      <c r="E809" s="1" t="s">
        <v>270</v>
      </c>
      <c r="F809" s="28" t="s">
        <v>306</v>
      </c>
      <c r="G809" s="28" t="s">
        <v>262</v>
      </c>
      <c r="H809" s="6">
        <f t="shared" si="51"/>
        <v>-5500</v>
      </c>
      <c r="I809" s="23">
        <v>6</v>
      </c>
      <c r="K809" t="s">
        <v>16</v>
      </c>
      <c r="L809">
        <v>21</v>
      </c>
      <c r="M809" s="2">
        <v>480</v>
      </c>
    </row>
    <row r="810" spans="2:13" ht="12.75">
      <c r="B810" s="307">
        <v>2500</v>
      </c>
      <c r="C810" s="1" t="s">
        <v>16</v>
      </c>
      <c r="D810" s="1" t="s">
        <v>10</v>
      </c>
      <c r="E810" s="1" t="s">
        <v>94</v>
      </c>
      <c r="F810" s="28" t="s">
        <v>307</v>
      </c>
      <c r="G810" s="28" t="s">
        <v>255</v>
      </c>
      <c r="H810" s="6">
        <f t="shared" si="51"/>
        <v>-8000</v>
      </c>
      <c r="I810" s="23">
        <v>5</v>
      </c>
      <c r="K810" t="s">
        <v>16</v>
      </c>
      <c r="L810">
        <v>21</v>
      </c>
      <c r="M810" s="2">
        <v>480</v>
      </c>
    </row>
    <row r="811" spans="1:13" s="65" customFormat="1" ht="12.75">
      <c r="A811" s="12"/>
      <c r="B811" s="310">
        <f>SUM(B808:B810)</f>
        <v>8000</v>
      </c>
      <c r="C811" s="12" t="s">
        <v>16</v>
      </c>
      <c r="D811" s="12"/>
      <c r="E811" s="12"/>
      <c r="F811" s="19"/>
      <c r="G811" s="19"/>
      <c r="H811" s="62">
        <v>0</v>
      </c>
      <c r="I811" s="64">
        <f t="shared" si="52"/>
        <v>16.666666666666668</v>
      </c>
      <c r="M811" s="2">
        <v>480</v>
      </c>
    </row>
    <row r="812" spans="2:13" ht="12.75">
      <c r="B812" s="307"/>
      <c r="H812" s="6">
        <f t="shared" si="51"/>
        <v>0</v>
      </c>
      <c r="I812" s="23">
        <f t="shared" si="52"/>
        <v>0</v>
      </c>
      <c r="M812" s="2">
        <v>480</v>
      </c>
    </row>
    <row r="813" spans="2:13" ht="12.75">
      <c r="B813" s="307"/>
      <c r="H813" s="6">
        <f t="shared" si="51"/>
        <v>0</v>
      </c>
      <c r="I813" s="23">
        <f t="shared" si="52"/>
        <v>0</v>
      </c>
      <c r="M813" s="2">
        <v>480</v>
      </c>
    </row>
    <row r="814" spans="2:13" ht="12.75">
      <c r="B814" s="307">
        <v>2500</v>
      </c>
      <c r="C814" s="1" t="s">
        <v>308</v>
      </c>
      <c r="D814" s="13" t="s">
        <v>10</v>
      </c>
      <c r="E814" s="1" t="s">
        <v>415</v>
      </c>
      <c r="F814" s="28" t="s">
        <v>309</v>
      </c>
      <c r="G814" s="28" t="s">
        <v>262</v>
      </c>
      <c r="H814" s="6">
        <f t="shared" si="51"/>
        <v>-2500</v>
      </c>
      <c r="I814" s="23">
        <f t="shared" si="52"/>
        <v>5.208333333333333</v>
      </c>
      <c r="K814" t="s">
        <v>94</v>
      </c>
      <c r="L814">
        <v>21</v>
      </c>
      <c r="M814" s="2">
        <v>480</v>
      </c>
    </row>
    <row r="815" spans="2:13" ht="12.75">
      <c r="B815" s="307">
        <v>2500</v>
      </c>
      <c r="C815" s="1" t="s">
        <v>310</v>
      </c>
      <c r="D815" s="13" t="s">
        <v>10</v>
      </c>
      <c r="E815" s="1" t="s">
        <v>415</v>
      </c>
      <c r="F815" s="28" t="s">
        <v>309</v>
      </c>
      <c r="G815" s="28" t="s">
        <v>262</v>
      </c>
      <c r="H815" s="6">
        <f t="shared" si="51"/>
        <v>-5000</v>
      </c>
      <c r="I815" s="23">
        <f t="shared" si="52"/>
        <v>5.208333333333333</v>
      </c>
      <c r="K815" t="s">
        <v>94</v>
      </c>
      <c r="L815">
        <v>21</v>
      </c>
      <c r="M815" s="2">
        <v>480</v>
      </c>
    </row>
    <row r="816" spans="1:13" s="65" customFormat="1" ht="12.75">
      <c r="A816" s="12"/>
      <c r="B816" s="310">
        <f>SUM(B814:B815)</f>
        <v>5000</v>
      </c>
      <c r="C816" s="12" t="s">
        <v>31</v>
      </c>
      <c r="D816" s="12"/>
      <c r="E816" s="12"/>
      <c r="F816" s="19"/>
      <c r="G816" s="19"/>
      <c r="H816" s="62">
        <v>0</v>
      </c>
      <c r="I816" s="64">
        <f t="shared" si="52"/>
        <v>10.416666666666666</v>
      </c>
      <c r="M816" s="2">
        <v>480</v>
      </c>
    </row>
    <row r="817" spans="2:13" ht="12.75">
      <c r="B817" s="307"/>
      <c r="H817" s="6">
        <f t="shared" si="51"/>
        <v>0</v>
      </c>
      <c r="I817" s="23">
        <f t="shared" si="52"/>
        <v>0</v>
      </c>
      <c r="M817" s="2">
        <v>480</v>
      </c>
    </row>
    <row r="818" spans="2:13" ht="12.75">
      <c r="B818" s="307"/>
      <c r="H818" s="6">
        <f t="shared" si="51"/>
        <v>0</v>
      </c>
      <c r="I818" s="23">
        <f t="shared" si="52"/>
        <v>0</v>
      </c>
      <c r="M818" s="2">
        <v>480</v>
      </c>
    </row>
    <row r="819" spans="2:13" ht="12.75">
      <c r="B819" s="307">
        <v>1500</v>
      </c>
      <c r="C819" s="1" t="s">
        <v>32</v>
      </c>
      <c r="D819" s="13" t="s">
        <v>10</v>
      </c>
      <c r="E819" s="1" t="s">
        <v>104</v>
      </c>
      <c r="F819" s="28" t="s">
        <v>309</v>
      </c>
      <c r="G819" s="28" t="s">
        <v>262</v>
      </c>
      <c r="H819" s="6">
        <f t="shared" si="51"/>
        <v>-1500</v>
      </c>
      <c r="I819" s="23">
        <f t="shared" si="52"/>
        <v>3.125</v>
      </c>
      <c r="K819" t="s">
        <v>94</v>
      </c>
      <c r="L819">
        <v>21</v>
      </c>
      <c r="M819" s="2">
        <v>480</v>
      </c>
    </row>
    <row r="820" spans="1:13" s="65" customFormat="1" ht="12.75">
      <c r="A820" s="12"/>
      <c r="B820" s="310">
        <f>SUM(B819)</f>
        <v>1500</v>
      </c>
      <c r="C820" s="12"/>
      <c r="D820" s="12"/>
      <c r="E820" s="12" t="s">
        <v>104</v>
      </c>
      <c r="F820" s="19"/>
      <c r="G820" s="19"/>
      <c r="H820" s="62">
        <v>0</v>
      </c>
      <c r="I820" s="64">
        <f t="shared" si="52"/>
        <v>3.125</v>
      </c>
      <c r="M820" s="2">
        <v>480</v>
      </c>
    </row>
    <row r="821" spans="2:13" ht="12.75">
      <c r="B821" s="307"/>
      <c r="H821" s="6">
        <f t="shared" si="51"/>
        <v>0</v>
      </c>
      <c r="I821" s="23">
        <f t="shared" si="52"/>
        <v>0</v>
      </c>
      <c r="M821" s="2">
        <v>480</v>
      </c>
    </row>
    <row r="822" spans="2:13" ht="12.75">
      <c r="B822" s="307"/>
      <c r="H822" s="6">
        <f t="shared" si="51"/>
        <v>0</v>
      </c>
      <c r="I822" s="23">
        <f t="shared" si="52"/>
        <v>0</v>
      </c>
      <c r="M822" s="2">
        <v>480</v>
      </c>
    </row>
    <row r="823" spans="2:13" ht="12.75">
      <c r="B823" s="307">
        <v>2000</v>
      </c>
      <c r="C823" s="1" t="s">
        <v>35</v>
      </c>
      <c r="D823" s="13" t="s">
        <v>10</v>
      </c>
      <c r="E823" s="1" t="s">
        <v>415</v>
      </c>
      <c r="F823" s="28" t="s">
        <v>309</v>
      </c>
      <c r="G823" s="28" t="s">
        <v>262</v>
      </c>
      <c r="H823" s="6">
        <f t="shared" si="51"/>
        <v>-2000</v>
      </c>
      <c r="I823" s="23">
        <f t="shared" si="52"/>
        <v>4.166666666666667</v>
      </c>
      <c r="K823" t="s">
        <v>94</v>
      </c>
      <c r="L823">
        <v>21</v>
      </c>
      <c r="M823" s="2">
        <v>480</v>
      </c>
    </row>
    <row r="824" spans="1:13" s="65" customFormat="1" ht="12.75">
      <c r="A824" s="12"/>
      <c r="B824" s="310">
        <f>SUM(B823)</f>
        <v>2000</v>
      </c>
      <c r="C824" s="12" t="s">
        <v>35</v>
      </c>
      <c r="D824" s="12"/>
      <c r="E824" s="12"/>
      <c r="F824" s="19"/>
      <c r="G824" s="19"/>
      <c r="H824" s="62">
        <v>0</v>
      </c>
      <c r="I824" s="64">
        <f t="shared" si="52"/>
        <v>4.166666666666667</v>
      </c>
      <c r="M824" s="2">
        <v>480</v>
      </c>
    </row>
    <row r="825" spans="2:13" ht="12.75">
      <c r="B825" s="307"/>
      <c r="H825" s="6">
        <f t="shared" si="51"/>
        <v>0</v>
      </c>
      <c r="I825" s="23">
        <f t="shared" si="52"/>
        <v>0</v>
      </c>
      <c r="M825" s="2">
        <v>480</v>
      </c>
    </row>
    <row r="826" spans="2:13" ht="12.75">
      <c r="B826" s="307"/>
      <c r="H826" s="6">
        <f t="shared" si="51"/>
        <v>0</v>
      </c>
      <c r="I826" s="23">
        <f t="shared" si="52"/>
        <v>0</v>
      </c>
      <c r="M826" s="2">
        <v>480</v>
      </c>
    </row>
    <row r="827" spans="2:13" ht="12.75">
      <c r="B827" s="307">
        <v>1200</v>
      </c>
      <c r="C827" s="35" t="s">
        <v>414</v>
      </c>
      <c r="D827" s="13" t="s">
        <v>10</v>
      </c>
      <c r="E827" s="1" t="s">
        <v>370</v>
      </c>
      <c r="F827" s="28" t="s">
        <v>309</v>
      </c>
      <c r="G827" s="28" t="s">
        <v>262</v>
      </c>
      <c r="H827" s="6">
        <f t="shared" si="51"/>
        <v>-1200</v>
      </c>
      <c r="I827" s="23">
        <f t="shared" si="52"/>
        <v>2.5</v>
      </c>
      <c r="K827" t="s">
        <v>94</v>
      </c>
      <c r="L827">
        <v>21</v>
      </c>
      <c r="M827" s="2">
        <v>480</v>
      </c>
    </row>
    <row r="828" spans="1:13" s="65" customFormat="1" ht="12.75">
      <c r="A828" s="12"/>
      <c r="B828" s="310">
        <f>SUM(B827)</f>
        <v>1200</v>
      </c>
      <c r="C828" s="12"/>
      <c r="D828" s="12"/>
      <c r="E828" s="12" t="s">
        <v>370</v>
      </c>
      <c r="F828" s="19"/>
      <c r="G828" s="19"/>
      <c r="H828" s="62">
        <v>0</v>
      </c>
      <c r="I828" s="64">
        <f t="shared" si="52"/>
        <v>2.5</v>
      </c>
      <c r="M828" s="2">
        <v>480</v>
      </c>
    </row>
    <row r="829" spans="2:13" ht="12.75">
      <c r="B829" s="307"/>
      <c r="H829" s="6">
        <f t="shared" si="51"/>
        <v>0</v>
      </c>
      <c r="I829" s="23">
        <f t="shared" si="52"/>
        <v>0</v>
      </c>
      <c r="M829" s="2">
        <v>480</v>
      </c>
    </row>
    <row r="830" spans="2:13" ht="12.75">
      <c r="B830" s="307"/>
      <c r="H830" s="6">
        <f t="shared" si="51"/>
        <v>0</v>
      </c>
      <c r="I830" s="23">
        <f t="shared" si="52"/>
        <v>0</v>
      </c>
      <c r="M830" s="2">
        <v>480</v>
      </c>
    </row>
    <row r="831" spans="2:13" ht="12.75">
      <c r="B831" s="307"/>
      <c r="H831" s="6">
        <f t="shared" si="51"/>
        <v>0</v>
      </c>
      <c r="I831" s="23">
        <f t="shared" si="52"/>
        <v>0</v>
      </c>
      <c r="M831" s="2">
        <v>480</v>
      </c>
    </row>
    <row r="832" spans="2:13" ht="12.75">
      <c r="B832" s="307"/>
      <c r="H832" s="6">
        <f t="shared" si="51"/>
        <v>0</v>
      </c>
      <c r="I832" s="23">
        <f t="shared" si="52"/>
        <v>0</v>
      </c>
      <c r="M832" s="2">
        <v>480</v>
      </c>
    </row>
    <row r="833" spans="1:13" s="61" customFormat="1" ht="12.75">
      <c r="A833" s="56"/>
      <c r="B833" s="308">
        <f>+B837+B841+B846+B851+B856+B861</f>
        <v>30000</v>
      </c>
      <c r="C833" s="56" t="s">
        <v>311</v>
      </c>
      <c r="D833" s="56" t="s">
        <v>312</v>
      </c>
      <c r="E833" s="56" t="s">
        <v>313</v>
      </c>
      <c r="F833" s="58" t="s">
        <v>109</v>
      </c>
      <c r="G833" s="58" t="s">
        <v>39</v>
      </c>
      <c r="H833" s="57"/>
      <c r="I833" s="60">
        <f t="shared" si="52"/>
        <v>62.5</v>
      </c>
      <c r="M833" s="2">
        <v>480</v>
      </c>
    </row>
    <row r="834" spans="2:13" ht="12.75">
      <c r="B834" s="307"/>
      <c r="H834" s="6">
        <f t="shared" si="51"/>
        <v>0</v>
      </c>
      <c r="I834" s="23">
        <f t="shared" si="52"/>
        <v>0</v>
      </c>
      <c r="M834" s="2">
        <v>480</v>
      </c>
    </row>
    <row r="835" spans="2:13" ht="12.75">
      <c r="B835" s="307">
        <v>3000</v>
      </c>
      <c r="C835" s="1" t="s">
        <v>16</v>
      </c>
      <c r="D835" s="1" t="s">
        <v>10</v>
      </c>
      <c r="E835" s="1" t="s">
        <v>126</v>
      </c>
      <c r="F835" s="28" t="s">
        <v>314</v>
      </c>
      <c r="G835" s="28" t="s">
        <v>262</v>
      </c>
      <c r="H835" s="6">
        <f t="shared" si="51"/>
        <v>-3000</v>
      </c>
      <c r="I835" s="23">
        <v>6</v>
      </c>
      <c r="K835" t="s">
        <v>16</v>
      </c>
      <c r="L835">
        <v>22</v>
      </c>
      <c r="M835" s="2">
        <v>480</v>
      </c>
    </row>
    <row r="836" spans="2:13" ht="12.75">
      <c r="B836" s="307">
        <v>3000</v>
      </c>
      <c r="C836" s="1" t="s">
        <v>16</v>
      </c>
      <c r="D836" s="1" t="s">
        <v>10</v>
      </c>
      <c r="E836" s="1" t="s">
        <v>126</v>
      </c>
      <c r="F836" s="28" t="s">
        <v>315</v>
      </c>
      <c r="G836" s="28" t="s">
        <v>255</v>
      </c>
      <c r="H836" s="6">
        <f t="shared" si="51"/>
        <v>-6000</v>
      </c>
      <c r="I836" s="23">
        <v>6</v>
      </c>
      <c r="K836" t="s">
        <v>16</v>
      </c>
      <c r="L836">
        <v>22</v>
      </c>
      <c r="M836" s="2">
        <v>480</v>
      </c>
    </row>
    <row r="837" spans="1:13" s="65" customFormat="1" ht="12.75">
      <c r="A837" s="12"/>
      <c r="B837" s="310">
        <f>SUM(B835:B836)</f>
        <v>6000</v>
      </c>
      <c r="C837" s="12" t="s">
        <v>16</v>
      </c>
      <c r="D837" s="12"/>
      <c r="E837" s="12"/>
      <c r="F837" s="19"/>
      <c r="G837" s="19"/>
      <c r="H837" s="62">
        <v>0</v>
      </c>
      <c r="I837" s="64">
        <f t="shared" si="52"/>
        <v>12.5</v>
      </c>
      <c r="M837" s="2">
        <v>480</v>
      </c>
    </row>
    <row r="838" spans="2:13" ht="12.75">
      <c r="B838" s="307"/>
      <c r="H838" s="6">
        <f t="shared" si="51"/>
        <v>0</v>
      </c>
      <c r="I838" s="23">
        <f t="shared" si="52"/>
        <v>0</v>
      </c>
      <c r="M838" s="2">
        <v>480</v>
      </c>
    </row>
    <row r="839" spans="2:13" ht="12.75">
      <c r="B839" s="307"/>
      <c r="H839" s="6">
        <f aca="true" t="shared" si="53" ref="H839:H900">H838-B839</f>
        <v>0</v>
      </c>
      <c r="I839" s="23">
        <f t="shared" si="52"/>
        <v>0</v>
      </c>
      <c r="M839" s="2">
        <v>480</v>
      </c>
    </row>
    <row r="840" spans="2:13" ht="12.75">
      <c r="B840" s="307">
        <v>3000</v>
      </c>
      <c r="C840" s="34" t="s">
        <v>316</v>
      </c>
      <c r="D840" s="13" t="s">
        <v>10</v>
      </c>
      <c r="E840" s="1" t="s">
        <v>415</v>
      </c>
      <c r="F840" s="28" t="s">
        <v>317</v>
      </c>
      <c r="G840" s="28" t="s">
        <v>262</v>
      </c>
      <c r="H840" s="6">
        <f t="shared" si="53"/>
        <v>-3000</v>
      </c>
      <c r="I840" s="23">
        <f t="shared" si="52"/>
        <v>6.25</v>
      </c>
      <c r="K840" t="s">
        <v>126</v>
      </c>
      <c r="L840">
        <v>22</v>
      </c>
      <c r="M840" s="2">
        <v>480</v>
      </c>
    </row>
    <row r="841" spans="1:13" s="65" customFormat="1" ht="12.75">
      <c r="A841" s="12"/>
      <c r="B841" s="310">
        <f>SUM(B840:B840)</f>
        <v>3000</v>
      </c>
      <c r="C841" s="12" t="s">
        <v>31</v>
      </c>
      <c r="D841" s="12"/>
      <c r="E841" s="12"/>
      <c r="F841" s="19"/>
      <c r="G841" s="19"/>
      <c r="H841" s="62">
        <v>0</v>
      </c>
      <c r="I841" s="64">
        <f t="shared" si="52"/>
        <v>6.25</v>
      </c>
      <c r="M841" s="2">
        <v>480</v>
      </c>
    </row>
    <row r="842" spans="2:13" ht="12.75">
      <c r="B842" s="307"/>
      <c r="H842" s="6">
        <f t="shared" si="53"/>
        <v>0</v>
      </c>
      <c r="I842" s="23">
        <f t="shared" si="52"/>
        <v>0</v>
      </c>
      <c r="M842" s="2">
        <v>480</v>
      </c>
    </row>
    <row r="843" spans="2:13" ht="12.75">
      <c r="B843" s="307"/>
      <c r="H843" s="6">
        <f t="shared" si="53"/>
        <v>0</v>
      </c>
      <c r="I843" s="23">
        <f t="shared" si="52"/>
        <v>0</v>
      </c>
      <c r="M843" s="2">
        <v>480</v>
      </c>
    </row>
    <row r="844" spans="2:13" ht="12.75">
      <c r="B844" s="307">
        <v>1500</v>
      </c>
      <c r="C844" s="34" t="s">
        <v>32</v>
      </c>
      <c r="D844" s="13" t="s">
        <v>10</v>
      </c>
      <c r="E844" s="1" t="s">
        <v>104</v>
      </c>
      <c r="F844" s="28" t="s">
        <v>318</v>
      </c>
      <c r="G844" s="28" t="s">
        <v>262</v>
      </c>
      <c r="H844" s="6">
        <f t="shared" si="53"/>
        <v>-1500</v>
      </c>
      <c r="I844" s="23">
        <f t="shared" si="52"/>
        <v>3.125</v>
      </c>
      <c r="K844" t="s">
        <v>126</v>
      </c>
      <c r="L844">
        <v>22</v>
      </c>
      <c r="M844" s="2">
        <v>480</v>
      </c>
    </row>
    <row r="845" spans="2:13" ht="12.75">
      <c r="B845" s="307">
        <v>1500</v>
      </c>
      <c r="C845" s="34" t="s">
        <v>32</v>
      </c>
      <c r="D845" s="13" t="s">
        <v>10</v>
      </c>
      <c r="E845" s="1" t="s">
        <v>104</v>
      </c>
      <c r="F845" s="28" t="s">
        <v>318</v>
      </c>
      <c r="G845" s="28" t="s">
        <v>255</v>
      </c>
      <c r="H845" s="6">
        <f t="shared" si="53"/>
        <v>-3000</v>
      </c>
      <c r="I845" s="23">
        <f t="shared" si="52"/>
        <v>3.125</v>
      </c>
      <c r="K845" t="s">
        <v>126</v>
      </c>
      <c r="L845">
        <v>22</v>
      </c>
      <c r="M845" s="2">
        <v>480</v>
      </c>
    </row>
    <row r="846" spans="1:13" s="65" customFormat="1" ht="12.75">
      <c r="A846" s="12"/>
      <c r="B846" s="310">
        <f>SUM(B844:B845)</f>
        <v>3000</v>
      </c>
      <c r="C846" s="12"/>
      <c r="D846" s="12"/>
      <c r="E846" s="12" t="s">
        <v>104</v>
      </c>
      <c r="F846" s="19"/>
      <c r="G846" s="19"/>
      <c r="H846" s="62">
        <v>0</v>
      </c>
      <c r="I846" s="64">
        <f t="shared" si="52"/>
        <v>6.25</v>
      </c>
      <c r="M846" s="2">
        <v>480</v>
      </c>
    </row>
    <row r="847" spans="2:13" ht="12.75">
      <c r="B847" s="307"/>
      <c r="H847" s="6">
        <f t="shared" si="53"/>
        <v>0</v>
      </c>
      <c r="I847" s="23">
        <f t="shared" si="52"/>
        <v>0</v>
      </c>
      <c r="M847" s="2">
        <v>480</v>
      </c>
    </row>
    <row r="848" spans="2:13" ht="12.75">
      <c r="B848" s="307"/>
      <c r="H848" s="6">
        <f t="shared" si="53"/>
        <v>0</v>
      </c>
      <c r="I848" s="23">
        <f t="shared" si="52"/>
        <v>0</v>
      </c>
      <c r="M848" s="2">
        <v>480</v>
      </c>
    </row>
    <row r="849" spans="2:13" ht="12.75">
      <c r="B849" s="307">
        <v>6000</v>
      </c>
      <c r="C849" s="1" t="s">
        <v>33</v>
      </c>
      <c r="D849" s="13" t="s">
        <v>10</v>
      </c>
      <c r="E849" s="1" t="s">
        <v>415</v>
      </c>
      <c r="F849" s="28" t="s">
        <v>319</v>
      </c>
      <c r="G849" s="28" t="s">
        <v>255</v>
      </c>
      <c r="H849" s="6">
        <f t="shared" si="53"/>
        <v>-6000</v>
      </c>
      <c r="I849" s="23">
        <f t="shared" si="52"/>
        <v>12.5</v>
      </c>
      <c r="K849" t="s">
        <v>126</v>
      </c>
      <c r="L849">
        <v>22</v>
      </c>
      <c r="M849" s="2">
        <v>480</v>
      </c>
    </row>
    <row r="850" spans="2:13" ht="12.75">
      <c r="B850" s="307">
        <v>6000</v>
      </c>
      <c r="C850" s="1" t="s">
        <v>33</v>
      </c>
      <c r="D850" s="13" t="s">
        <v>10</v>
      </c>
      <c r="E850" s="1" t="s">
        <v>415</v>
      </c>
      <c r="F850" s="28" t="s">
        <v>319</v>
      </c>
      <c r="G850" s="28" t="s">
        <v>320</v>
      </c>
      <c r="H850" s="6">
        <f t="shared" si="53"/>
        <v>-12000</v>
      </c>
      <c r="I850" s="23">
        <f t="shared" si="52"/>
        <v>12.5</v>
      </c>
      <c r="K850" t="s">
        <v>126</v>
      </c>
      <c r="L850">
        <v>22</v>
      </c>
      <c r="M850" s="2">
        <v>480</v>
      </c>
    </row>
    <row r="851" spans="1:13" s="65" customFormat="1" ht="12.75">
      <c r="A851" s="12"/>
      <c r="B851" s="310">
        <f>SUM(B849:B850)</f>
        <v>12000</v>
      </c>
      <c r="C851" s="12" t="s">
        <v>33</v>
      </c>
      <c r="D851" s="12"/>
      <c r="E851" s="12"/>
      <c r="F851" s="19"/>
      <c r="G851" s="19"/>
      <c r="H851" s="62">
        <v>0</v>
      </c>
      <c r="I851" s="64">
        <f t="shared" si="52"/>
        <v>25</v>
      </c>
      <c r="M851" s="2">
        <v>480</v>
      </c>
    </row>
    <row r="852" spans="2:13" ht="12.75">
      <c r="B852" s="307"/>
      <c r="H852" s="6">
        <f t="shared" si="53"/>
        <v>0</v>
      </c>
      <c r="I852" s="23">
        <f t="shared" si="52"/>
        <v>0</v>
      </c>
      <c r="M852" s="2">
        <v>480</v>
      </c>
    </row>
    <row r="853" spans="2:13" ht="12.75">
      <c r="B853" s="307"/>
      <c r="H853" s="6">
        <f t="shared" si="53"/>
        <v>0</v>
      </c>
      <c r="I853" s="23">
        <f t="shared" si="52"/>
        <v>0</v>
      </c>
      <c r="M853" s="2">
        <v>480</v>
      </c>
    </row>
    <row r="854" spans="2:13" ht="12.75">
      <c r="B854" s="307">
        <v>2000</v>
      </c>
      <c r="C854" s="1" t="s">
        <v>35</v>
      </c>
      <c r="D854" s="13" t="s">
        <v>10</v>
      </c>
      <c r="E854" s="1" t="s">
        <v>415</v>
      </c>
      <c r="F854" s="28" t="s">
        <v>318</v>
      </c>
      <c r="G854" s="28" t="s">
        <v>262</v>
      </c>
      <c r="H854" s="6">
        <f t="shared" si="53"/>
        <v>-2000</v>
      </c>
      <c r="I854" s="23">
        <f t="shared" si="52"/>
        <v>4.166666666666667</v>
      </c>
      <c r="K854" t="s">
        <v>126</v>
      </c>
      <c r="L854">
        <v>22</v>
      </c>
      <c r="M854" s="2">
        <v>480</v>
      </c>
    </row>
    <row r="855" spans="2:13" ht="12.75">
      <c r="B855" s="307">
        <v>2000</v>
      </c>
      <c r="C855" s="1" t="s">
        <v>35</v>
      </c>
      <c r="D855" s="13" t="s">
        <v>10</v>
      </c>
      <c r="E855" s="1" t="s">
        <v>415</v>
      </c>
      <c r="F855" s="28" t="s">
        <v>318</v>
      </c>
      <c r="G855" s="28" t="s">
        <v>255</v>
      </c>
      <c r="H855" s="6">
        <f t="shared" si="53"/>
        <v>-4000</v>
      </c>
      <c r="I855" s="23">
        <f t="shared" si="52"/>
        <v>4.166666666666667</v>
      </c>
      <c r="K855" t="s">
        <v>126</v>
      </c>
      <c r="L855">
        <v>22</v>
      </c>
      <c r="M855" s="2">
        <v>480</v>
      </c>
    </row>
    <row r="856" spans="1:13" s="65" customFormat="1" ht="12.75">
      <c r="A856" s="12"/>
      <c r="B856" s="310">
        <f>SUM(B854:B855)</f>
        <v>4000</v>
      </c>
      <c r="C856" s="12" t="s">
        <v>35</v>
      </c>
      <c r="D856" s="12"/>
      <c r="E856" s="12"/>
      <c r="F856" s="19"/>
      <c r="G856" s="19"/>
      <c r="H856" s="62">
        <v>0</v>
      </c>
      <c r="I856" s="64">
        <f aca="true" t="shared" si="54" ref="I856:I861">+B856/M856</f>
        <v>8.333333333333334</v>
      </c>
      <c r="M856" s="2">
        <v>480</v>
      </c>
    </row>
    <row r="857" spans="2:13" ht="12.75">
      <c r="B857" s="307"/>
      <c r="H857" s="6">
        <f t="shared" si="53"/>
        <v>0</v>
      </c>
      <c r="I857" s="23">
        <f t="shared" si="54"/>
        <v>0</v>
      </c>
      <c r="M857" s="2">
        <v>480</v>
      </c>
    </row>
    <row r="858" spans="2:13" ht="12.75">
      <c r="B858" s="307"/>
      <c r="H858" s="6">
        <f t="shared" si="53"/>
        <v>0</v>
      </c>
      <c r="I858" s="23">
        <f t="shared" si="54"/>
        <v>0</v>
      </c>
      <c r="M858" s="2">
        <v>480</v>
      </c>
    </row>
    <row r="859" spans="2:13" ht="12.75">
      <c r="B859" s="307">
        <v>1000</v>
      </c>
      <c r="C859" s="35" t="s">
        <v>414</v>
      </c>
      <c r="D859" s="13" t="s">
        <v>10</v>
      </c>
      <c r="E859" s="1" t="s">
        <v>370</v>
      </c>
      <c r="F859" s="28" t="s">
        <v>318</v>
      </c>
      <c r="G859" s="28" t="s">
        <v>262</v>
      </c>
      <c r="H859" s="6">
        <f t="shared" si="53"/>
        <v>-1000</v>
      </c>
      <c r="I859" s="23">
        <f t="shared" si="54"/>
        <v>2.0833333333333335</v>
      </c>
      <c r="K859" t="s">
        <v>126</v>
      </c>
      <c r="L859">
        <v>22</v>
      </c>
      <c r="M859" s="2">
        <v>480</v>
      </c>
    </row>
    <row r="860" spans="2:13" ht="12.75">
      <c r="B860" s="307">
        <v>1000</v>
      </c>
      <c r="C860" s="35" t="s">
        <v>414</v>
      </c>
      <c r="D860" s="13" t="s">
        <v>10</v>
      </c>
      <c r="E860" s="1" t="s">
        <v>370</v>
      </c>
      <c r="F860" s="28" t="s">
        <v>318</v>
      </c>
      <c r="G860" s="28" t="s">
        <v>255</v>
      </c>
      <c r="H860" s="6">
        <f t="shared" si="53"/>
        <v>-2000</v>
      </c>
      <c r="I860" s="23">
        <f t="shared" si="54"/>
        <v>2.0833333333333335</v>
      </c>
      <c r="K860" t="s">
        <v>126</v>
      </c>
      <c r="L860">
        <v>22</v>
      </c>
      <c r="M860" s="2">
        <v>480</v>
      </c>
    </row>
    <row r="861" spans="1:13" s="65" customFormat="1" ht="12.75">
      <c r="A861" s="12"/>
      <c r="B861" s="310">
        <f>SUM(B859:B860)</f>
        <v>2000</v>
      </c>
      <c r="C861" s="12"/>
      <c r="D861" s="12"/>
      <c r="E861" s="12" t="s">
        <v>370</v>
      </c>
      <c r="F861" s="19"/>
      <c r="G861" s="19"/>
      <c r="H861" s="62">
        <v>0</v>
      </c>
      <c r="I861" s="64">
        <f t="shared" si="54"/>
        <v>4.166666666666667</v>
      </c>
      <c r="M861" s="2">
        <v>480</v>
      </c>
    </row>
    <row r="862" spans="2:13" ht="12.75">
      <c r="B862" s="306"/>
      <c r="C862" s="34"/>
      <c r="D862" s="13"/>
      <c r="E862" s="34"/>
      <c r="G862" s="32"/>
      <c r="H862" s="6">
        <f t="shared" si="53"/>
        <v>0</v>
      </c>
      <c r="I862" s="23">
        <f aca="true" t="shared" si="55" ref="I862:I867">+B862/M862</f>
        <v>0</v>
      </c>
      <c r="M862" s="2">
        <v>480</v>
      </c>
    </row>
    <row r="863" spans="2:13" ht="12.75">
      <c r="B863" s="306"/>
      <c r="C863" s="34"/>
      <c r="D863" s="13"/>
      <c r="E863" s="35"/>
      <c r="G863" s="36"/>
      <c r="H863" s="6">
        <f t="shared" si="53"/>
        <v>0</v>
      </c>
      <c r="I863" s="23">
        <f t="shared" si="55"/>
        <v>0</v>
      </c>
      <c r="M863" s="2">
        <v>480</v>
      </c>
    </row>
    <row r="864" spans="2:13" ht="12.75">
      <c r="B864" s="306"/>
      <c r="C864" s="34"/>
      <c r="D864" s="13"/>
      <c r="E864" s="13"/>
      <c r="G864" s="31"/>
      <c r="H864" s="6">
        <f t="shared" si="53"/>
        <v>0</v>
      </c>
      <c r="I864" s="23">
        <f t="shared" si="55"/>
        <v>0</v>
      </c>
      <c r="M864" s="2">
        <v>480</v>
      </c>
    </row>
    <row r="865" spans="1:13" s="16" customFormat="1" ht="12.75">
      <c r="A865" s="13"/>
      <c r="B865" s="306"/>
      <c r="C865" s="34"/>
      <c r="D865" s="13"/>
      <c r="E865" s="13"/>
      <c r="F865" s="28"/>
      <c r="G865" s="31"/>
      <c r="H865" s="6">
        <f t="shared" si="53"/>
        <v>0</v>
      </c>
      <c r="I865" s="23">
        <f t="shared" si="55"/>
        <v>0</v>
      </c>
      <c r="K865"/>
      <c r="M865" s="2">
        <v>480</v>
      </c>
    </row>
    <row r="866" spans="1:13" s="61" customFormat="1" ht="12.75">
      <c r="A866" s="56"/>
      <c r="B866" s="308">
        <f>+B886+B906+B1022</f>
        <v>235900</v>
      </c>
      <c r="C866" s="56" t="s">
        <v>403</v>
      </c>
      <c r="D866" s="56" t="s">
        <v>404</v>
      </c>
      <c r="E866" s="56" t="s">
        <v>37</v>
      </c>
      <c r="F866" s="58" t="s">
        <v>232</v>
      </c>
      <c r="G866" s="58" t="s">
        <v>405</v>
      </c>
      <c r="H866" s="57"/>
      <c r="I866" s="60">
        <f t="shared" si="55"/>
        <v>491.4583333333333</v>
      </c>
      <c r="M866" s="2">
        <v>480</v>
      </c>
    </row>
    <row r="867" spans="2:13" ht="12.75">
      <c r="B867" s="307"/>
      <c r="C867" s="34"/>
      <c r="D867" s="13"/>
      <c r="H867" s="6">
        <f t="shared" si="53"/>
        <v>0</v>
      </c>
      <c r="I867" s="23">
        <f t="shared" si="55"/>
        <v>0</v>
      </c>
      <c r="M867" s="2">
        <v>480</v>
      </c>
    </row>
    <row r="868" spans="2:13" ht="12.75">
      <c r="B868" s="306">
        <v>2500</v>
      </c>
      <c r="C868" s="1" t="s">
        <v>16</v>
      </c>
      <c r="D868" s="13" t="s">
        <v>10</v>
      </c>
      <c r="E868" s="34" t="s">
        <v>329</v>
      </c>
      <c r="F868" s="28" t="s">
        <v>385</v>
      </c>
      <c r="G868" s="32" t="s">
        <v>88</v>
      </c>
      <c r="H868" s="6">
        <f t="shared" si="53"/>
        <v>-2500</v>
      </c>
      <c r="I868" s="23">
        <v>5</v>
      </c>
      <c r="K868" t="s">
        <v>16</v>
      </c>
      <c r="L868">
        <v>23</v>
      </c>
      <c r="M868" s="2">
        <v>480</v>
      </c>
    </row>
    <row r="869" spans="2:14" ht="12.75">
      <c r="B869" s="307">
        <v>5000</v>
      </c>
      <c r="C869" s="1" t="s">
        <v>16</v>
      </c>
      <c r="D869" s="13" t="s">
        <v>10</v>
      </c>
      <c r="E869" s="1" t="s">
        <v>329</v>
      </c>
      <c r="F869" s="28" t="s">
        <v>386</v>
      </c>
      <c r="G869" s="28" t="s">
        <v>61</v>
      </c>
      <c r="H869" s="6">
        <f t="shared" si="53"/>
        <v>-7500</v>
      </c>
      <c r="I869" s="23">
        <v>10</v>
      </c>
      <c r="K869" t="s">
        <v>16</v>
      </c>
      <c r="L869">
        <v>23</v>
      </c>
      <c r="M869" s="2">
        <v>480</v>
      </c>
      <c r="N869" s="39"/>
    </row>
    <row r="870" spans="2:13" ht="12.75">
      <c r="B870" s="307">
        <v>5000</v>
      </c>
      <c r="C870" s="1" t="s">
        <v>16</v>
      </c>
      <c r="D870" s="13" t="s">
        <v>10</v>
      </c>
      <c r="E870" s="1" t="s">
        <v>329</v>
      </c>
      <c r="F870" s="28" t="s">
        <v>387</v>
      </c>
      <c r="G870" s="28" t="s">
        <v>19</v>
      </c>
      <c r="H870" s="6">
        <f t="shared" si="53"/>
        <v>-12500</v>
      </c>
      <c r="I870" s="23">
        <v>10</v>
      </c>
      <c r="K870" t="s">
        <v>16</v>
      </c>
      <c r="L870">
        <v>23</v>
      </c>
      <c r="M870" s="2">
        <v>480</v>
      </c>
    </row>
    <row r="871" spans="2:13" ht="12.75">
      <c r="B871" s="307">
        <v>5000</v>
      </c>
      <c r="C871" s="1" t="s">
        <v>16</v>
      </c>
      <c r="D871" s="13" t="s">
        <v>10</v>
      </c>
      <c r="E871" s="1" t="s">
        <v>329</v>
      </c>
      <c r="F871" s="28" t="s">
        <v>388</v>
      </c>
      <c r="G871" s="28" t="s">
        <v>21</v>
      </c>
      <c r="H871" s="6">
        <f t="shared" si="53"/>
        <v>-17500</v>
      </c>
      <c r="I871" s="23">
        <v>10</v>
      </c>
      <c r="K871" t="s">
        <v>16</v>
      </c>
      <c r="L871">
        <v>23</v>
      </c>
      <c r="M871" s="2">
        <v>480</v>
      </c>
    </row>
    <row r="872" spans="2:13" ht="12.75">
      <c r="B872" s="307">
        <v>5000</v>
      </c>
      <c r="C872" s="1" t="s">
        <v>16</v>
      </c>
      <c r="D872" s="13" t="s">
        <v>10</v>
      </c>
      <c r="E872" s="1" t="s">
        <v>329</v>
      </c>
      <c r="F872" s="28" t="s">
        <v>389</v>
      </c>
      <c r="G872" s="28" t="s">
        <v>23</v>
      </c>
      <c r="H872" s="6">
        <f t="shared" si="53"/>
        <v>-22500</v>
      </c>
      <c r="I872" s="23">
        <v>10</v>
      </c>
      <c r="K872" t="s">
        <v>16</v>
      </c>
      <c r="L872">
        <v>23</v>
      </c>
      <c r="M872" s="2">
        <v>480</v>
      </c>
    </row>
    <row r="873" spans="2:13" ht="12.75">
      <c r="B873" s="307">
        <v>5000</v>
      </c>
      <c r="C873" s="1" t="s">
        <v>16</v>
      </c>
      <c r="D873" s="1" t="s">
        <v>10</v>
      </c>
      <c r="E873" s="1" t="s">
        <v>329</v>
      </c>
      <c r="F873" s="28" t="s">
        <v>390</v>
      </c>
      <c r="G873" s="28" t="s">
        <v>66</v>
      </c>
      <c r="H873" s="6">
        <f t="shared" si="53"/>
        <v>-27500</v>
      </c>
      <c r="I873" s="23">
        <v>10</v>
      </c>
      <c r="K873" t="s">
        <v>16</v>
      </c>
      <c r="L873">
        <v>23</v>
      </c>
      <c r="M873" s="2">
        <v>480</v>
      </c>
    </row>
    <row r="874" spans="2:13" ht="12.75">
      <c r="B874" s="307">
        <v>5000</v>
      </c>
      <c r="C874" s="1" t="s">
        <v>16</v>
      </c>
      <c r="D874" s="1" t="s">
        <v>10</v>
      </c>
      <c r="E874" s="1" t="s">
        <v>329</v>
      </c>
      <c r="F874" s="28" t="s">
        <v>391</v>
      </c>
      <c r="G874" s="28" t="s">
        <v>68</v>
      </c>
      <c r="H874" s="6">
        <f t="shared" si="53"/>
        <v>-32500</v>
      </c>
      <c r="I874" s="23">
        <v>10</v>
      </c>
      <c r="K874" t="s">
        <v>16</v>
      </c>
      <c r="L874">
        <v>23</v>
      </c>
      <c r="M874" s="2">
        <v>480</v>
      </c>
    </row>
    <row r="875" spans="2:13" ht="12.75">
      <c r="B875" s="307">
        <v>5000</v>
      </c>
      <c r="C875" s="1" t="s">
        <v>16</v>
      </c>
      <c r="D875" s="1" t="s">
        <v>10</v>
      </c>
      <c r="E875" s="1" t="s">
        <v>329</v>
      </c>
      <c r="F875" s="28" t="s">
        <v>392</v>
      </c>
      <c r="G875" s="28" t="s">
        <v>70</v>
      </c>
      <c r="H875" s="6">
        <f t="shared" si="53"/>
        <v>-37500</v>
      </c>
      <c r="I875" s="23">
        <v>10</v>
      </c>
      <c r="K875" t="s">
        <v>16</v>
      </c>
      <c r="L875">
        <v>23</v>
      </c>
      <c r="M875" s="2">
        <v>480</v>
      </c>
    </row>
    <row r="876" spans="2:13" ht="12.75">
      <c r="B876" s="307">
        <v>7500</v>
      </c>
      <c r="C876" s="1" t="s">
        <v>16</v>
      </c>
      <c r="D876" s="1" t="s">
        <v>10</v>
      </c>
      <c r="E876" s="1" t="s">
        <v>329</v>
      </c>
      <c r="F876" s="28" t="s">
        <v>393</v>
      </c>
      <c r="G876" s="28" t="s">
        <v>73</v>
      </c>
      <c r="H876" s="6">
        <f t="shared" si="53"/>
        <v>-45000</v>
      </c>
      <c r="I876" s="23">
        <v>15</v>
      </c>
      <c r="K876" t="s">
        <v>16</v>
      </c>
      <c r="L876">
        <v>23</v>
      </c>
      <c r="M876" s="2">
        <v>480</v>
      </c>
    </row>
    <row r="877" spans="2:13" ht="12.75">
      <c r="B877" s="307">
        <v>2500</v>
      </c>
      <c r="C877" s="1" t="s">
        <v>16</v>
      </c>
      <c r="D877" s="1" t="s">
        <v>10</v>
      </c>
      <c r="E877" s="1" t="s">
        <v>329</v>
      </c>
      <c r="F877" s="28" t="s">
        <v>394</v>
      </c>
      <c r="G877" s="28" t="s">
        <v>75</v>
      </c>
      <c r="H877" s="6">
        <f t="shared" si="53"/>
        <v>-47500</v>
      </c>
      <c r="I877" s="23">
        <v>5</v>
      </c>
      <c r="K877" t="s">
        <v>16</v>
      </c>
      <c r="L877">
        <v>23</v>
      </c>
      <c r="M877" s="2">
        <v>480</v>
      </c>
    </row>
    <row r="878" spans="2:13" ht="12.75">
      <c r="B878" s="307">
        <v>5000</v>
      </c>
      <c r="C878" s="1" t="s">
        <v>16</v>
      </c>
      <c r="D878" s="1" t="s">
        <v>10</v>
      </c>
      <c r="E878" s="1" t="s">
        <v>329</v>
      </c>
      <c r="F878" s="28" t="s">
        <v>395</v>
      </c>
      <c r="G878" s="28" t="s">
        <v>77</v>
      </c>
      <c r="H878" s="6">
        <f t="shared" si="53"/>
        <v>-52500</v>
      </c>
      <c r="I878" s="23">
        <v>10</v>
      </c>
      <c r="K878" t="s">
        <v>16</v>
      </c>
      <c r="L878">
        <v>23</v>
      </c>
      <c r="M878" s="2">
        <v>480</v>
      </c>
    </row>
    <row r="879" spans="2:13" ht="12.75">
      <c r="B879" s="307">
        <v>5000</v>
      </c>
      <c r="C879" s="1" t="s">
        <v>16</v>
      </c>
      <c r="D879" s="1" t="s">
        <v>10</v>
      </c>
      <c r="E879" s="1" t="s">
        <v>329</v>
      </c>
      <c r="F879" s="28" t="s">
        <v>396</v>
      </c>
      <c r="G879" s="28" t="s">
        <v>138</v>
      </c>
      <c r="H879" s="6">
        <f t="shared" si="53"/>
        <v>-57500</v>
      </c>
      <c r="I879" s="23">
        <v>10</v>
      </c>
      <c r="K879" t="s">
        <v>16</v>
      </c>
      <c r="L879">
        <v>23</v>
      </c>
      <c r="M879" s="2">
        <v>480</v>
      </c>
    </row>
    <row r="880" spans="2:13" ht="12.75">
      <c r="B880" s="307">
        <v>5000</v>
      </c>
      <c r="C880" s="1" t="s">
        <v>16</v>
      </c>
      <c r="D880" s="1" t="s">
        <v>10</v>
      </c>
      <c r="E880" s="1" t="s">
        <v>329</v>
      </c>
      <c r="F880" s="28" t="s">
        <v>397</v>
      </c>
      <c r="G880" s="28" t="s">
        <v>152</v>
      </c>
      <c r="H880" s="6">
        <f t="shared" si="53"/>
        <v>-62500</v>
      </c>
      <c r="I880" s="23">
        <v>10</v>
      </c>
      <c r="K880" t="s">
        <v>16</v>
      </c>
      <c r="L880">
        <v>23</v>
      </c>
      <c r="M880" s="2">
        <v>480</v>
      </c>
    </row>
    <row r="881" spans="2:13" ht="12.75">
      <c r="B881" s="307">
        <v>5000</v>
      </c>
      <c r="C881" s="1" t="s">
        <v>16</v>
      </c>
      <c r="D881" s="1" t="s">
        <v>10</v>
      </c>
      <c r="E881" s="1" t="s">
        <v>329</v>
      </c>
      <c r="F881" s="28" t="s">
        <v>398</v>
      </c>
      <c r="G881" s="28" t="s">
        <v>161</v>
      </c>
      <c r="H881" s="6">
        <f t="shared" si="53"/>
        <v>-67500</v>
      </c>
      <c r="I881" s="23">
        <v>10</v>
      </c>
      <c r="K881" t="s">
        <v>16</v>
      </c>
      <c r="L881">
        <v>23</v>
      </c>
      <c r="M881" s="2">
        <v>480</v>
      </c>
    </row>
    <row r="882" spans="2:13" ht="12.75">
      <c r="B882" s="307">
        <v>2500</v>
      </c>
      <c r="C882" s="1" t="s">
        <v>16</v>
      </c>
      <c r="D882" s="1" t="s">
        <v>10</v>
      </c>
      <c r="E882" s="1" t="s">
        <v>329</v>
      </c>
      <c r="F882" s="28" t="s">
        <v>399</v>
      </c>
      <c r="G882" s="28" t="s">
        <v>218</v>
      </c>
      <c r="H882" s="6">
        <f t="shared" si="53"/>
        <v>-70000</v>
      </c>
      <c r="I882" s="23">
        <v>5</v>
      </c>
      <c r="K882" t="s">
        <v>16</v>
      </c>
      <c r="L882">
        <v>23</v>
      </c>
      <c r="M882" s="2">
        <v>480</v>
      </c>
    </row>
    <row r="883" spans="2:13" ht="12.75">
      <c r="B883" s="307">
        <v>5000</v>
      </c>
      <c r="C883" s="1" t="s">
        <v>16</v>
      </c>
      <c r="D883" s="1" t="s">
        <v>10</v>
      </c>
      <c r="E883" s="1" t="s">
        <v>329</v>
      </c>
      <c r="F883" s="28" t="s">
        <v>400</v>
      </c>
      <c r="G883" s="28" t="s">
        <v>242</v>
      </c>
      <c r="H883" s="6">
        <f t="shared" si="53"/>
        <v>-75000</v>
      </c>
      <c r="I883" s="23">
        <v>10</v>
      </c>
      <c r="K883" t="s">
        <v>16</v>
      </c>
      <c r="L883">
        <v>23</v>
      </c>
      <c r="M883" s="2">
        <v>480</v>
      </c>
    </row>
    <row r="884" spans="2:13" ht="12.75">
      <c r="B884" s="307">
        <v>2500</v>
      </c>
      <c r="C884" s="1" t="s">
        <v>16</v>
      </c>
      <c r="D884" s="1" t="s">
        <v>10</v>
      </c>
      <c r="E884" s="1" t="s">
        <v>329</v>
      </c>
      <c r="F884" s="28" t="s">
        <v>401</v>
      </c>
      <c r="G884" s="28" t="s">
        <v>255</v>
      </c>
      <c r="H884" s="6">
        <f t="shared" si="53"/>
        <v>-77500</v>
      </c>
      <c r="I884" s="23">
        <v>5</v>
      </c>
      <c r="K884" t="s">
        <v>16</v>
      </c>
      <c r="L884">
        <v>23</v>
      </c>
      <c r="M884" s="2">
        <v>480</v>
      </c>
    </row>
    <row r="885" spans="2:13" ht="12.75">
      <c r="B885" s="307">
        <v>5000</v>
      </c>
      <c r="C885" s="1" t="s">
        <v>16</v>
      </c>
      <c r="D885" s="1" t="s">
        <v>10</v>
      </c>
      <c r="E885" s="1" t="s">
        <v>329</v>
      </c>
      <c r="F885" s="28" t="s">
        <v>402</v>
      </c>
      <c r="G885" s="28" t="s">
        <v>255</v>
      </c>
      <c r="H885" s="6">
        <f t="shared" si="53"/>
        <v>-82500</v>
      </c>
      <c r="I885" s="23">
        <v>10</v>
      </c>
      <c r="K885" t="s">
        <v>16</v>
      </c>
      <c r="L885">
        <v>23</v>
      </c>
      <c r="M885" s="2">
        <v>480</v>
      </c>
    </row>
    <row r="886" spans="1:13" s="65" customFormat="1" ht="12.75">
      <c r="A886" s="12"/>
      <c r="B886" s="310">
        <f>SUM(B868:B885)</f>
        <v>82500</v>
      </c>
      <c r="C886" s="12" t="s">
        <v>16</v>
      </c>
      <c r="D886" s="12"/>
      <c r="E886" s="12"/>
      <c r="F886" s="19"/>
      <c r="G886" s="19"/>
      <c r="H886" s="62">
        <v>0</v>
      </c>
      <c r="I886" s="64">
        <f aca="true" t="shared" si="56" ref="I886:I909">+B886/M886</f>
        <v>171.875</v>
      </c>
      <c r="M886" s="2">
        <v>480</v>
      </c>
    </row>
    <row r="887" spans="2:13" ht="12.75">
      <c r="B887" s="307"/>
      <c r="D887" s="13"/>
      <c r="H887" s="6">
        <f t="shared" si="53"/>
        <v>0</v>
      </c>
      <c r="I887" s="23">
        <f t="shared" si="56"/>
        <v>0</v>
      </c>
      <c r="M887" s="2">
        <v>480</v>
      </c>
    </row>
    <row r="888" spans="2:13" ht="12.75">
      <c r="B888" s="307"/>
      <c r="D888" s="13"/>
      <c r="H888" s="6">
        <f t="shared" si="53"/>
        <v>0</v>
      </c>
      <c r="I888" s="23">
        <f t="shared" si="56"/>
        <v>0</v>
      </c>
      <c r="M888" s="2">
        <v>480</v>
      </c>
    </row>
    <row r="889" spans="2:13" ht="12.75">
      <c r="B889" s="307">
        <v>1400</v>
      </c>
      <c r="C889" s="76" t="s">
        <v>32</v>
      </c>
      <c r="D889" s="34" t="s">
        <v>10</v>
      </c>
      <c r="E889" s="76" t="s">
        <v>104</v>
      </c>
      <c r="F889" s="72" t="s">
        <v>406</v>
      </c>
      <c r="G889" s="72" t="s">
        <v>61</v>
      </c>
      <c r="H889" s="6">
        <f t="shared" si="53"/>
        <v>-1400</v>
      </c>
      <c r="I889" s="23">
        <f t="shared" si="56"/>
        <v>2.9166666666666665</v>
      </c>
      <c r="K889" s="78" t="s">
        <v>329</v>
      </c>
      <c r="L889">
        <v>23</v>
      </c>
      <c r="M889" s="2">
        <v>480</v>
      </c>
    </row>
    <row r="890" spans="2:13" ht="12.75">
      <c r="B890" s="307">
        <v>1700</v>
      </c>
      <c r="C890" s="76" t="s">
        <v>32</v>
      </c>
      <c r="D890" s="34" t="s">
        <v>10</v>
      </c>
      <c r="E890" s="76" t="s">
        <v>104</v>
      </c>
      <c r="F890" s="72" t="s">
        <v>406</v>
      </c>
      <c r="G890" s="72" t="s">
        <v>19</v>
      </c>
      <c r="H890" s="6">
        <f t="shared" si="53"/>
        <v>-3100</v>
      </c>
      <c r="I890" s="23">
        <f t="shared" si="56"/>
        <v>3.5416666666666665</v>
      </c>
      <c r="K890" s="78" t="s">
        <v>329</v>
      </c>
      <c r="L890">
        <v>23</v>
      </c>
      <c r="M890" s="2">
        <v>480</v>
      </c>
    </row>
    <row r="891" spans="2:13" ht="12.75">
      <c r="B891" s="307">
        <v>1500</v>
      </c>
      <c r="C891" s="76" t="s">
        <v>32</v>
      </c>
      <c r="D891" s="34" t="s">
        <v>10</v>
      </c>
      <c r="E891" s="76" t="s">
        <v>104</v>
      </c>
      <c r="F891" s="72" t="s">
        <v>406</v>
      </c>
      <c r="G891" s="72" t="s">
        <v>21</v>
      </c>
      <c r="H891" s="6">
        <f t="shared" si="53"/>
        <v>-4600</v>
      </c>
      <c r="I891" s="23">
        <f t="shared" si="56"/>
        <v>3.125</v>
      </c>
      <c r="K891" s="78" t="s">
        <v>329</v>
      </c>
      <c r="L891">
        <v>23</v>
      </c>
      <c r="M891" s="2">
        <v>480</v>
      </c>
    </row>
    <row r="892" spans="2:13" ht="12.75">
      <c r="B892" s="307">
        <v>1300</v>
      </c>
      <c r="C892" s="76" t="s">
        <v>32</v>
      </c>
      <c r="D892" s="34" t="s">
        <v>10</v>
      </c>
      <c r="E892" s="76" t="s">
        <v>104</v>
      </c>
      <c r="F892" s="72" t="s">
        <v>406</v>
      </c>
      <c r="G892" s="72" t="s">
        <v>23</v>
      </c>
      <c r="H892" s="6">
        <f t="shared" si="53"/>
        <v>-5900</v>
      </c>
      <c r="I892" s="23">
        <f t="shared" si="56"/>
        <v>2.7083333333333335</v>
      </c>
      <c r="K892" s="78" t="s">
        <v>329</v>
      </c>
      <c r="L892">
        <v>23</v>
      </c>
      <c r="M892" s="2">
        <v>480</v>
      </c>
    </row>
    <row r="893" spans="2:13" ht="12.75">
      <c r="B893" s="307">
        <v>1600</v>
      </c>
      <c r="C893" s="76" t="s">
        <v>32</v>
      </c>
      <c r="D893" s="34" t="s">
        <v>10</v>
      </c>
      <c r="E893" s="76" t="s">
        <v>104</v>
      </c>
      <c r="F893" s="72" t="s">
        <v>406</v>
      </c>
      <c r="G893" s="72" t="s">
        <v>66</v>
      </c>
      <c r="H893" s="6">
        <f t="shared" si="53"/>
        <v>-7500</v>
      </c>
      <c r="I893" s="23">
        <f t="shared" si="56"/>
        <v>3.3333333333333335</v>
      </c>
      <c r="K893" s="78" t="s">
        <v>329</v>
      </c>
      <c r="L893">
        <v>23</v>
      </c>
      <c r="M893" s="2">
        <v>480</v>
      </c>
    </row>
    <row r="894" spans="2:13" ht="12.75">
      <c r="B894" s="307">
        <v>1800</v>
      </c>
      <c r="C894" s="76" t="s">
        <v>32</v>
      </c>
      <c r="D894" s="76" t="s">
        <v>10</v>
      </c>
      <c r="E894" s="76" t="s">
        <v>104</v>
      </c>
      <c r="F894" s="72" t="s">
        <v>406</v>
      </c>
      <c r="G894" s="72" t="s">
        <v>68</v>
      </c>
      <c r="H894" s="6">
        <f t="shared" si="53"/>
        <v>-9300</v>
      </c>
      <c r="I894" s="23">
        <f t="shared" si="56"/>
        <v>3.75</v>
      </c>
      <c r="K894" s="78" t="s">
        <v>329</v>
      </c>
      <c r="L894">
        <v>23</v>
      </c>
      <c r="M894" s="2">
        <v>480</v>
      </c>
    </row>
    <row r="895" spans="2:13" ht="12.75">
      <c r="B895" s="307">
        <v>1200</v>
      </c>
      <c r="C895" s="76" t="s">
        <v>32</v>
      </c>
      <c r="D895" s="76" t="s">
        <v>10</v>
      </c>
      <c r="E895" s="76" t="s">
        <v>104</v>
      </c>
      <c r="F895" s="72" t="s">
        <v>406</v>
      </c>
      <c r="G895" s="72" t="s">
        <v>70</v>
      </c>
      <c r="H895" s="6">
        <f t="shared" si="53"/>
        <v>-10500</v>
      </c>
      <c r="I895" s="23">
        <f t="shared" si="56"/>
        <v>2.5</v>
      </c>
      <c r="K895" s="78" t="s">
        <v>329</v>
      </c>
      <c r="L895">
        <v>23</v>
      </c>
      <c r="M895" s="2">
        <v>480</v>
      </c>
    </row>
    <row r="896" spans="2:13" ht="12.75">
      <c r="B896" s="307">
        <v>1000</v>
      </c>
      <c r="C896" s="76" t="s">
        <v>32</v>
      </c>
      <c r="D896" s="76" t="s">
        <v>10</v>
      </c>
      <c r="E896" s="76" t="s">
        <v>104</v>
      </c>
      <c r="F896" s="72" t="s">
        <v>406</v>
      </c>
      <c r="G896" s="72" t="s">
        <v>73</v>
      </c>
      <c r="H896" s="6">
        <f t="shared" si="53"/>
        <v>-11500</v>
      </c>
      <c r="I896" s="23">
        <f t="shared" si="56"/>
        <v>2.0833333333333335</v>
      </c>
      <c r="K896" s="78" t="s">
        <v>329</v>
      </c>
      <c r="L896">
        <v>23</v>
      </c>
      <c r="M896" s="2">
        <v>480</v>
      </c>
    </row>
    <row r="897" spans="2:13" ht="12.75">
      <c r="B897" s="307">
        <v>1700</v>
      </c>
      <c r="C897" s="76" t="s">
        <v>32</v>
      </c>
      <c r="D897" s="76" t="s">
        <v>10</v>
      </c>
      <c r="E897" s="76" t="s">
        <v>104</v>
      </c>
      <c r="F897" s="72" t="s">
        <v>406</v>
      </c>
      <c r="G897" s="72" t="s">
        <v>77</v>
      </c>
      <c r="H897" s="6">
        <f t="shared" si="53"/>
        <v>-13200</v>
      </c>
      <c r="I897" s="23">
        <f t="shared" si="56"/>
        <v>3.5416666666666665</v>
      </c>
      <c r="K897" s="78" t="s">
        <v>329</v>
      </c>
      <c r="L897">
        <v>23</v>
      </c>
      <c r="M897" s="2">
        <v>480</v>
      </c>
    </row>
    <row r="898" spans="2:13" ht="12.75">
      <c r="B898" s="307">
        <v>1300</v>
      </c>
      <c r="C898" s="76" t="s">
        <v>32</v>
      </c>
      <c r="D898" s="76" t="s">
        <v>10</v>
      </c>
      <c r="E898" s="76" t="s">
        <v>104</v>
      </c>
      <c r="F898" s="72" t="s">
        <v>406</v>
      </c>
      <c r="G898" s="72" t="s">
        <v>138</v>
      </c>
      <c r="H898" s="6">
        <f t="shared" si="53"/>
        <v>-14500</v>
      </c>
      <c r="I898" s="23">
        <f t="shared" si="56"/>
        <v>2.7083333333333335</v>
      </c>
      <c r="K898" s="78" t="s">
        <v>329</v>
      </c>
      <c r="L898">
        <v>23</v>
      </c>
      <c r="M898" s="2">
        <v>480</v>
      </c>
    </row>
    <row r="899" spans="2:13" ht="12.75">
      <c r="B899" s="307">
        <v>1400</v>
      </c>
      <c r="C899" s="76" t="s">
        <v>32</v>
      </c>
      <c r="D899" s="76" t="s">
        <v>10</v>
      </c>
      <c r="E899" s="76" t="s">
        <v>104</v>
      </c>
      <c r="F899" s="72" t="s">
        <v>406</v>
      </c>
      <c r="G899" s="72" t="s">
        <v>152</v>
      </c>
      <c r="H899" s="6">
        <f t="shared" si="53"/>
        <v>-15900</v>
      </c>
      <c r="I899" s="23">
        <f t="shared" si="56"/>
        <v>2.9166666666666665</v>
      </c>
      <c r="K899" s="78" t="s">
        <v>329</v>
      </c>
      <c r="L899">
        <v>23</v>
      </c>
      <c r="M899" s="2">
        <v>480</v>
      </c>
    </row>
    <row r="900" spans="2:13" ht="12.75">
      <c r="B900" s="307">
        <v>1100</v>
      </c>
      <c r="C900" s="76" t="s">
        <v>32</v>
      </c>
      <c r="D900" s="76" t="s">
        <v>10</v>
      </c>
      <c r="E900" s="76" t="s">
        <v>104</v>
      </c>
      <c r="F900" s="72" t="s">
        <v>406</v>
      </c>
      <c r="G900" s="72" t="s">
        <v>162</v>
      </c>
      <c r="H900" s="6">
        <f t="shared" si="53"/>
        <v>-17000</v>
      </c>
      <c r="I900" s="23">
        <f t="shared" si="56"/>
        <v>2.2916666666666665</v>
      </c>
      <c r="K900" s="78" t="s">
        <v>329</v>
      </c>
      <c r="L900">
        <v>23</v>
      </c>
      <c r="M900" s="2">
        <v>480</v>
      </c>
    </row>
    <row r="901" spans="2:13" ht="12.75">
      <c r="B901" s="307">
        <v>1600</v>
      </c>
      <c r="C901" s="76" t="s">
        <v>32</v>
      </c>
      <c r="D901" s="76" t="s">
        <v>10</v>
      </c>
      <c r="E901" s="76" t="s">
        <v>104</v>
      </c>
      <c r="F901" s="72" t="s">
        <v>406</v>
      </c>
      <c r="G901" s="72" t="s">
        <v>161</v>
      </c>
      <c r="H901" s="6">
        <f>H900-B901</f>
        <v>-18600</v>
      </c>
      <c r="I901" s="23">
        <f t="shared" si="56"/>
        <v>3.3333333333333335</v>
      </c>
      <c r="K901" s="78" t="s">
        <v>329</v>
      </c>
      <c r="L901">
        <v>23</v>
      </c>
      <c r="M901" s="2">
        <v>480</v>
      </c>
    </row>
    <row r="902" spans="2:13" ht="12.75">
      <c r="B902" s="307">
        <v>1200</v>
      </c>
      <c r="C902" s="76" t="s">
        <v>32</v>
      </c>
      <c r="D902" s="76" t="s">
        <v>10</v>
      </c>
      <c r="E902" s="76" t="s">
        <v>104</v>
      </c>
      <c r="F902" s="72" t="s">
        <v>406</v>
      </c>
      <c r="G902" s="72" t="s">
        <v>218</v>
      </c>
      <c r="H902" s="6">
        <f>H901-B902</f>
        <v>-19800</v>
      </c>
      <c r="I902" s="23">
        <f t="shared" si="56"/>
        <v>2.5</v>
      </c>
      <c r="K902" s="78" t="s">
        <v>329</v>
      </c>
      <c r="L902">
        <v>23</v>
      </c>
      <c r="M902" s="2">
        <v>480</v>
      </c>
    </row>
    <row r="903" spans="2:13" ht="12.75">
      <c r="B903" s="307">
        <v>900</v>
      </c>
      <c r="C903" s="76" t="s">
        <v>32</v>
      </c>
      <c r="D903" s="76" t="s">
        <v>10</v>
      </c>
      <c r="E903" s="76" t="s">
        <v>104</v>
      </c>
      <c r="F903" s="72" t="s">
        <v>406</v>
      </c>
      <c r="G903" s="72" t="s">
        <v>220</v>
      </c>
      <c r="H903" s="6">
        <f>H902-B903</f>
        <v>-20700</v>
      </c>
      <c r="I903" s="23">
        <f t="shared" si="56"/>
        <v>1.875</v>
      </c>
      <c r="K903" s="78" t="s">
        <v>329</v>
      </c>
      <c r="L903">
        <v>23</v>
      </c>
      <c r="M903" s="2">
        <v>480</v>
      </c>
    </row>
    <row r="904" spans="2:13" ht="12.75">
      <c r="B904" s="307">
        <v>1500</v>
      </c>
      <c r="C904" s="76" t="s">
        <v>32</v>
      </c>
      <c r="D904" s="76" t="s">
        <v>10</v>
      </c>
      <c r="E904" s="76" t="s">
        <v>104</v>
      </c>
      <c r="F904" s="72" t="s">
        <v>406</v>
      </c>
      <c r="G904" s="72" t="s">
        <v>173</v>
      </c>
      <c r="H904" s="6">
        <f>H903-B904</f>
        <v>-22200</v>
      </c>
      <c r="I904" s="23">
        <f t="shared" si="56"/>
        <v>3.125</v>
      </c>
      <c r="K904" s="78" t="s">
        <v>329</v>
      </c>
      <c r="L904">
        <v>23</v>
      </c>
      <c r="M904" s="2">
        <v>480</v>
      </c>
    </row>
    <row r="905" spans="2:13" ht="12.75">
      <c r="B905" s="307">
        <v>1200</v>
      </c>
      <c r="C905" s="76" t="s">
        <v>32</v>
      </c>
      <c r="D905" s="76" t="s">
        <v>10</v>
      </c>
      <c r="E905" s="76" t="s">
        <v>104</v>
      </c>
      <c r="F905" s="72" t="s">
        <v>406</v>
      </c>
      <c r="G905" s="72" t="s">
        <v>242</v>
      </c>
      <c r="H905" s="6">
        <f>H904-B905</f>
        <v>-23400</v>
      </c>
      <c r="I905" s="23">
        <f t="shared" si="56"/>
        <v>2.5</v>
      </c>
      <c r="K905" s="78" t="s">
        <v>329</v>
      </c>
      <c r="L905">
        <v>23</v>
      </c>
      <c r="M905" s="2">
        <v>480</v>
      </c>
    </row>
    <row r="906" spans="1:13" s="65" customFormat="1" ht="12.75">
      <c r="A906" s="12"/>
      <c r="B906" s="310">
        <f>SUM(B889:B905)</f>
        <v>23400</v>
      </c>
      <c r="C906" s="12"/>
      <c r="D906" s="12"/>
      <c r="E906" s="63" t="s">
        <v>104</v>
      </c>
      <c r="F906" s="19"/>
      <c r="G906" s="19"/>
      <c r="H906" s="62">
        <v>0</v>
      </c>
      <c r="I906" s="64">
        <f t="shared" si="56"/>
        <v>48.75</v>
      </c>
      <c r="M906" s="2">
        <v>480</v>
      </c>
    </row>
    <row r="907" spans="2:13" ht="12.75">
      <c r="B907" s="307"/>
      <c r="H907" s="6">
        <v>0</v>
      </c>
      <c r="I907" s="23">
        <f t="shared" si="56"/>
        <v>0</v>
      </c>
      <c r="M907" s="2">
        <v>480</v>
      </c>
    </row>
    <row r="908" spans="2:13" ht="12.75">
      <c r="B908" s="307"/>
      <c r="H908" s="6">
        <f>H907-B908</f>
        <v>0</v>
      </c>
      <c r="I908" s="23">
        <f t="shared" si="56"/>
        <v>0</v>
      </c>
      <c r="M908" s="2">
        <v>480</v>
      </c>
    </row>
    <row r="909" spans="2:13" ht="12.75">
      <c r="B909" s="307"/>
      <c r="D909" s="13"/>
      <c r="H909" s="6">
        <f>H908-B909</f>
        <v>0</v>
      </c>
      <c r="I909" s="23">
        <f t="shared" si="56"/>
        <v>0</v>
      </c>
      <c r="M909" s="2">
        <v>480</v>
      </c>
    </row>
    <row r="910" spans="1:13" s="77" customFormat="1" ht="12.75">
      <c r="A910" s="34"/>
      <c r="B910" s="306">
        <v>305000</v>
      </c>
      <c r="C910" s="34" t="s">
        <v>329</v>
      </c>
      <c r="D910" s="32" t="s">
        <v>10</v>
      </c>
      <c r="E910" s="34"/>
      <c r="F910" s="89" t="s">
        <v>419</v>
      </c>
      <c r="G910" s="89" t="s">
        <v>68</v>
      </c>
      <c r="H910" s="6">
        <f aca="true" t="shared" si="57" ref="H910:H919">H909-B910</f>
        <v>-305000</v>
      </c>
      <c r="I910" s="23">
        <f aca="true" t="shared" si="58" ref="I910:I919">+B910/M910</f>
        <v>635.4166666666666</v>
      </c>
      <c r="M910" s="2">
        <v>480</v>
      </c>
    </row>
    <row r="911" spans="1:13" s="77" customFormat="1" ht="12.75">
      <c r="A911" s="34"/>
      <c r="B911" s="306">
        <v>38850</v>
      </c>
      <c r="C911" s="34" t="s">
        <v>329</v>
      </c>
      <c r="D911" s="32" t="s">
        <v>10</v>
      </c>
      <c r="E911" s="34" t="s">
        <v>420</v>
      </c>
      <c r="F911" s="89"/>
      <c r="G911" s="89" t="s">
        <v>68</v>
      </c>
      <c r="H911" s="6">
        <f t="shared" si="57"/>
        <v>-343850</v>
      </c>
      <c r="I911" s="23">
        <f t="shared" si="58"/>
        <v>80.9375</v>
      </c>
      <c r="M911" s="2">
        <v>480</v>
      </c>
    </row>
    <row r="912" spans="1:13" s="77" customFormat="1" ht="12.75">
      <c r="A912" s="34"/>
      <c r="B912" s="306">
        <v>7625</v>
      </c>
      <c r="C912" s="34" t="s">
        <v>329</v>
      </c>
      <c r="D912" s="32" t="s">
        <v>10</v>
      </c>
      <c r="E912" s="34" t="s">
        <v>421</v>
      </c>
      <c r="F912" s="89"/>
      <c r="G912" s="89" t="s">
        <v>68</v>
      </c>
      <c r="H912" s="6">
        <f t="shared" si="57"/>
        <v>-351475</v>
      </c>
      <c r="I912" s="23">
        <f t="shared" si="58"/>
        <v>15.885416666666666</v>
      </c>
      <c r="M912" s="2">
        <v>480</v>
      </c>
    </row>
    <row r="913" spans="1:13" s="77" customFormat="1" ht="12.75">
      <c r="A913" s="34"/>
      <c r="B913" s="306">
        <v>40000</v>
      </c>
      <c r="C913" s="34" t="s">
        <v>329</v>
      </c>
      <c r="D913" s="32" t="s">
        <v>10</v>
      </c>
      <c r="E913" s="34" t="s">
        <v>338</v>
      </c>
      <c r="F913" s="89"/>
      <c r="G913" s="89" t="s">
        <v>68</v>
      </c>
      <c r="H913" s="6">
        <f t="shared" si="57"/>
        <v>-391475</v>
      </c>
      <c r="I913" s="23">
        <f t="shared" si="58"/>
        <v>83.33333333333333</v>
      </c>
      <c r="M913" s="2">
        <v>480</v>
      </c>
    </row>
    <row r="914" spans="1:13" s="77" customFormat="1" ht="12.75">
      <c r="A914" s="34"/>
      <c r="B914" s="306">
        <v>30000</v>
      </c>
      <c r="C914" s="34" t="s">
        <v>329</v>
      </c>
      <c r="D914" s="32" t="s">
        <v>10</v>
      </c>
      <c r="E914" s="34" t="s">
        <v>338</v>
      </c>
      <c r="F914" s="89"/>
      <c r="G914" s="89" t="s">
        <v>68</v>
      </c>
      <c r="H914" s="6">
        <f t="shared" si="57"/>
        <v>-421475</v>
      </c>
      <c r="I914" s="23">
        <f t="shared" si="58"/>
        <v>62.5</v>
      </c>
      <c r="M914" s="2">
        <v>480</v>
      </c>
    </row>
    <row r="915" spans="1:13" s="77" customFormat="1" ht="12.75">
      <c r="A915" s="34"/>
      <c r="B915" s="306">
        <v>130000</v>
      </c>
      <c r="C915" s="34" t="s">
        <v>59</v>
      </c>
      <c r="D915" s="32" t="s">
        <v>10</v>
      </c>
      <c r="E915" s="34"/>
      <c r="F915" s="89" t="s">
        <v>419</v>
      </c>
      <c r="G915" s="89" t="s">
        <v>68</v>
      </c>
      <c r="H915" s="6">
        <f t="shared" si="57"/>
        <v>-551475</v>
      </c>
      <c r="I915" s="23">
        <f t="shared" si="58"/>
        <v>270.8333333333333</v>
      </c>
      <c r="M915" s="2">
        <v>480</v>
      </c>
    </row>
    <row r="916" spans="1:13" s="77" customFormat="1" ht="12.75">
      <c r="A916" s="34"/>
      <c r="B916" s="306">
        <v>60000</v>
      </c>
      <c r="C916" s="34" t="s">
        <v>59</v>
      </c>
      <c r="D916" s="32" t="s">
        <v>10</v>
      </c>
      <c r="E916" s="34" t="s">
        <v>338</v>
      </c>
      <c r="F916" s="89"/>
      <c r="G916" s="89" t="s">
        <v>68</v>
      </c>
      <c r="H916" s="6">
        <f t="shared" si="57"/>
        <v>-611475</v>
      </c>
      <c r="I916" s="23">
        <f t="shared" si="58"/>
        <v>125</v>
      </c>
      <c r="M916" s="2">
        <v>480</v>
      </c>
    </row>
    <row r="917" spans="1:13" s="77" customFormat="1" ht="12.75">
      <c r="A917" s="34"/>
      <c r="B917" s="306">
        <v>120000</v>
      </c>
      <c r="C917" s="34" t="s">
        <v>94</v>
      </c>
      <c r="D917" s="32" t="s">
        <v>10</v>
      </c>
      <c r="E917" s="34"/>
      <c r="F917" s="89" t="s">
        <v>419</v>
      </c>
      <c r="G917" s="89" t="s">
        <v>68</v>
      </c>
      <c r="H917" s="6">
        <f t="shared" si="57"/>
        <v>-731475</v>
      </c>
      <c r="I917" s="23">
        <f t="shared" si="58"/>
        <v>250</v>
      </c>
      <c r="M917" s="2">
        <v>480</v>
      </c>
    </row>
    <row r="918" spans="1:13" s="77" customFormat="1" ht="12.75">
      <c r="A918" s="34"/>
      <c r="B918" s="306">
        <v>60000</v>
      </c>
      <c r="C918" s="34" t="s">
        <v>126</v>
      </c>
      <c r="D918" s="32" t="s">
        <v>10</v>
      </c>
      <c r="E918" s="34" t="s">
        <v>338</v>
      </c>
      <c r="F918" s="89"/>
      <c r="G918" s="89" t="s">
        <v>68</v>
      </c>
      <c r="H918" s="6">
        <f t="shared" si="57"/>
        <v>-791475</v>
      </c>
      <c r="I918" s="23">
        <f t="shared" si="58"/>
        <v>125</v>
      </c>
      <c r="M918" s="2">
        <v>480</v>
      </c>
    </row>
    <row r="919" spans="1:13" s="77" customFormat="1" ht="12.75">
      <c r="A919" s="34"/>
      <c r="B919" s="306">
        <v>70000</v>
      </c>
      <c r="C919" s="34" t="s">
        <v>126</v>
      </c>
      <c r="D919" s="32" t="s">
        <v>10</v>
      </c>
      <c r="E919" s="34" t="s">
        <v>338</v>
      </c>
      <c r="F919" s="89"/>
      <c r="G919" s="89" t="s">
        <v>68</v>
      </c>
      <c r="H919" s="6">
        <f t="shared" si="57"/>
        <v>-861475</v>
      </c>
      <c r="I919" s="23">
        <f t="shared" si="58"/>
        <v>145.83333333333334</v>
      </c>
      <c r="M919" s="2">
        <v>480</v>
      </c>
    </row>
    <row r="920" spans="1:13" ht="12.75">
      <c r="A920" s="63"/>
      <c r="B920" s="310">
        <f>SUM(B910:B919)</f>
        <v>861475</v>
      </c>
      <c r="C920" s="63" t="s">
        <v>422</v>
      </c>
      <c r="D920" s="75"/>
      <c r="E920" s="63"/>
      <c r="F920" s="90"/>
      <c r="G920" s="91"/>
      <c r="H920" s="62">
        <v>0</v>
      </c>
      <c r="I920" s="64">
        <f aca="true" t="shared" si="59" ref="I920:I928">+B920/M920</f>
        <v>1794.7395833333333</v>
      </c>
      <c r="J920" s="83"/>
      <c r="K920" s="83"/>
      <c r="L920" s="83"/>
      <c r="M920" s="2">
        <v>480</v>
      </c>
    </row>
    <row r="921" spans="2:13" ht="12.75">
      <c r="B921" s="307"/>
      <c r="D921" s="13"/>
      <c r="H921" s="6">
        <f>H920-B921</f>
        <v>0</v>
      </c>
      <c r="I921" s="23">
        <f t="shared" si="59"/>
        <v>0</v>
      </c>
      <c r="M921" s="2">
        <v>480</v>
      </c>
    </row>
    <row r="922" spans="2:13" ht="12.75">
      <c r="B922" s="307"/>
      <c r="D922" s="13"/>
      <c r="H922" s="6">
        <f>H921-B922</f>
        <v>0</v>
      </c>
      <c r="I922" s="23">
        <f t="shared" si="59"/>
        <v>0</v>
      </c>
      <c r="M922" s="2">
        <v>480</v>
      </c>
    </row>
    <row r="923" spans="2:13" ht="12.75">
      <c r="B923" s="307"/>
      <c r="D923" s="13"/>
      <c r="H923" s="6">
        <f>H922-B923</f>
        <v>0</v>
      </c>
      <c r="I923" s="23">
        <f t="shared" si="59"/>
        <v>0</v>
      </c>
      <c r="M923" s="2">
        <v>480</v>
      </c>
    </row>
    <row r="924" spans="2:13" ht="12.75">
      <c r="B924" s="307"/>
      <c r="D924" s="13"/>
      <c r="H924" s="6">
        <f>H923-B924</f>
        <v>0</v>
      </c>
      <c r="I924" s="23">
        <f t="shared" si="59"/>
        <v>0</v>
      </c>
      <c r="M924" s="2">
        <v>480</v>
      </c>
    </row>
    <row r="925" spans="1:13" s="54" customFormat="1" ht="13.5" thickBot="1">
      <c r="A925" s="45"/>
      <c r="B925" s="305">
        <f>+B928+B989+B1027+B1060</f>
        <v>694000</v>
      </c>
      <c r="C925" s="47"/>
      <c r="D925" s="48" t="s">
        <v>321</v>
      </c>
      <c r="E925" s="49"/>
      <c r="F925" s="50"/>
      <c r="G925" s="51"/>
      <c r="H925" s="52"/>
      <c r="I925" s="53">
        <f t="shared" si="59"/>
        <v>1445.8333333333333</v>
      </c>
      <c r="K925" s="55"/>
      <c r="M925" s="2">
        <v>480</v>
      </c>
    </row>
    <row r="926" spans="2:13" ht="12.75">
      <c r="B926" s="307"/>
      <c r="D926" s="13"/>
      <c r="H926" s="6">
        <f aca="true" t="shared" si="60" ref="H926:H983">H925-B926</f>
        <v>0</v>
      </c>
      <c r="I926" s="23">
        <f t="shared" si="59"/>
        <v>0</v>
      </c>
      <c r="M926" s="2">
        <v>480</v>
      </c>
    </row>
    <row r="927" spans="2:13" ht="12.75">
      <c r="B927" s="307"/>
      <c r="D927" s="13"/>
      <c r="H927" s="6">
        <v>0</v>
      </c>
      <c r="I927" s="23">
        <f t="shared" si="59"/>
        <v>0</v>
      </c>
      <c r="M927" s="2">
        <v>480</v>
      </c>
    </row>
    <row r="928" spans="1:13" s="61" customFormat="1" ht="12.75">
      <c r="A928" s="56"/>
      <c r="B928" s="308">
        <f>+B939+B948+B955+B961+B975+B984</f>
        <v>217500</v>
      </c>
      <c r="C928" s="56" t="s">
        <v>133</v>
      </c>
      <c r="D928" s="56" t="s">
        <v>322</v>
      </c>
      <c r="E928" s="56" t="s">
        <v>123</v>
      </c>
      <c r="F928" s="58" t="s">
        <v>135</v>
      </c>
      <c r="G928" s="59" t="s">
        <v>125</v>
      </c>
      <c r="H928" s="57"/>
      <c r="I928" s="60">
        <f t="shared" si="59"/>
        <v>453.125</v>
      </c>
      <c r="M928" s="2">
        <v>480</v>
      </c>
    </row>
    <row r="929" spans="2:13" ht="12.75">
      <c r="B929" s="307"/>
      <c r="D929" s="13"/>
      <c r="H929" s="6">
        <f t="shared" si="60"/>
        <v>0</v>
      </c>
      <c r="I929" s="23">
        <f aca="true" t="shared" si="61" ref="I929:I990">+B929/M929</f>
        <v>0</v>
      </c>
      <c r="M929" s="2">
        <v>480</v>
      </c>
    </row>
    <row r="930" spans="2:13" ht="12.75">
      <c r="B930" s="307">
        <v>3000</v>
      </c>
      <c r="C930" s="1" t="s">
        <v>16</v>
      </c>
      <c r="D930" s="1" t="s">
        <v>321</v>
      </c>
      <c r="E930" s="1" t="s">
        <v>270</v>
      </c>
      <c r="F930" s="28" t="s">
        <v>136</v>
      </c>
      <c r="G930" s="28" t="s">
        <v>138</v>
      </c>
      <c r="H930" s="6">
        <f t="shared" si="60"/>
        <v>-3000</v>
      </c>
      <c r="I930" s="23">
        <v>6</v>
      </c>
      <c r="K930" t="s">
        <v>16</v>
      </c>
      <c r="L930">
        <v>8</v>
      </c>
      <c r="M930" s="2">
        <v>480</v>
      </c>
    </row>
    <row r="931" spans="2:13" ht="12.75">
      <c r="B931" s="307">
        <v>5000</v>
      </c>
      <c r="C931" s="1" t="s">
        <v>16</v>
      </c>
      <c r="D931" s="1" t="s">
        <v>321</v>
      </c>
      <c r="E931" s="1" t="s">
        <v>126</v>
      </c>
      <c r="F931" s="28" t="s">
        <v>323</v>
      </c>
      <c r="G931" s="28" t="s">
        <v>152</v>
      </c>
      <c r="H931" s="6">
        <f t="shared" si="60"/>
        <v>-8000</v>
      </c>
      <c r="I931" s="23">
        <v>10</v>
      </c>
      <c r="K931" t="s">
        <v>16</v>
      </c>
      <c r="L931">
        <v>8</v>
      </c>
      <c r="M931" s="2">
        <v>480</v>
      </c>
    </row>
    <row r="932" spans="2:13" ht="12.75">
      <c r="B932" s="307">
        <v>3000</v>
      </c>
      <c r="C932" s="1" t="s">
        <v>16</v>
      </c>
      <c r="D932" s="1" t="s">
        <v>321</v>
      </c>
      <c r="E932" s="1" t="s">
        <v>270</v>
      </c>
      <c r="F932" s="28" t="s">
        <v>324</v>
      </c>
      <c r="G932" s="28" t="s">
        <v>152</v>
      </c>
      <c r="H932" s="6">
        <f t="shared" si="60"/>
        <v>-11000</v>
      </c>
      <c r="I932" s="23">
        <v>6</v>
      </c>
      <c r="K932" t="s">
        <v>16</v>
      </c>
      <c r="L932">
        <v>8</v>
      </c>
      <c r="M932" s="2">
        <v>480</v>
      </c>
    </row>
    <row r="933" spans="2:13" ht="12.75">
      <c r="B933" s="307">
        <v>2500</v>
      </c>
      <c r="C933" s="1" t="s">
        <v>16</v>
      </c>
      <c r="D933" s="1" t="s">
        <v>321</v>
      </c>
      <c r="E933" s="1" t="s">
        <v>126</v>
      </c>
      <c r="F933" s="28" t="s">
        <v>325</v>
      </c>
      <c r="G933" s="28" t="s">
        <v>152</v>
      </c>
      <c r="H933" s="6">
        <f t="shared" si="60"/>
        <v>-13500</v>
      </c>
      <c r="I933" s="23">
        <v>5</v>
      </c>
      <c r="K933" t="s">
        <v>16</v>
      </c>
      <c r="L933">
        <v>8</v>
      </c>
      <c r="M933" s="2">
        <v>480</v>
      </c>
    </row>
    <row r="934" spans="2:13" ht="12.75">
      <c r="B934" s="307">
        <v>5000</v>
      </c>
      <c r="C934" s="1" t="s">
        <v>16</v>
      </c>
      <c r="D934" s="1" t="s">
        <v>321</v>
      </c>
      <c r="E934" s="1" t="s">
        <v>126</v>
      </c>
      <c r="F934" s="28" t="s">
        <v>326</v>
      </c>
      <c r="G934" s="28" t="s">
        <v>162</v>
      </c>
      <c r="H934" s="6">
        <f t="shared" si="60"/>
        <v>-18500</v>
      </c>
      <c r="I934" s="23">
        <v>10</v>
      </c>
      <c r="K934" t="s">
        <v>16</v>
      </c>
      <c r="L934">
        <v>8</v>
      </c>
      <c r="M934" s="2">
        <v>480</v>
      </c>
    </row>
    <row r="935" spans="2:13" ht="12.75">
      <c r="B935" s="307">
        <v>5000</v>
      </c>
      <c r="C935" s="1" t="s">
        <v>16</v>
      </c>
      <c r="D935" s="1" t="s">
        <v>321</v>
      </c>
      <c r="E935" s="1" t="s">
        <v>270</v>
      </c>
      <c r="F935" s="28" t="s">
        <v>327</v>
      </c>
      <c r="G935" s="28" t="s">
        <v>162</v>
      </c>
      <c r="H935" s="6">
        <f t="shared" si="60"/>
        <v>-23500</v>
      </c>
      <c r="I935" s="23">
        <v>10</v>
      </c>
      <c r="K935" t="s">
        <v>16</v>
      </c>
      <c r="L935">
        <v>8</v>
      </c>
      <c r="M935" s="2">
        <v>480</v>
      </c>
    </row>
    <row r="936" spans="2:13" ht="12.75">
      <c r="B936" s="307">
        <v>2500</v>
      </c>
      <c r="C936" s="1" t="s">
        <v>16</v>
      </c>
      <c r="D936" s="1" t="s">
        <v>321</v>
      </c>
      <c r="E936" s="1" t="s">
        <v>270</v>
      </c>
      <c r="F936" s="28" t="s">
        <v>328</v>
      </c>
      <c r="G936" s="28" t="s">
        <v>162</v>
      </c>
      <c r="H936" s="6">
        <f t="shared" si="60"/>
        <v>-26000</v>
      </c>
      <c r="I936" s="23">
        <v>5</v>
      </c>
      <c r="K936" t="s">
        <v>16</v>
      </c>
      <c r="L936">
        <v>8</v>
      </c>
      <c r="M936" s="2">
        <v>480</v>
      </c>
    </row>
    <row r="937" spans="2:13" ht="12.75">
      <c r="B937" s="307">
        <v>5000</v>
      </c>
      <c r="C937" s="1" t="s">
        <v>16</v>
      </c>
      <c r="D937" s="1" t="s">
        <v>321</v>
      </c>
      <c r="E937" s="1" t="s">
        <v>329</v>
      </c>
      <c r="F937" s="28" t="s">
        <v>330</v>
      </c>
      <c r="G937" s="28" t="s">
        <v>162</v>
      </c>
      <c r="H937" s="6">
        <f t="shared" si="60"/>
        <v>-31000</v>
      </c>
      <c r="I937" s="23">
        <v>10</v>
      </c>
      <c r="K937" t="s">
        <v>16</v>
      </c>
      <c r="L937">
        <v>8</v>
      </c>
      <c r="M937" s="2">
        <v>480</v>
      </c>
    </row>
    <row r="938" spans="2:13" ht="12.75">
      <c r="B938" s="307">
        <v>3000</v>
      </c>
      <c r="C938" s="1" t="s">
        <v>16</v>
      </c>
      <c r="D938" s="1" t="s">
        <v>321</v>
      </c>
      <c r="E938" s="1" t="s">
        <v>270</v>
      </c>
      <c r="F938" s="28" t="s">
        <v>331</v>
      </c>
      <c r="G938" s="28" t="s">
        <v>161</v>
      </c>
      <c r="H938" s="6">
        <f t="shared" si="60"/>
        <v>-34000</v>
      </c>
      <c r="I938" s="23">
        <v>6</v>
      </c>
      <c r="K938" t="s">
        <v>16</v>
      </c>
      <c r="L938">
        <v>8</v>
      </c>
      <c r="M938" s="2">
        <v>480</v>
      </c>
    </row>
    <row r="939" spans="1:13" s="65" customFormat="1" ht="12.75">
      <c r="A939" s="12"/>
      <c r="B939" s="310">
        <f>SUM(B930:B938)</f>
        <v>34000</v>
      </c>
      <c r="C939" s="12" t="s">
        <v>16</v>
      </c>
      <c r="D939" s="12"/>
      <c r="E939" s="12"/>
      <c r="F939" s="19"/>
      <c r="G939" s="19"/>
      <c r="H939" s="62">
        <v>0</v>
      </c>
      <c r="I939" s="64">
        <f t="shared" si="61"/>
        <v>70.83333333333333</v>
      </c>
      <c r="M939" s="2">
        <v>480</v>
      </c>
    </row>
    <row r="940" spans="2:13" ht="12.75">
      <c r="B940" s="307"/>
      <c r="H940" s="6">
        <f t="shared" si="60"/>
        <v>0</v>
      </c>
      <c r="I940" s="23">
        <f t="shared" si="61"/>
        <v>0</v>
      </c>
      <c r="M940" s="2">
        <v>480</v>
      </c>
    </row>
    <row r="941" spans="2:13" ht="12.75">
      <c r="B941" s="307"/>
      <c r="H941" s="6">
        <f t="shared" si="60"/>
        <v>0</v>
      </c>
      <c r="I941" s="23">
        <f t="shared" si="61"/>
        <v>0</v>
      </c>
      <c r="M941" s="2">
        <v>480</v>
      </c>
    </row>
    <row r="942" spans="2:13" ht="12.75">
      <c r="B942" s="307">
        <v>500</v>
      </c>
      <c r="C942" s="34" t="s">
        <v>332</v>
      </c>
      <c r="D942" s="13" t="s">
        <v>321</v>
      </c>
      <c r="E942" s="1" t="s">
        <v>415</v>
      </c>
      <c r="F942" s="28" t="s">
        <v>333</v>
      </c>
      <c r="G942" s="28" t="s">
        <v>152</v>
      </c>
      <c r="H942" s="6">
        <f t="shared" si="60"/>
        <v>-500</v>
      </c>
      <c r="I942" s="23">
        <f t="shared" si="61"/>
        <v>1.0416666666666667</v>
      </c>
      <c r="K942" t="s">
        <v>270</v>
      </c>
      <c r="L942">
        <v>8</v>
      </c>
      <c r="M942" s="2">
        <v>480</v>
      </c>
    </row>
    <row r="943" spans="2:13" ht="12.75">
      <c r="B943" s="307">
        <v>500</v>
      </c>
      <c r="C943" s="34" t="s">
        <v>334</v>
      </c>
      <c r="D943" s="13" t="s">
        <v>321</v>
      </c>
      <c r="E943" s="1" t="s">
        <v>415</v>
      </c>
      <c r="F943" s="28" t="s">
        <v>333</v>
      </c>
      <c r="G943" s="28" t="s">
        <v>152</v>
      </c>
      <c r="H943" s="6">
        <f t="shared" si="60"/>
        <v>-1000</v>
      </c>
      <c r="I943" s="23">
        <f t="shared" si="61"/>
        <v>1.0416666666666667</v>
      </c>
      <c r="K943" t="s">
        <v>270</v>
      </c>
      <c r="L943">
        <v>8</v>
      </c>
      <c r="M943" s="2">
        <v>480</v>
      </c>
    </row>
    <row r="944" spans="2:13" ht="12.75">
      <c r="B944" s="307">
        <v>500</v>
      </c>
      <c r="C944" s="34" t="s">
        <v>332</v>
      </c>
      <c r="D944" s="13" t="s">
        <v>321</v>
      </c>
      <c r="E944" s="1" t="s">
        <v>415</v>
      </c>
      <c r="F944" s="28" t="s">
        <v>333</v>
      </c>
      <c r="G944" s="28" t="s">
        <v>162</v>
      </c>
      <c r="H944" s="6">
        <f t="shared" si="60"/>
        <v>-1500</v>
      </c>
      <c r="I944" s="23">
        <f t="shared" si="61"/>
        <v>1.0416666666666667</v>
      </c>
      <c r="K944" t="s">
        <v>270</v>
      </c>
      <c r="L944">
        <v>8</v>
      </c>
      <c r="M944" s="2">
        <v>480</v>
      </c>
    </row>
    <row r="945" spans="2:14" ht="12.75">
      <c r="B945" s="307">
        <v>500</v>
      </c>
      <c r="C945" s="34" t="s">
        <v>334</v>
      </c>
      <c r="D945" s="13" t="s">
        <v>321</v>
      </c>
      <c r="E945" s="1" t="s">
        <v>415</v>
      </c>
      <c r="F945" s="28" t="s">
        <v>333</v>
      </c>
      <c r="G945" s="28" t="s">
        <v>162</v>
      </c>
      <c r="H945" s="6">
        <f t="shared" si="60"/>
        <v>-2000</v>
      </c>
      <c r="I945" s="23">
        <f t="shared" si="61"/>
        <v>1.0416666666666667</v>
      </c>
      <c r="J945" s="37"/>
      <c r="K945" t="s">
        <v>270</v>
      </c>
      <c r="L945">
        <v>8</v>
      </c>
      <c r="M945" s="2">
        <v>480</v>
      </c>
      <c r="N945" s="39"/>
    </row>
    <row r="946" spans="2:13" ht="12.75">
      <c r="B946" s="307">
        <v>500</v>
      </c>
      <c r="C946" s="34" t="s">
        <v>332</v>
      </c>
      <c r="D946" s="13" t="s">
        <v>321</v>
      </c>
      <c r="E946" s="1" t="s">
        <v>415</v>
      </c>
      <c r="F946" s="28" t="s">
        <v>333</v>
      </c>
      <c r="G946" s="28" t="s">
        <v>161</v>
      </c>
      <c r="H946" s="6">
        <f t="shared" si="60"/>
        <v>-2500</v>
      </c>
      <c r="I946" s="23">
        <f t="shared" si="61"/>
        <v>1.0416666666666667</v>
      </c>
      <c r="K946" t="s">
        <v>270</v>
      </c>
      <c r="L946">
        <v>8</v>
      </c>
      <c r="M946" s="2">
        <v>480</v>
      </c>
    </row>
    <row r="947" spans="2:13" ht="12.75">
      <c r="B947" s="307">
        <v>500</v>
      </c>
      <c r="C947" s="34" t="s">
        <v>334</v>
      </c>
      <c r="D947" s="13" t="s">
        <v>321</v>
      </c>
      <c r="E947" s="1" t="s">
        <v>415</v>
      </c>
      <c r="F947" s="28" t="s">
        <v>333</v>
      </c>
      <c r="G947" s="28" t="s">
        <v>161</v>
      </c>
      <c r="H947" s="6">
        <f t="shared" si="60"/>
        <v>-3000</v>
      </c>
      <c r="I947" s="23">
        <f t="shared" si="61"/>
        <v>1.0416666666666667</v>
      </c>
      <c r="K947" t="s">
        <v>270</v>
      </c>
      <c r="L947">
        <v>8</v>
      </c>
      <c r="M947" s="2">
        <v>480</v>
      </c>
    </row>
    <row r="948" spans="1:13" s="65" customFormat="1" ht="12.75">
      <c r="A948" s="12"/>
      <c r="B948" s="310">
        <f>SUM(B942:B947)</f>
        <v>3000</v>
      </c>
      <c r="C948" s="63" t="s">
        <v>31</v>
      </c>
      <c r="D948" s="12"/>
      <c r="E948" s="12"/>
      <c r="F948" s="19"/>
      <c r="G948" s="19"/>
      <c r="H948" s="62">
        <v>0</v>
      </c>
      <c r="I948" s="64">
        <f t="shared" si="61"/>
        <v>6.25</v>
      </c>
      <c r="M948" s="2">
        <v>480</v>
      </c>
    </row>
    <row r="949" spans="2:13" ht="12.75">
      <c r="B949" s="307"/>
      <c r="C949" s="34"/>
      <c r="D949" s="13"/>
      <c r="H949" s="6">
        <f t="shared" si="60"/>
        <v>0</v>
      </c>
      <c r="I949" s="23">
        <f t="shared" si="61"/>
        <v>0</v>
      </c>
      <c r="M949" s="2">
        <v>480</v>
      </c>
    </row>
    <row r="950" spans="2:13" ht="12.75">
      <c r="B950" s="307"/>
      <c r="C950" s="34"/>
      <c r="D950" s="13"/>
      <c r="H950" s="6">
        <f t="shared" si="60"/>
        <v>0</v>
      </c>
      <c r="I950" s="23">
        <f t="shared" si="61"/>
        <v>0</v>
      </c>
      <c r="M950" s="2">
        <v>480</v>
      </c>
    </row>
    <row r="951" spans="2:13" ht="12.75">
      <c r="B951" s="307">
        <v>1500</v>
      </c>
      <c r="C951" s="34" t="s">
        <v>32</v>
      </c>
      <c r="D951" s="13" t="s">
        <v>321</v>
      </c>
      <c r="E951" s="1" t="s">
        <v>104</v>
      </c>
      <c r="F951" s="28" t="s">
        <v>333</v>
      </c>
      <c r="G951" s="28" t="s">
        <v>152</v>
      </c>
      <c r="H951" s="6">
        <f t="shared" si="60"/>
        <v>-1500</v>
      </c>
      <c r="I951" s="23">
        <f t="shared" si="61"/>
        <v>3.125</v>
      </c>
      <c r="K951" t="s">
        <v>270</v>
      </c>
      <c r="L951">
        <v>8</v>
      </c>
      <c r="M951" s="2">
        <v>480</v>
      </c>
    </row>
    <row r="952" spans="2:13" ht="12.75">
      <c r="B952" s="307">
        <v>1500</v>
      </c>
      <c r="C952" s="34" t="s">
        <v>32</v>
      </c>
      <c r="D952" s="13" t="s">
        <v>321</v>
      </c>
      <c r="E952" s="1" t="s">
        <v>104</v>
      </c>
      <c r="F952" s="28" t="s">
        <v>333</v>
      </c>
      <c r="G952" s="28" t="s">
        <v>162</v>
      </c>
      <c r="H952" s="6">
        <f t="shared" si="60"/>
        <v>-3000</v>
      </c>
      <c r="I952" s="23">
        <f t="shared" si="61"/>
        <v>3.125</v>
      </c>
      <c r="K952" t="s">
        <v>270</v>
      </c>
      <c r="L952">
        <v>8</v>
      </c>
      <c r="M952" s="2">
        <v>480</v>
      </c>
    </row>
    <row r="953" spans="2:13" ht="12.75">
      <c r="B953" s="307">
        <v>1500</v>
      </c>
      <c r="C953" s="34" t="s">
        <v>32</v>
      </c>
      <c r="D953" s="13" t="s">
        <v>321</v>
      </c>
      <c r="E953" s="1" t="s">
        <v>104</v>
      </c>
      <c r="F953" s="28" t="s">
        <v>333</v>
      </c>
      <c r="G953" s="28" t="s">
        <v>161</v>
      </c>
      <c r="H953" s="6">
        <f t="shared" si="60"/>
        <v>-4500</v>
      </c>
      <c r="I953" s="23">
        <f t="shared" si="61"/>
        <v>3.125</v>
      </c>
      <c r="K953" t="s">
        <v>270</v>
      </c>
      <c r="L953">
        <v>8</v>
      </c>
      <c r="M953" s="2">
        <v>480</v>
      </c>
    </row>
    <row r="954" spans="2:13" ht="12.75">
      <c r="B954" s="307">
        <v>10000</v>
      </c>
      <c r="C954" s="1" t="s">
        <v>335</v>
      </c>
      <c r="D954" s="13" t="s">
        <v>321</v>
      </c>
      <c r="E954" s="1" t="s">
        <v>104</v>
      </c>
      <c r="F954" s="28" t="s">
        <v>336</v>
      </c>
      <c r="G954" s="28" t="s">
        <v>161</v>
      </c>
      <c r="H954" s="6">
        <f t="shared" si="60"/>
        <v>-14500</v>
      </c>
      <c r="I954" s="23">
        <f t="shared" si="61"/>
        <v>20.833333333333332</v>
      </c>
      <c r="K954" t="s">
        <v>270</v>
      </c>
      <c r="L954">
        <v>8</v>
      </c>
      <c r="M954" s="2">
        <v>480</v>
      </c>
    </row>
    <row r="955" spans="1:13" s="65" customFormat="1" ht="12.75">
      <c r="A955" s="12"/>
      <c r="B955" s="310">
        <f>SUM(B951:B954)</f>
        <v>14500</v>
      </c>
      <c r="C955" s="12"/>
      <c r="D955" s="12"/>
      <c r="E955" s="12" t="s">
        <v>104</v>
      </c>
      <c r="F955" s="19"/>
      <c r="G955" s="19"/>
      <c r="H955" s="62">
        <v>0</v>
      </c>
      <c r="I955" s="64">
        <f t="shared" si="61"/>
        <v>30.208333333333332</v>
      </c>
      <c r="M955" s="2">
        <v>480</v>
      </c>
    </row>
    <row r="956" spans="2:13" ht="12.75">
      <c r="B956" s="307"/>
      <c r="D956" s="13"/>
      <c r="H956" s="6">
        <f aca="true" t="shared" si="62" ref="H956:H974">H955-B956</f>
        <v>0</v>
      </c>
      <c r="I956" s="23">
        <f t="shared" si="61"/>
        <v>0</v>
      </c>
      <c r="M956" s="2">
        <v>480</v>
      </c>
    </row>
    <row r="957" spans="2:13" ht="12.75">
      <c r="B957" s="307"/>
      <c r="D957" s="13"/>
      <c r="H957" s="6">
        <f t="shared" si="62"/>
        <v>0</v>
      </c>
      <c r="I957" s="23">
        <f t="shared" si="61"/>
        <v>0</v>
      </c>
      <c r="M957" s="2">
        <v>480</v>
      </c>
    </row>
    <row r="958" spans="2:13" ht="12.75">
      <c r="B958" s="307">
        <v>2000</v>
      </c>
      <c r="C958" s="1" t="s">
        <v>35</v>
      </c>
      <c r="D958" s="13" t="s">
        <v>321</v>
      </c>
      <c r="E958" s="1" t="s">
        <v>415</v>
      </c>
      <c r="F958" s="28" t="s">
        <v>333</v>
      </c>
      <c r="G958" s="28" t="s">
        <v>152</v>
      </c>
      <c r="H958" s="6">
        <f t="shared" si="62"/>
        <v>-2000</v>
      </c>
      <c r="I958" s="23">
        <f t="shared" si="61"/>
        <v>4.166666666666667</v>
      </c>
      <c r="K958" t="s">
        <v>270</v>
      </c>
      <c r="L958">
        <v>8</v>
      </c>
      <c r="M958" s="2">
        <v>480</v>
      </c>
    </row>
    <row r="959" spans="2:13" ht="12.75">
      <c r="B959" s="307">
        <v>2000</v>
      </c>
      <c r="C959" s="1" t="s">
        <v>35</v>
      </c>
      <c r="D959" s="13" t="s">
        <v>321</v>
      </c>
      <c r="E959" s="1" t="s">
        <v>415</v>
      </c>
      <c r="F959" s="28" t="s">
        <v>333</v>
      </c>
      <c r="G959" s="28" t="s">
        <v>162</v>
      </c>
      <c r="H959" s="6">
        <f t="shared" si="62"/>
        <v>-4000</v>
      </c>
      <c r="I959" s="23">
        <f t="shared" si="61"/>
        <v>4.166666666666667</v>
      </c>
      <c r="K959" t="s">
        <v>270</v>
      </c>
      <c r="L959">
        <v>8</v>
      </c>
      <c r="M959" s="2">
        <v>480</v>
      </c>
    </row>
    <row r="960" spans="2:13" ht="12.75">
      <c r="B960" s="307">
        <v>2000</v>
      </c>
      <c r="C960" s="1" t="s">
        <v>35</v>
      </c>
      <c r="D960" s="13" t="s">
        <v>321</v>
      </c>
      <c r="E960" s="1" t="s">
        <v>415</v>
      </c>
      <c r="F960" s="28" t="s">
        <v>333</v>
      </c>
      <c r="G960" s="28" t="s">
        <v>161</v>
      </c>
      <c r="H960" s="6">
        <f t="shared" si="62"/>
        <v>-6000</v>
      </c>
      <c r="I960" s="23">
        <f t="shared" si="61"/>
        <v>4.166666666666667</v>
      </c>
      <c r="K960" t="s">
        <v>270</v>
      </c>
      <c r="L960">
        <v>8</v>
      </c>
      <c r="M960" s="2">
        <v>480</v>
      </c>
    </row>
    <row r="961" spans="1:13" s="65" customFormat="1" ht="12.75">
      <c r="A961" s="12"/>
      <c r="B961" s="310">
        <f>SUM(B958:B960)</f>
        <v>6000</v>
      </c>
      <c r="C961" s="12" t="s">
        <v>35</v>
      </c>
      <c r="D961" s="12"/>
      <c r="E961" s="12"/>
      <c r="F961" s="19"/>
      <c r="G961" s="19"/>
      <c r="H961" s="62">
        <v>0</v>
      </c>
      <c r="I961" s="64">
        <f t="shared" si="61"/>
        <v>12.5</v>
      </c>
      <c r="M961" s="2">
        <v>480</v>
      </c>
    </row>
    <row r="962" spans="2:13" ht="12.75">
      <c r="B962" s="307"/>
      <c r="D962" s="13"/>
      <c r="H962" s="6">
        <f t="shared" si="62"/>
        <v>0</v>
      </c>
      <c r="I962" s="23">
        <f t="shared" si="61"/>
        <v>0</v>
      </c>
      <c r="M962" s="2">
        <v>480</v>
      </c>
    </row>
    <row r="963" spans="2:13" ht="12.75">
      <c r="B963" s="307"/>
      <c r="D963" s="13"/>
      <c r="H963" s="6">
        <f t="shared" si="62"/>
        <v>0</v>
      </c>
      <c r="I963" s="23">
        <f t="shared" si="61"/>
        <v>0</v>
      </c>
      <c r="M963" s="2">
        <v>480</v>
      </c>
    </row>
    <row r="964" spans="2:13" ht="12.75">
      <c r="B964" s="307">
        <v>10000</v>
      </c>
      <c r="C964" s="1" t="s">
        <v>417</v>
      </c>
      <c r="D964" s="13" t="s">
        <v>321</v>
      </c>
      <c r="E964" s="1" t="s">
        <v>338</v>
      </c>
      <c r="F964" s="28" t="s">
        <v>337</v>
      </c>
      <c r="G964" s="28" t="s">
        <v>162</v>
      </c>
      <c r="H964" s="6">
        <f t="shared" si="62"/>
        <v>-10000</v>
      </c>
      <c r="I964" s="23">
        <f t="shared" si="61"/>
        <v>20.833333333333332</v>
      </c>
      <c r="K964" t="s">
        <v>270</v>
      </c>
      <c r="L964">
        <v>8</v>
      </c>
      <c r="M964" s="2">
        <v>480</v>
      </c>
    </row>
    <row r="965" spans="2:13" ht="12.75">
      <c r="B965" s="307">
        <v>10000</v>
      </c>
      <c r="C965" s="1" t="s">
        <v>417</v>
      </c>
      <c r="D965" s="13" t="s">
        <v>321</v>
      </c>
      <c r="E965" s="1" t="s">
        <v>338</v>
      </c>
      <c r="F965" s="28" t="s">
        <v>339</v>
      </c>
      <c r="G965" s="28" t="s">
        <v>162</v>
      </c>
      <c r="H965" s="6">
        <f t="shared" si="62"/>
        <v>-20000</v>
      </c>
      <c r="I965" s="23">
        <f t="shared" si="61"/>
        <v>20.833333333333332</v>
      </c>
      <c r="K965" t="s">
        <v>270</v>
      </c>
      <c r="L965">
        <v>8</v>
      </c>
      <c r="M965" s="2">
        <v>480</v>
      </c>
    </row>
    <row r="966" spans="2:13" ht="12.75">
      <c r="B966" s="307">
        <v>10000</v>
      </c>
      <c r="C966" s="1" t="s">
        <v>417</v>
      </c>
      <c r="D966" s="13" t="s">
        <v>321</v>
      </c>
      <c r="E966" s="1" t="s">
        <v>338</v>
      </c>
      <c r="F966" s="28" t="s">
        <v>340</v>
      </c>
      <c r="G966" s="28" t="s">
        <v>162</v>
      </c>
      <c r="H966" s="6">
        <f t="shared" si="62"/>
        <v>-30000</v>
      </c>
      <c r="I966" s="23">
        <f t="shared" si="61"/>
        <v>20.833333333333332</v>
      </c>
      <c r="K966" t="s">
        <v>270</v>
      </c>
      <c r="L966">
        <v>8</v>
      </c>
      <c r="M966" s="2">
        <v>480</v>
      </c>
    </row>
    <row r="967" spans="2:13" ht="12.75">
      <c r="B967" s="307">
        <v>10000</v>
      </c>
      <c r="C967" s="1" t="s">
        <v>417</v>
      </c>
      <c r="D967" s="13" t="s">
        <v>321</v>
      </c>
      <c r="E967" s="1" t="s">
        <v>338</v>
      </c>
      <c r="F967" s="28" t="s">
        <v>341</v>
      </c>
      <c r="G967" s="28" t="s">
        <v>162</v>
      </c>
      <c r="H967" s="6">
        <f t="shared" si="62"/>
        <v>-40000</v>
      </c>
      <c r="I967" s="23">
        <f t="shared" si="61"/>
        <v>20.833333333333332</v>
      </c>
      <c r="K967" t="s">
        <v>270</v>
      </c>
      <c r="L967">
        <v>8</v>
      </c>
      <c r="M967" s="2">
        <v>480</v>
      </c>
    </row>
    <row r="968" spans="2:13" ht="12.75">
      <c r="B968" s="307">
        <v>10000</v>
      </c>
      <c r="C968" s="1" t="s">
        <v>417</v>
      </c>
      <c r="D968" s="13" t="s">
        <v>321</v>
      </c>
      <c r="E968" s="1" t="s">
        <v>338</v>
      </c>
      <c r="F968" s="28" t="s">
        <v>342</v>
      </c>
      <c r="G968" s="28" t="s">
        <v>162</v>
      </c>
      <c r="H968" s="6">
        <f t="shared" si="62"/>
        <v>-50000</v>
      </c>
      <c r="I968" s="23">
        <f t="shared" si="61"/>
        <v>20.833333333333332</v>
      </c>
      <c r="K968" t="s">
        <v>270</v>
      </c>
      <c r="L968">
        <v>8</v>
      </c>
      <c r="M968" s="2">
        <v>480</v>
      </c>
    </row>
    <row r="969" spans="2:13" ht="12.75">
      <c r="B969" s="307">
        <v>10000</v>
      </c>
      <c r="C969" s="1" t="s">
        <v>417</v>
      </c>
      <c r="D969" s="13" t="s">
        <v>321</v>
      </c>
      <c r="E969" s="1" t="s">
        <v>338</v>
      </c>
      <c r="F969" s="28" t="s">
        <v>343</v>
      </c>
      <c r="G969" s="28" t="s">
        <v>161</v>
      </c>
      <c r="H969" s="6">
        <f t="shared" si="62"/>
        <v>-60000</v>
      </c>
      <c r="I969" s="23">
        <f t="shared" si="61"/>
        <v>20.833333333333332</v>
      </c>
      <c r="K969" t="s">
        <v>270</v>
      </c>
      <c r="L969">
        <v>8</v>
      </c>
      <c r="M969" s="2">
        <v>480</v>
      </c>
    </row>
    <row r="970" spans="2:13" ht="12.75">
      <c r="B970" s="307">
        <v>10000</v>
      </c>
      <c r="C970" s="1" t="s">
        <v>417</v>
      </c>
      <c r="D970" s="13" t="s">
        <v>321</v>
      </c>
      <c r="E970" s="1" t="s">
        <v>338</v>
      </c>
      <c r="F970" s="28" t="s">
        <v>344</v>
      </c>
      <c r="G970" s="28" t="s">
        <v>161</v>
      </c>
      <c r="H970" s="6">
        <f t="shared" si="62"/>
        <v>-70000</v>
      </c>
      <c r="I970" s="23">
        <f t="shared" si="61"/>
        <v>20.833333333333332</v>
      </c>
      <c r="K970" t="s">
        <v>270</v>
      </c>
      <c r="L970">
        <v>8</v>
      </c>
      <c r="M970" s="2">
        <v>480</v>
      </c>
    </row>
    <row r="971" spans="2:13" ht="12.75">
      <c r="B971" s="307">
        <v>10000</v>
      </c>
      <c r="C971" s="1" t="s">
        <v>417</v>
      </c>
      <c r="D971" s="13" t="s">
        <v>321</v>
      </c>
      <c r="E971" s="1" t="s">
        <v>338</v>
      </c>
      <c r="F971" s="28" t="s">
        <v>345</v>
      </c>
      <c r="G971" s="28" t="s">
        <v>161</v>
      </c>
      <c r="H971" s="6">
        <f t="shared" si="62"/>
        <v>-80000</v>
      </c>
      <c r="I971" s="23">
        <f t="shared" si="61"/>
        <v>20.833333333333332</v>
      </c>
      <c r="K971" t="s">
        <v>270</v>
      </c>
      <c r="L971">
        <v>8</v>
      </c>
      <c r="M971" s="2">
        <v>480</v>
      </c>
    </row>
    <row r="972" spans="1:13" s="65" customFormat="1" ht="12.75">
      <c r="A972" s="1"/>
      <c r="B972" s="307">
        <v>20000</v>
      </c>
      <c r="C972" s="1" t="s">
        <v>440</v>
      </c>
      <c r="D972" s="13" t="s">
        <v>321</v>
      </c>
      <c r="E972" s="1" t="s">
        <v>338</v>
      </c>
      <c r="F972" s="28" t="s">
        <v>436</v>
      </c>
      <c r="G972" s="28" t="s">
        <v>162</v>
      </c>
      <c r="H972" s="6">
        <f t="shared" si="62"/>
        <v>-100000</v>
      </c>
      <c r="I972" s="23">
        <f t="shared" si="61"/>
        <v>41.666666666666664</v>
      </c>
      <c r="J972"/>
      <c r="K972" s="78" t="s">
        <v>437</v>
      </c>
      <c r="L972">
        <v>8</v>
      </c>
      <c r="M972" s="2">
        <v>480</v>
      </c>
    </row>
    <row r="973" spans="2:13" ht="12.75">
      <c r="B973" s="307">
        <v>15000</v>
      </c>
      <c r="C973" s="1" t="s">
        <v>440</v>
      </c>
      <c r="D973" s="13" t="s">
        <v>321</v>
      </c>
      <c r="E973" s="1" t="s">
        <v>338</v>
      </c>
      <c r="F973" s="28" t="s">
        <v>438</v>
      </c>
      <c r="G973" s="28" t="s">
        <v>162</v>
      </c>
      <c r="H973" s="6">
        <f t="shared" si="62"/>
        <v>-115000</v>
      </c>
      <c r="I973" s="23">
        <f t="shared" si="61"/>
        <v>31.25</v>
      </c>
      <c r="K973" s="78" t="s">
        <v>437</v>
      </c>
      <c r="L973">
        <v>8</v>
      </c>
      <c r="M973" s="2">
        <v>480</v>
      </c>
    </row>
    <row r="974" spans="2:13" ht="12.75">
      <c r="B974" s="307">
        <v>15000</v>
      </c>
      <c r="C974" s="1" t="s">
        <v>440</v>
      </c>
      <c r="D974" s="13" t="s">
        <v>321</v>
      </c>
      <c r="E974" s="1" t="s">
        <v>338</v>
      </c>
      <c r="F974" s="28" t="s">
        <v>439</v>
      </c>
      <c r="G974" s="28" t="s">
        <v>162</v>
      </c>
      <c r="H974" s="6">
        <f t="shared" si="62"/>
        <v>-130000</v>
      </c>
      <c r="I974" s="23">
        <f t="shared" si="61"/>
        <v>31.25</v>
      </c>
      <c r="K974" s="78" t="s">
        <v>437</v>
      </c>
      <c r="L974">
        <v>8</v>
      </c>
      <c r="M974" s="2">
        <v>480</v>
      </c>
    </row>
    <row r="975" spans="1:13" ht="12.75">
      <c r="A975" s="12"/>
      <c r="B975" s="310">
        <f>SUM(B964:B974)</f>
        <v>130000</v>
      </c>
      <c r="C975" s="12"/>
      <c r="D975" s="12"/>
      <c r="E975" s="12" t="s">
        <v>338</v>
      </c>
      <c r="F975" s="19"/>
      <c r="G975" s="19"/>
      <c r="H975" s="62">
        <v>0</v>
      </c>
      <c r="I975" s="64">
        <f t="shared" si="61"/>
        <v>270.8333333333333</v>
      </c>
      <c r="J975" s="65"/>
      <c r="K975" s="65"/>
      <c r="L975" s="65"/>
      <c r="M975" s="2">
        <v>480</v>
      </c>
    </row>
    <row r="976" spans="2:13" ht="12.75">
      <c r="B976" s="307"/>
      <c r="H976" s="6">
        <f t="shared" si="60"/>
        <v>0</v>
      </c>
      <c r="I976" s="23">
        <f t="shared" si="61"/>
        <v>0</v>
      </c>
      <c r="M976" s="2">
        <v>480</v>
      </c>
    </row>
    <row r="977" spans="1:256" s="61" customFormat="1" ht="12.75">
      <c r="A977" s="1"/>
      <c r="B977" s="307"/>
      <c r="C977" s="1"/>
      <c r="D977" s="1"/>
      <c r="E977" s="1"/>
      <c r="F977" s="28"/>
      <c r="G977" s="28"/>
      <c r="H977" s="6">
        <f t="shared" si="60"/>
        <v>0</v>
      </c>
      <c r="I977" s="23">
        <f t="shared" si="61"/>
        <v>0</v>
      </c>
      <c r="J977"/>
      <c r="K977"/>
      <c r="L977"/>
      <c r="M977" s="2">
        <v>480</v>
      </c>
      <c r="IV977" s="56">
        <v>55910.6</v>
      </c>
    </row>
    <row r="978" spans="1:13" ht="12.75">
      <c r="A978" s="13"/>
      <c r="B978" s="306">
        <v>5000</v>
      </c>
      <c r="C978" s="13" t="s">
        <v>417</v>
      </c>
      <c r="D978" s="13" t="s">
        <v>321</v>
      </c>
      <c r="E978" s="13" t="s">
        <v>450</v>
      </c>
      <c r="F978" s="28" t="s">
        <v>443</v>
      </c>
      <c r="G978" s="31" t="s">
        <v>61</v>
      </c>
      <c r="H978" s="6">
        <f t="shared" si="60"/>
        <v>-5000</v>
      </c>
      <c r="I978" s="23">
        <f t="shared" si="61"/>
        <v>10.416666666666666</v>
      </c>
      <c r="J978" s="16"/>
      <c r="K978" s="78" t="s">
        <v>437</v>
      </c>
      <c r="L978" s="16"/>
      <c r="M978" s="2">
        <v>480</v>
      </c>
    </row>
    <row r="979" spans="2:13" ht="12.75">
      <c r="B979" s="307">
        <v>5000</v>
      </c>
      <c r="C979" s="13" t="s">
        <v>417</v>
      </c>
      <c r="D979" s="13" t="s">
        <v>321</v>
      </c>
      <c r="E979" s="13" t="s">
        <v>450</v>
      </c>
      <c r="F979" s="28" t="s">
        <v>444</v>
      </c>
      <c r="G979" s="28" t="s">
        <v>61</v>
      </c>
      <c r="H979" s="6">
        <f t="shared" si="60"/>
        <v>-10000</v>
      </c>
      <c r="I979" s="23">
        <f t="shared" si="61"/>
        <v>10.416666666666666</v>
      </c>
      <c r="K979" s="78" t="s">
        <v>437</v>
      </c>
      <c r="M979" s="2">
        <v>480</v>
      </c>
    </row>
    <row r="980" spans="2:13" ht="12.75">
      <c r="B980" s="306">
        <v>5000</v>
      </c>
      <c r="C980" s="1" t="s">
        <v>417</v>
      </c>
      <c r="D980" s="13" t="s">
        <v>321</v>
      </c>
      <c r="E980" s="13" t="s">
        <v>450</v>
      </c>
      <c r="F980" s="28" t="s">
        <v>445</v>
      </c>
      <c r="G980" s="28" t="s">
        <v>173</v>
      </c>
      <c r="H980" s="6">
        <f t="shared" si="60"/>
        <v>-15000</v>
      </c>
      <c r="I980" s="23">
        <f t="shared" si="61"/>
        <v>10.416666666666666</v>
      </c>
      <c r="K980" s="78" t="s">
        <v>437</v>
      </c>
      <c r="M980" s="2">
        <v>480</v>
      </c>
    </row>
    <row r="981" spans="2:13" ht="12.75">
      <c r="B981" s="306">
        <v>5000</v>
      </c>
      <c r="C981" s="1" t="s">
        <v>417</v>
      </c>
      <c r="D981" s="13" t="s">
        <v>321</v>
      </c>
      <c r="E981" s="13" t="s">
        <v>450</v>
      </c>
      <c r="F981" s="28" t="s">
        <v>446</v>
      </c>
      <c r="G981" s="28" t="s">
        <v>173</v>
      </c>
      <c r="H981" s="6">
        <f t="shared" si="60"/>
        <v>-20000</v>
      </c>
      <c r="I981" s="23">
        <f t="shared" si="61"/>
        <v>10.416666666666666</v>
      </c>
      <c r="K981" s="78" t="s">
        <v>437</v>
      </c>
      <c r="M981" s="2">
        <v>480</v>
      </c>
    </row>
    <row r="982" spans="2:13" ht="12.75">
      <c r="B982" s="307">
        <v>5000</v>
      </c>
      <c r="C982" s="76" t="s">
        <v>417</v>
      </c>
      <c r="D982" s="13" t="s">
        <v>321</v>
      </c>
      <c r="E982" s="13" t="s">
        <v>450</v>
      </c>
      <c r="F982" s="72" t="s">
        <v>447</v>
      </c>
      <c r="G982" s="72" t="s">
        <v>262</v>
      </c>
      <c r="H982" s="6">
        <f t="shared" si="60"/>
        <v>-25000</v>
      </c>
      <c r="I982" s="23">
        <f t="shared" si="61"/>
        <v>10.416666666666666</v>
      </c>
      <c r="K982" s="78" t="s">
        <v>437</v>
      </c>
      <c r="M982" s="2">
        <v>480</v>
      </c>
    </row>
    <row r="983" spans="2:13" ht="12.75">
      <c r="B983" s="307">
        <v>5000</v>
      </c>
      <c r="C983" s="76" t="s">
        <v>417</v>
      </c>
      <c r="D983" s="13" t="s">
        <v>321</v>
      </c>
      <c r="E983" s="13" t="s">
        <v>450</v>
      </c>
      <c r="F983" s="72" t="s">
        <v>448</v>
      </c>
      <c r="G983" s="72" t="s">
        <v>246</v>
      </c>
      <c r="H983" s="6">
        <f t="shared" si="60"/>
        <v>-30000</v>
      </c>
      <c r="I983" s="23">
        <f t="shared" si="61"/>
        <v>10.416666666666666</v>
      </c>
      <c r="K983" s="78" t="s">
        <v>449</v>
      </c>
      <c r="M983" s="2">
        <v>480</v>
      </c>
    </row>
    <row r="984" spans="1:13" s="65" customFormat="1" ht="12.75">
      <c r="A984" s="12"/>
      <c r="B984" s="310">
        <f>SUM(B978:B983)</f>
        <v>30000</v>
      </c>
      <c r="C984" s="63"/>
      <c r="D984" s="63"/>
      <c r="E984" s="63" t="s">
        <v>450</v>
      </c>
      <c r="F984" s="75"/>
      <c r="G984" s="75"/>
      <c r="H984" s="62"/>
      <c r="I984" s="64"/>
      <c r="K984" s="83"/>
      <c r="M984" s="2">
        <v>480</v>
      </c>
    </row>
    <row r="985" spans="2:13" ht="12.75">
      <c r="B985" s="307"/>
      <c r="C985" s="76"/>
      <c r="D985" s="76"/>
      <c r="E985" s="76"/>
      <c r="F985" s="72"/>
      <c r="G985" s="72"/>
      <c r="H985" s="6">
        <f>H984-B985</f>
        <v>0</v>
      </c>
      <c r="I985" s="23">
        <f>+B985/M985</f>
        <v>0</v>
      </c>
      <c r="K985" s="78"/>
      <c r="M985" s="2">
        <v>480</v>
      </c>
    </row>
    <row r="986" spans="2:13" ht="12.75">
      <c r="B986" s="307"/>
      <c r="C986" s="76"/>
      <c r="D986" s="76"/>
      <c r="E986" s="76"/>
      <c r="F986" s="72"/>
      <c r="G986" s="72"/>
      <c r="H986" s="6">
        <f>H985-B986</f>
        <v>0</v>
      </c>
      <c r="I986" s="23">
        <f>+B986/M986</f>
        <v>0</v>
      </c>
      <c r="K986" s="78"/>
      <c r="M986" s="2">
        <v>480</v>
      </c>
    </row>
    <row r="987" spans="2:13" ht="12.75">
      <c r="B987" s="307"/>
      <c r="H987" s="6">
        <f>H986-B987</f>
        <v>0</v>
      </c>
      <c r="I987" s="23">
        <f>+B987/M987</f>
        <v>0</v>
      </c>
      <c r="M987" s="2">
        <v>480</v>
      </c>
    </row>
    <row r="988" spans="1:13" s="65" customFormat="1" ht="12.75">
      <c r="A988" s="1"/>
      <c r="B988" s="307"/>
      <c r="C988" s="1"/>
      <c r="D988" s="1"/>
      <c r="E988" s="1"/>
      <c r="F988" s="28"/>
      <c r="G988" s="28"/>
      <c r="H988" s="6">
        <f>H987-B988</f>
        <v>0</v>
      </c>
      <c r="I988" s="23">
        <f>+B988/M988</f>
        <v>0</v>
      </c>
      <c r="J988"/>
      <c r="K988"/>
      <c r="L988"/>
      <c r="M988" s="2">
        <v>480</v>
      </c>
    </row>
    <row r="989" spans="1:13" ht="12.75">
      <c r="A989" s="56"/>
      <c r="B989" s="308">
        <f>+B996+B1000+B1005+B1009+B1013+B1022</f>
        <v>170000</v>
      </c>
      <c r="C989" s="56" t="s">
        <v>231</v>
      </c>
      <c r="D989" s="56" t="s">
        <v>360</v>
      </c>
      <c r="E989" s="56" t="s">
        <v>37</v>
      </c>
      <c r="F989" s="58" t="s">
        <v>232</v>
      </c>
      <c r="G989" s="59" t="s">
        <v>58</v>
      </c>
      <c r="H989" s="57"/>
      <c r="I989" s="60">
        <f t="shared" si="61"/>
        <v>354.1666666666667</v>
      </c>
      <c r="J989" s="61"/>
      <c r="K989" s="61"/>
      <c r="L989" s="61"/>
      <c r="M989" s="2">
        <v>480</v>
      </c>
    </row>
    <row r="990" spans="2:13" ht="12.75">
      <c r="B990" s="307"/>
      <c r="H990" s="6">
        <f aca="true" t="shared" si="63" ref="H990:H995">H989-B990</f>
        <v>0</v>
      </c>
      <c r="I990" s="23">
        <f t="shared" si="61"/>
        <v>0</v>
      </c>
      <c r="M990" s="2">
        <v>480</v>
      </c>
    </row>
    <row r="991" spans="2:13" ht="12.75">
      <c r="B991" s="307">
        <v>2500</v>
      </c>
      <c r="C991" s="1" t="s">
        <v>16</v>
      </c>
      <c r="D991" s="1" t="s">
        <v>321</v>
      </c>
      <c r="E991" s="1" t="s">
        <v>59</v>
      </c>
      <c r="F991" s="28" t="s">
        <v>233</v>
      </c>
      <c r="G991" s="28" t="s">
        <v>220</v>
      </c>
      <c r="H991" s="6">
        <f t="shared" si="63"/>
        <v>-2500</v>
      </c>
      <c r="I991" s="23">
        <v>5</v>
      </c>
      <c r="K991" t="s">
        <v>16</v>
      </c>
      <c r="L991">
        <v>15</v>
      </c>
      <c r="M991" s="2">
        <v>480</v>
      </c>
    </row>
    <row r="992" spans="1:13" s="65" customFormat="1" ht="12.75">
      <c r="A992" s="1"/>
      <c r="B992" s="307">
        <v>2500</v>
      </c>
      <c r="C992" s="1" t="s">
        <v>16</v>
      </c>
      <c r="D992" s="1" t="s">
        <v>321</v>
      </c>
      <c r="E992" s="1" t="s">
        <v>59</v>
      </c>
      <c r="F992" s="28" t="s">
        <v>234</v>
      </c>
      <c r="G992" s="28" t="s">
        <v>173</v>
      </c>
      <c r="H992" s="6">
        <f t="shared" si="63"/>
        <v>-5000</v>
      </c>
      <c r="I992" s="23">
        <v>5</v>
      </c>
      <c r="J992"/>
      <c r="K992" t="s">
        <v>16</v>
      </c>
      <c r="L992">
        <v>15</v>
      </c>
      <c r="M992" s="2">
        <v>480</v>
      </c>
    </row>
    <row r="993" spans="2:13" ht="12.75">
      <c r="B993" s="307">
        <v>5000</v>
      </c>
      <c r="C993" s="1" t="s">
        <v>16</v>
      </c>
      <c r="D993" s="1" t="s">
        <v>321</v>
      </c>
      <c r="E993" s="1" t="s">
        <v>329</v>
      </c>
      <c r="F993" s="28" t="s">
        <v>346</v>
      </c>
      <c r="G993" s="28" t="s">
        <v>220</v>
      </c>
      <c r="H993" s="6">
        <f t="shared" si="63"/>
        <v>-10000</v>
      </c>
      <c r="I993" s="23">
        <v>10</v>
      </c>
      <c r="K993" t="s">
        <v>16</v>
      </c>
      <c r="L993">
        <v>16</v>
      </c>
      <c r="M993" s="2">
        <v>480</v>
      </c>
    </row>
    <row r="994" spans="2:13" ht="12.75">
      <c r="B994" s="307">
        <v>2500</v>
      </c>
      <c r="C994" s="1" t="s">
        <v>16</v>
      </c>
      <c r="D994" s="1" t="s">
        <v>321</v>
      </c>
      <c r="E994" s="1" t="s">
        <v>329</v>
      </c>
      <c r="F994" s="28" t="s">
        <v>347</v>
      </c>
      <c r="G994" s="28" t="s">
        <v>220</v>
      </c>
      <c r="H994" s="6">
        <f t="shared" si="63"/>
        <v>-12500</v>
      </c>
      <c r="I994" s="23">
        <v>5</v>
      </c>
      <c r="K994" t="s">
        <v>16</v>
      </c>
      <c r="L994">
        <v>16</v>
      </c>
      <c r="M994" s="2">
        <v>480</v>
      </c>
    </row>
    <row r="995" spans="2:13" ht="12.75">
      <c r="B995" s="307">
        <v>5000</v>
      </c>
      <c r="C995" s="1" t="s">
        <v>16</v>
      </c>
      <c r="D995" s="1" t="s">
        <v>321</v>
      </c>
      <c r="E995" s="1" t="s">
        <v>329</v>
      </c>
      <c r="F995" s="28" t="s">
        <v>348</v>
      </c>
      <c r="G995" s="28" t="s">
        <v>173</v>
      </c>
      <c r="H995" s="6">
        <f t="shared" si="63"/>
        <v>-17500</v>
      </c>
      <c r="I995" s="23">
        <v>10</v>
      </c>
      <c r="K995" t="s">
        <v>16</v>
      </c>
      <c r="L995">
        <v>16</v>
      </c>
      <c r="M995" s="2">
        <v>480</v>
      </c>
    </row>
    <row r="996" spans="1:13" ht="12.75">
      <c r="A996" s="12"/>
      <c r="B996" s="310">
        <f>SUM(B991:B995)</f>
        <v>17500</v>
      </c>
      <c r="C996" s="12" t="s">
        <v>16</v>
      </c>
      <c r="D996" s="12"/>
      <c r="E996" s="12"/>
      <c r="F996" s="19"/>
      <c r="G996" s="19"/>
      <c r="H996" s="62">
        <v>0</v>
      </c>
      <c r="I996" s="64">
        <f>+B996/M996</f>
        <v>36.458333333333336</v>
      </c>
      <c r="J996" s="65"/>
      <c r="K996" s="65"/>
      <c r="L996" s="65"/>
      <c r="M996" s="2">
        <v>480</v>
      </c>
    </row>
    <row r="997" spans="1:13" s="65" customFormat="1" ht="12.75">
      <c r="A997" s="1"/>
      <c r="B997" s="307"/>
      <c r="C997" s="1"/>
      <c r="D997" s="1"/>
      <c r="E997" s="1"/>
      <c r="F997" s="28"/>
      <c r="G997" s="28"/>
      <c r="H997" s="6">
        <f>H996-B997</f>
        <v>0</v>
      </c>
      <c r="I997" s="23">
        <f>+B997/M997</f>
        <v>0</v>
      </c>
      <c r="J997"/>
      <c r="K997"/>
      <c r="L997"/>
      <c r="M997" s="2">
        <v>480</v>
      </c>
    </row>
    <row r="998" spans="2:13" ht="12.75">
      <c r="B998" s="307"/>
      <c r="H998" s="6">
        <f>H997-B998</f>
        <v>0</v>
      </c>
      <c r="I998" s="23">
        <f>+B998/M998</f>
        <v>0</v>
      </c>
      <c r="M998" s="2">
        <v>480</v>
      </c>
    </row>
    <row r="999" spans="1:13" ht="12.75">
      <c r="A999"/>
      <c r="B999" s="306">
        <v>5000</v>
      </c>
      <c r="C999" s="34" t="s">
        <v>428</v>
      </c>
      <c r="D999" s="13" t="s">
        <v>321</v>
      </c>
      <c r="E999" s="34" t="s">
        <v>415</v>
      </c>
      <c r="F999" s="72" t="s">
        <v>235</v>
      </c>
      <c r="G999" s="28" t="s">
        <v>218</v>
      </c>
      <c r="H999" s="6">
        <f>H990-B999</f>
        <v>-5000</v>
      </c>
      <c r="I999" s="23">
        <f>+B999/M999</f>
        <v>10.416666666666666</v>
      </c>
      <c r="K999" t="s">
        <v>59</v>
      </c>
      <c r="L999">
        <v>15</v>
      </c>
      <c r="M999" s="2">
        <v>480</v>
      </c>
    </row>
    <row r="1000" spans="1:13" ht="12.75">
      <c r="A1000" s="65"/>
      <c r="B1000" s="310">
        <f>SUM(B999)</f>
        <v>5000</v>
      </c>
      <c r="C1000" s="65" t="s">
        <v>31</v>
      </c>
      <c r="D1000" s="65"/>
      <c r="E1000" s="65"/>
      <c r="F1000" s="65"/>
      <c r="G1000" s="65"/>
      <c r="H1000" s="62">
        <v>0</v>
      </c>
      <c r="I1000" s="64"/>
      <c r="J1000" s="65"/>
      <c r="K1000" s="65"/>
      <c r="L1000" s="65"/>
      <c r="M1000" s="2">
        <v>480</v>
      </c>
    </row>
    <row r="1001" spans="1:13" s="65" customFormat="1" ht="12.75">
      <c r="A1001"/>
      <c r="B1001" s="311"/>
      <c r="C1001"/>
      <c r="D1001"/>
      <c r="E1001"/>
      <c r="F1001"/>
      <c r="G1001"/>
      <c r="H1001" s="6">
        <f>H1000-B1001</f>
        <v>0</v>
      </c>
      <c r="I1001" s="23">
        <f>+B1001/M1001</f>
        <v>0</v>
      </c>
      <c r="J1001"/>
      <c r="K1001"/>
      <c r="L1001"/>
      <c r="M1001" s="2">
        <v>480</v>
      </c>
    </row>
    <row r="1002" spans="2:13" ht="12.75">
      <c r="B1002" s="307"/>
      <c r="H1002" s="6">
        <f>H1001-B1002</f>
        <v>0</v>
      </c>
      <c r="I1002" s="23">
        <f>+B1002/M1002</f>
        <v>0</v>
      </c>
      <c r="M1002" s="2">
        <v>480</v>
      </c>
    </row>
    <row r="1003" spans="1:13" ht="12.75">
      <c r="A1003"/>
      <c r="B1003" s="307">
        <v>3000</v>
      </c>
      <c r="C1003" s="6" t="s">
        <v>32</v>
      </c>
      <c r="D1003" s="13" t="s">
        <v>321</v>
      </c>
      <c r="E1003" s="1" t="s">
        <v>104</v>
      </c>
      <c r="F1003" s="28" t="s">
        <v>235</v>
      </c>
      <c r="G1003" s="72" t="s">
        <v>220</v>
      </c>
      <c r="H1003" s="6">
        <f>H1002-B1003</f>
        <v>-3000</v>
      </c>
      <c r="I1003" s="23">
        <f>+B1003/M1003</f>
        <v>6.25</v>
      </c>
      <c r="K1003" t="s">
        <v>59</v>
      </c>
      <c r="L1003">
        <v>15</v>
      </c>
      <c r="M1003" s="2">
        <v>480</v>
      </c>
    </row>
    <row r="1004" spans="2:13" ht="12.75">
      <c r="B1004" s="307">
        <v>5000</v>
      </c>
      <c r="C1004" s="76" t="s">
        <v>32</v>
      </c>
      <c r="D1004" s="13" t="s">
        <v>321</v>
      </c>
      <c r="E1004" s="76" t="s">
        <v>104</v>
      </c>
      <c r="F1004" s="72" t="s">
        <v>418</v>
      </c>
      <c r="G1004" s="72" t="s">
        <v>220</v>
      </c>
      <c r="H1004" s="6">
        <f>H1003-B1004</f>
        <v>-8000</v>
      </c>
      <c r="I1004" s="23">
        <f>+B1004/M1004</f>
        <v>10.416666666666666</v>
      </c>
      <c r="K1004" s="78" t="s">
        <v>329</v>
      </c>
      <c r="L1004">
        <v>23</v>
      </c>
      <c r="M1004" s="2">
        <v>480</v>
      </c>
    </row>
    <row r="1005" spans="2:13" s="65" customFormat="1" ht="12.75">
      <c r="B1005" s="310">
        <f>SUM(B1003:B1004)</f>
        <v>8000</v>
      </c>
      <c r="C1005" s="12"/>
      <c r="D1005" s="12"/>
      <c r="E1005" s="12" t="s">
        <v>104</v>
      </c>
      <c r="F1005" s="19"/>
      <c r="G1005" s="75"/>
      <c r="H1005" s="62">
        <v>0</v>
      </c>
      <c r="I1005" s="64"/>
      <c r="M1005" s="2">
        <v>480</v>
      </c>
    </row>
    <row r="1006" spans="1:13" ht="12.75">
      <c r="A1006"/>
      <c r="B1006" s="307"/>
      <c r="G1006" s="72"/>
      <c r="H1006" s="6">
        <f>H1005-B1006</f>
        <v>0</v>
      </c>
      <c r="I1006" s="23"/>
      <c r="M1006" s="2">
        <v>480</v>
      </c>
    </row>
    <row r="1007" spans="2:13" ht="12.75">
      <c r="B1007" s="307"/>
      <c r="H1007" s="6">
        <f>H1006-B1007</f>
        <v>0</v>
      </c>
      <c r="I1007" s="23">
        <f>+B1007/M1007</f>
        <v>0</v>
      </c>
      <c r="M1007" s="2">
        <v>480</v>
      </c>
    </row>
    <row r="1008" spans="1:13" ht="12.75">
      <c r="A1008"/>
      <c r="B1008" s="307">
        <v>7000</v>
      </c>
      <c r="C1008" s="6" t="s">
        <v>33</v>
      </c>
      <c r="D1008" s="13" t="s">
        <v>321</v>
      </c>
      <c r="E1008" s="1" t="s">
        <v>415</v>
      </c>
      <c r="F1008" s="28" t="s">
        <v>236</v>
      </c>
      <c r="G1008" s="72" t="s">
        <v>220</v>
      </c>
      <c r="H1008" s="6">
        <f>H1007-B1008</f>
        <v>-7000</v>
      </c>
      <c r="I1008" s="23">
        <f>+B1008/M1008</f>
        <v>14.583333333333334</v>
      </c>
      <c r="K1008" t="s">
        <v>59</v>
      </c>
      <c r="L1008">
        <v>15</v>
      </c>
      <c r="M1008" s="2">
        <v>480</v>
      </c>
    </row>
    <row r="1009" spans="1:13" ht="12.75">
      <c r="A1009" s="65"/>
      <c r="B1009" s="310">
        <f>SUM(B1008)</f>
        <v>7000</v>
      </c>
      <c r="C1009" s="65" t="s">
        <v>33</v>
      </c>
      <c r="D1009" s="65"/>
      <c r="E1009" s="65"/>
      <c r="F1009" s="65"/>
      <c r="G1009" s="65"/>
      <c r="H1009" s="62">
        <v>0</v>
      </c>
      <c r="I1009" s="64"/>
      <c r="J1009" s="65"/>
      <c r="K1009" s="65"/>
      <c r="L1009" s="65"/>
      <c r="M1009" s="2">
        <v>480</v>
      </c>
    </row>
    <row r="1010" spans="1:13" ht="12.75">
      <c r="A1010"/>
      <c r="B1010" s="311"/>
      <c r="C1010"/>
      <c r="D1010"/>
      <c r="E1010"/>
      <c r="F1010"/>
      <c r="G1010"/>
      <c r="H1010" s="6">
        <f>H1009-B1010</f>
        <v>0</v>
      </c>
      <c r="I1010" s="23"/>
      <c r="M1010" s="2">
        <v>480</v>
      </c>
    </row>
    <row r="1011" spans="2:13" ht="12.75">
      <c r="B1011" s="307"/>
      <c r="H1011" s="6">
        <f>H1010-B1011</f>
        <v>0</v>
      </c>
      <c r="I1011" s="23">
        <f>+B1011/M1011</f>
        <v>0</v>
      </c>
      <c r="M1011" s="2">
        <v>480</v>
      </c>
    </row>
    <row r="1012" spans="1:13" ht="12.75">
      <c r="A1012" s="13"/>
      <c r="B1012" s="306">
        <v>2500</v>
      </c>
      <c r="C1012" s="30" t="s">
        <v>35</v>
      </c>
      <c r="D1012" s="13" t="s">
        <v>321</v>
      </c>
      <c r="E1012" s="13" t="s">
        <v>415</v>
      </c>
      <c r="F1012" s="72" t="s">
        <v>235</v>
      </c>
      <c r="G1012" s="32" t="s">
        <v>220</v>
      </c>
      <c r="H1012" s="6">
        <f>H1011-B1012</f>
        <v>-2500</v>
      </c>
      <c r="I1012" s="23">
        <f>+B1012/M1012</f>
        <v>5.208333333333333</v>
      </c>
      <c r="J1012" s="16"/>
      <c r="K1012" s="16" t="s">
        <v>59</v>
      </c>
      <c r="L1012" s="16">
        <v>15</v>
      </c>
      <c r="M1012" s="2">
        <v>480</v>
      </c>
    </row>
    <row r="1013" spans="1:13" ht="12.75">
      <c r="A1013" s="65"/>
      <c r="B1013" s="310">
        <f>SUM(B1012)</f>
        <v>2500</v>
      </c>
      <c r="C1013" s="65" t="s">
        <v>35</v>
      </c>
      <c r="D1013" s="65"/>
      <c r="E1013" s="65"/>
      <c r="F1013" s="65"/>
      <c r="G1013" s="65"/>
      <c r="H1013" s="62">
        <v>0</v>
      </c>
      <c r="I1013" s="64"/>
      <c r="J1013" s="65"/>
      <c r="K1013" s="65"/>
      <c r="L1013" s="65"/>
      <c r="M1013" s="2">
        <v>480</v>
      </c>
    </row>
    <row r="1014" spans="1:13" s="65" customFormat="1" ht="12.75">
      <c r="A1014" s="1"/>
      <c r="B1014" s="307"/>
      <c r="C1014" s="1"/>
      <c r="D1014" s="1"/>
      <c r="E1014" s="1"/>
      <c r="F1014" s="28"/>
      <c r="G1014" s="28"/>
      <c r="H1014" s="6">
        <f>H1013-B1014</f>
        <v>0</v>
      </c>
      <c r="I1014" s="23">
        <f aca="true" t="shared" si="64" ref="I1014:I1067">+B1014/M1014</f>
        <v>0</v>
      </c>
      <c r="J1014"/>
      <c r="K1014"/>
      <c r="L1014"/>
      <c r="M1014" s="2">
        <v>480</v>
      </c>
    </row>
    <row r="1015" spans="1:13" s="16" customFormat="1" ht="12.75">
      <c r="A1015" s="1"/>
      <c r="B1015" s="307"/>
      <c r="C1015" s="1"/>
      <c r="D1015" s="1"/>
      <c r="E1015" s="1"/>
      <c r="F1015" s="28"/>
      <c r="G1015" s="28"/>
      <c r="H1015" s="6">
        <f aca="true" t="shared" si="65" ref="H1015:H1021">H1014-B1015</f>
        <v>0</v>
      </c>
      <c r="I1015" s="23">
        <f aca="true" t="shared" si="66" ref="I1015:I1021">+B1015/M1015</f>
        <v>0</v>
      </c>
      <c r="J1015"/>
      <c r="K1015"/>
      <c r="L1015"/>
      <c r="M1015" s="2">
        <v>480</v>
      </c>
    </row>
    <row r="1016" spans="1:13" s="16" customFormat="1" ht="12.75">
      <c r="A1016" s="1"/>
      <c r="B1016" s="307">
        <v>20000</v>
      </c>
      <c r="C1016" s="76" t="s">
        <v>417</v>
      </c>
      <c r="D1016" s="76" t="s">
        <v>321</v>
      </c>
      <c r="E1016" s="76" t="s">
        <v>338</v>
      </c>
      <c r="F1016" s="72" t="s">
        <v>408</v>
      </c>
      <c r="G1016" s="72" t="s">
        <v>173</v>
      </c>
      <c r="H1016" s="6">
        <f t="shared" si="65"/>
        <v>-20000</v>
      </c>
      <c r="I1016" s="23">
        <f t="shared" si="66"/>
        <v>41.666666666666664</v>
      </c>
      <c r="J1016"/>
      <c r="K1016" s="78" t="s">
        <v>329</v>
      </c>
      <c r="L1016">
        <v>23</v>
      </c>
      <c r="M1016" s="2">
        <v>480</v>
      </c>
    </row>
    <row r="1017" spans="2:13" ht="12.75">
      <c r="B1017" s="307">
        <v>20000</v>
      </c>
      <c r="C1017" s="76" t="s">
        <v>417</v>
      </c>
      <c r="D1017" s="76" t="s">
        <v>321</v>
      </c>
      <c r="E1017" s="76" t="s">
        <v>338</v>
      </c>
      <c r="F1017" s="72" t="s">
        <v>409</v>
      </c>
      <c r="G1017" s="72" t="s">
        <v>173</v>
      </c>
      <c r="H1017" s="6">
        <f t="shared" si="65"/>
        <v>-40000</v>
      </c>
      <c r="I1017" s="23">
        <f t="shared" si="66"/>
        <v>41.666666666666664</v>
      </c>
      <c r="K1017" s="78" t="s">
        <v>329</v>
      </c>
      <c r="L1017">
        <v>23</v>
      </c>
      <c r="M1017" s="2">
        <v>480</v>
      </c>
    </row>
    <row r="1018" spans="2:13" ht="12.75">
      <c r="B1018" s="307">
        <v>30000</v>
      </c>
      <c r="C1018" s="76" t="s">
        <v>417</v>
      </c>
      <c r="D1018" s="76" t="s">
        <v>321</v>
      </c>
      <c r="E1018" s="76" t="s">
        <v>338</v>
      </c>
      <c r="F1018" s="72" t="s">
        <v>410</v>
      </c>
      <c r="G1018" s="72" t="s">
        <v>173</v>
      </c>
      <c r="H1018" s="6">
        <f t="shared" si="65"/>
        <v>-70000</v>
      </c>
      <c r="I1018" s="23">
        <f t="shared" si="66"/>
        <v>62.5</v>
      </c>
      <c r="K1018" s="78" t="s">
        <v>329</v>
      </c>
      <c r="L1018">
        <v>23</v>
      </c>
      <c r="M1018" s="2">
        <v>480</v>
      </c>
    </row>
    <row r="1019" spans="1:13" s="61" customFormat="1" ht="12.75">
      <c r="A1019" s="1"/>
      <c r="B1019" s="307">
        <v>20000</v>
      </c>
      <c r="C1019" s="76" t="s">
        <v>440</v>
      </c>
      <c r="D1019" s="76" t="s">
        <v>321</v>
      </c>
      <c r="E1019" s="76" t="s">
        <v>338</v>
      </c>
      <c r="F1019" s="72" t="s">
        <v>411</v>
      </c>
      <c r="G1019" s="72" t="s">
        <v>173</v>
      </c>
      <c r="H1019" s="6">
        <f t="shared" si="65"/>
        <v>-90000</v>
      </c>
      <c r="I1019" s="23">
        <f t="shared" si="66"/>
        <v>41.666666666666664</v>
      </c>
      <c r="J1019"/>
      <c r="K1019" s="78" t="s">
        <v>329</v>
      </c>
      <c r="L1019">
        <v>23</v>
      </c>
      <c r="M1019" s="2">
        <v>480</v>
      </c>
    </row>
    <row r="1020" spans="2:13" ht="12.75">
      <c r="B1020" s="307">
        <v>20000</v>
      </c>
      <c r="C1020" s="76" t="s">
        <v>440</v>
      </c>
      <c r="D1020" s="76" t="s">
        <v>321</v>
      </c>
      <c r="E1020" s="76" t="s">
        <v>338</v>
      </c>
      <c r="F1020" s="72" t="s">
        <v>412</v>
      </c>
      <c r="G1020" s="72" t="s">
        <v>173</v>
      </c>
      <c r="H1020" s="6">
        <f t="shared" si="65"/>
        <v>-110000</v>
      </c>
      <c r="I1020" s="23">
        <f t="shared" si="66"/>
        <v>41.666666666666664</v>
      </c>
      <c r="K1020" s="78" t="s">
        <v>329</v>
      </c>
      <c r="L1020">
        <v>23</v>
      </c>
      <c r="M1020" s="2">
        <v>480</v>
      </c>
    </row>
    <row r="1021" spans="2:13" ht="12.75">
      <c r="B1021" s="307">
        <v>20000</v>
      </c>
      <c r="C1021" s="76" t="s">
        <v>440</v>
      </c>
      <c r="D1021" s="76" t="s">
        <v>321</v>
      </c>
      <c r="E1021" s="76" t="s">
        <v>338</v>
      </c>
      <c r="F1021" s="72" t="s">
        <v>413</v>
      </c>
      <c r="G1021" s="72" t="s">
        <v>173</v>
      </c>
      <c r="H1021" s="6">
        <f t="shared" si="65"/>
        <v>-130000</v>
      </c>
      <c r="I1021" s="23">
        <f t="shared" si="66"/>
        <v>41.666666666666664</v>
      </c>
      <c r="K1021" s="78" t="s">
        <v>329</v>
      </c>
      <c r="L1021">
        <v>23</v>
      </c>
      <c r="M1021" s="2">
        <v>480</v>
      </c>
    </row>
    <row r="1022" spans="1:13" ht="12.75">
      <c r="A1022" s="12"/>
      <c r="B1022" s="310">
        <f>SUM(B1016:B1021)</f>
        <v>130000</v>
      </c>
      <c r="C1022" s="12"/>
      <c r="D1022" s="12"/>
      <c r="E1022" s="63" t="s">
        <v>338</v>
      </c>
      <c r="F1022" s="19"/>
      <c r="G1022" s="19"/>
      <c r="H1022" s="62">
        <v>0</v>
      </c>
      <c r="I1022" s="64">
        <f>+B1022/M1022</f>
        <v>270.8333333333333</v>
      </c>
      <c r="J1022" s="65"/>
      <c r="K1022" s="65"/>
      <c r="L1022" s="65"/>
      <c r="M1022" s="2">
        <v>480</v>
      </c>
    </row>
    <row r="1023" spans="1:13" s="65" customFormat="1" ht="12.75">
      <c r="A1023" s="13"/>
      <c r="B1023" s="306"/>
      <c r="C1023" s="13"/>
      <c r="D1023" s="13"/>
      <c r="E1023" s="34"/>
      <c r="F1023" s="31"/>
      <c r="G1023" s="31"/>
      <c r="H1023" s="6">
        <f>H1022-B1023</f>
        <v>0</v>
      </c>
      <c r="I1023" s="23">
        <f>+B1023/M1023</f>
        <v>0</v>
      </c>
      <c r="J1023" s="16"/>
      <c r="K1023" s="16"/>
      <c r="L1023" s="16"/>
      <c r="M1023" s="2">
        <v>480</v>
      </c>
    </row>
    <row r="1024" spans="1:13" ht="12.75">
      <c r="A1024" s="13"/>
      <c r="B1024" s="306"/>
      <c r="C1024" s="13"/>
      <c r="D1024" s="13"/>
      <c r="E1024" s="34"/>
      <c r="F1024" s="31"/>
      <c r="G1024" s="31"/>
      <c r="H1024" s="6">
        <f>H1023-B1024</f>
        <v>0</v>
      </c>
      <c r="I1024" s="23">
        <f>+B1024/M1024</f>
        <v>0</v>
      </c>
      <c r="J1024" s="16"/>
      <c r="K1024" s="16"/>
      <c r="L1024" s="16"/>
      <c r="M1024" s="2">
        <v>480</v>
      </c>
    </row>
    <row r="1025" spans="2:13" ht="12.75">
      <c r="B1025" s="307"/>
      <c r="H1025" s="6">
        <f>H1024-B1025</f>
        <v>0</v>
      </c>
      <c r="I1025" s="23">
        <f>+B1025/M1025</f>
        <v>0</v>
      </c>
      <c r="M1025" s="2">
        <v>480</v>
      </c>
    </row>
    <row r="1026" spans="2:13" ht="12.75">
      <c r="B1026" s="307"/>
      <c r="H1026" s="6">
        <f>H1025-B1026</f>
        <v>0</v>
      </c>
      <c r="I1026" s="23">
        <f>+B1026/M1026</f>
        <v>0</v>
      </c>
      <c r="M1026" s="2">
        <v>480</v>
      </c>
    </row>
    <row r="1027" spans="1:13" ht="12.75">
      <c r="A1027" s="56"/>
      <c r="B1027" s="308">
        <f>+B1031+B1036+B1041+B1045+B1055</f>
        <v>126500</v>
      </c>
      <c r="C1027" s="56" t="s">
        <v>237</v>
      </c>
      <c r="D1027" s="56" t="s">
        <v>917</v>
      </c>
      <c r="E1027" s="56" t="s">
        <v>123</v>
      </c>
      <c r="F1027" s="58" t="s">
        <v>239</v>
      </c>
      <c r="G1027" s="59" t="s">
        <v>125</v>
      </c>
      <c r="H1027" s="57"/>
      <c r="I1027" s="60">
        <f t="shared" si="64"/>
        <v>263.5416666666667</v>
      </c>
      <c r="J1027" s="61"/>
      <c r="K1027" s="61"/>
      <c r="L1027" s="61"/>
      <c r="M1027" s="2">
        <v>480</v>
      </c>
    </row>
    <row r="1028" spans="1:13" s="65" customFormat="1" ht="12.75">
      <c r="A1028" s="1"/>
      <c r="B1028" s="307"/>
      <c r="C1028" s="1"/>
      <c r="D1028" s="1"/>
      <c r="E1028" s="1"/>
      <c r="F1028" s="28"/>
      <c r="G1028" s="28"/>
      <c r="H1028" s="6">
        <f>H1027-B1028</f>
        <v>0</v>
      </c>
      <c r="I1028" s="23">
        <f t="shared" si="64"/>
        <v>0</v>
      </c>
      <c r="J1028"/>
      <c r="K1028"/>
      <c r="L1028"/>
      <c r="M1028" s="2">
        <v>480</v>
      </c>
    </row>
    <row r="1029" spans="2:13" ht="12.75">
      <c r="B1029" s="307">
        <v>5000</v>
      </c>
      <c r="C1029" s="1" t="s">
        <v>16</v>
      </c>
      <c r="D1029" s="1" t="s">
        <v>321</v>
      </c>
      <c r="E1029" s="1" t="s">
        <v>126</v>
      </c>
      <c r="F1029" s="28" t="s">
        <v>349</v>
      </c>
      <c r="G1029" s="28" t="s">
        <v>246</v>
      </c>
      <c r="H1029" s="6">
        <f>H1028-B1029</f>
        <v>-5000</v>
      </c>
      <c r="I1029" s="23">
        <v>10</v>
      </c>
      <c r="K1029" t="s">
        <v>16</v>
      </c>
      <c r="L1029">
        <v>16</v>
      </c>
      <c r="M1029" s="2">
        <v>480</v>
      </c>
    </row>
    <row r="1030" spans="2:13" ht="12.75">
      <c r="B1030" s="307">
        <v>5000</v>
      </c>
      <c r="C1030" s="1" t="s">
        <v>16</v>
      </c>
      <c r="D1030" s="1" t="s">
        <v>321</v>
      </c>
      <c r="E1030" s="1" t="s">
        <v>270</v>
      </c>
      <c r="F1030" s="28" t="s">
        <v>350</v>
      </c>
      <c r="G1030" s="28" t="s">
        <v>246</v>
      </c>
      <c r="H1030" s="6">
        <f>H1029-B1030</f>
        <v>-10000</v>
      </c>
      <c r="I1030" s="23">
        <v>10</v>
      </c>
      <c r="K1030" t="s">
        <v>16</v>
      </c>
      <c r="L1030">
        <v>16</v>
      </c>
      <c r="M1030" s="2">
        <v>480</v>
      </c>
    </row>
    <row r="1031" spans="1:13" ht="12.75">
      <c r="A1031" s="12"/>
      <c r="B1031" s="310">
        <f>SUM(B1029:B1030)</f>
        <v>10000</v>
      </c>
      <c r="C1031" s="12" t="s">
        <v>16</v>
      </c>
      <c r="D1031" s="12"/>
      <c r="E1031" s="12"/>
      <c r="F1031" s="19"/>
      <c r="G1031" s="19"/>
      <c r="H1031" s="62">
        <v>0</v>
      </c>
      <c r="I1031" s="64">
        <f t="shared" si="64"/>
        <v>20.833333333333332</v>
      </c>
      <c r="J1031" s="65"/>
      <c r="K1031" s="65"/>
      <c r="L1031" s="65"/>
      <c r="M1031" s="2">
        <v>480</v>
      </c>
    </row>
    <row r="1032" spans="2:13" ht="12.75">
      <c r="B1032" s="307"/>
      <c r="H1032" s="6">
        <f>H1031-B1032</f>
        <v>0</v>
      </c>
      <c r="I1032" s="23">
        <f t="shared" si="64"/>
        <v>0</v>
      </c>
      <c r="M1032" s="2">
        <v>480</v>
      </c>
    </row>
    <row r="1033" spans="1:13" s="65" customFormat="1" ht="12.75">
      <c r="A1033" s="1"/>
      <c r="B1033" s="307"/>
      <c r="C1033" s="1"/>
      <c r="D1033" s="1"/>
      <c r="E1033" s="1"/>
      <c r="F1033" s="28"/>
      <c r="G1033" s="28"/>
      <c r="H1033" s="6">
        <f>H1032-B1033</f>
        <v>0</v>
      </c>
      <c r="I1033" s="23">
        <f t="shared" si="64"/>
        <v>0</v>
      </c>
      <c r="J1033"/>
      <c r="K1033"/>
      <c r="L1033"/>
      <c r="M1033" s="2">
        <v>480</v>
      </c>
    </row>
    <row r="1034" spans="1:13" s="43" customFormat="1" ht="12.75">
      <c r="A1034" s="1"/>
      <c r="B1034" s="307">
        <v>1500</v>
      </c>
      <c r="C1034" s="34" t="s">
        <v>351</v>
      </c>
      <c r="D1034" s="13" t="s">
        <v>321</v>
      </c>
      <c r="E1034" s="1" t="s">
        <v>415</v>
      </c>
      <c r="F1034" s="28" t="s">
        <v>352</v>
      </c>
      <c r="G1034" s="28" t="s">
        <v>246</v>
      </c>
      <c r="H1034" s="6">
        <f>H1033-B1034</f>
        <v>-1500</v>
      </c>
      <c r="I1034" s="23">
        <f t="shared" si="64"/>
        <v>3.125</v>
      </c>
      <c r="J1034"/>
      <c r="K1034" t="s">
        <v>270</v>
      </c>
      <c r="L1034">
        <v>16</v>
      </c>
      <c r="M1034" s="2">
        <v>480</v>
      </c>
    </row>
    <row r="1035" spans="2:13" ht="12.75">
      <c r="B1035" s="307">
        <v>1500</v>
      </c>
      <c r="C1035" s="34" t="s">
        <v>353</v>
      </c>
      <c r="D1035" s="13" t="s">
        <v>321</v>
      </c>
      <c r="E1035" s="1" t="s">
        <v>415</v>
      </c>
      <c r="F1035" s="28" t="s">
        <v>352</v>
      </c>
      <c r="G1035" s="28" t="s">
        <v>246</v>
      </c>
      <c r="H1035" s="6">
        <f>H1034-B1035</f>
        <v>-3000</v>
      </c>
      <c r="I1035" s="23">
        <f t="shared" si="64"/>
        <v>3.125</v>
      </c>
      <c r="K1035" t="s">
        <v>270</v>
      </c>
      <c r="L1035">
        <v>16</v>
      </c>
      <c r="M1035" s="2">
        <v>480</v>
      </c>
    </row>
    <row r="1036" spans="1:13" ht="12.75">
      <c r="A1036" s="12"/>
      <c r="B1036" s="310">
        <f>SUM(B1034:B1035)</f>
        <v>3000</v>
      </c>
      <c r="C1036" s="12" t="s">
        <v>31</v>
      </c>
      <c r="D1036" s="12"/>
      <c r="E1036" s="12"/>
      <c r="F1036" s="19"/>
      <c r="G1036" s="19"/>
      <c r="H1036" s="62">
        <v>0</v>
      </c>
      <c r="I1036" s="64">
        <f t="shared" si="64"/>
        <v>6.25</v>
      </c>
      <c r="J1036" s="65"/>
      <c r="K1036" s="65"/>
      <c r="L1036" s="65"/>
      <c r="M1036" s="2">
        <v>480</v>
      </c>
    </row>
    <row r="1037" spans="1:13" s="65" customFormat="1" ht="12.75">
      <c r="A1037" s="1"/>
      <c r="B1037" s="307"/>
      <c r="C1037" s="1"/>
      <c r="D1037" s="13"/>
      <c r="E1037" s="1"/>
      <c r="F1037" s="28"/>
      <c r="G1037" s="28"/>
      <c r="H1037" s="6">
        <f>H1036-B1037</f>
        <v>0</v>
      </c>
      <c r="I1037" s="23">
        <f t="shared" si="64"/>
        <v>0</v>
      </c>
      <c r="J1037"/>
      <c r="K1037"/>
      <c r="L1037"/>
      <c r="M1037" s="2">
        <v>480</v>
      </c>
    </row>
    <row r="1038" spans="2:13" ht="12.75">
      <c r="B1038" s="307"/>
      <c r="D1038" s="13"/>
      <c r="H1038" s="6">
        <f>H1037-B1038</f>
        <v>0</v>
      </c>
      <c r="I1038" s="23">
        <f t="shared" si="64"/>
        <v>0</v>
      </c>
      <c r="M1038" s="2">
        <v>480</v>
      </c>
    </row>
    <row r="1039" spans="2:13" ht="12.75">
      <c r="B1039" s="307">
        <v>1500</v>
      </c>
      <c r="C1039" s="34" t="s">
        <v>32</v>
      </c>
      <c r="D1039" s="13" t="s">
        <v>321</v>
      </c>
      <c r="E1039" s="1" t="s">
        <v>104</v>
      </c>
      <c r="F1039" s="28" t="s">
        <v>352</v>
      </c>
      <c r="G1039" s="28" t="s">
        <v>246</v>
      </c>
      <c r="H1039" s="6">
        <f>H1038-B1039</f>
        <v>-1500</v>
      </c>
      <c r="I1039" s="23">
        <f t="shared" si="64"/>
        <v>3.125</v>
      </c>
      <c r="K1039" t="s">
        <v>270</v>
      </c>
      <c r="L1039">
        <v>16</v>
      </c>
      <c r="M1039" s="2">
        <v>480</v>
      </c>
    </row>
    <row r="1040" spans="2:13" ht="12.75">
      <c r="B1040" s="307">
        <v>20000</v>
      </c>
      <c r="C1040" s="1" t="s">
        <v>335</v>
      </c>
      <c r="D1040" s="13" t="s">
        <v>321</v>
      </c>
      <c r="E1040" s="1" t="s">
        <v>104</v>
      </c>
      <c r="F1040" s="28" t="s">
        <v>354</v>
      </c>
      <c r="G1040" s="28" t="s">
        <v>246</v>
      </c>
      <c r="H1040" s="6">
        <f>H1039-B1040</f>
        <v>-21500</v>
      </c>
      <c r="I1040" s="23">
        <f t="shared" si="64"/>
        <v>41.666666666666664</v>
      </c>
      <c r="K1040" t="s">
        <v>270</v>
      </c>
      <c r="L1040">
        <v>16</v>
      </c>
      <c r="M1040" s="2">
        <v>480</v>
      </c>
    </row>
    <row r="1041" spans="1:13" ht="12.75">
      <c r="A1041" s="12"/>
      <c r="B1041" s="310">
        <f>SUM(B1039:B1040)</f>
        <v>21500</v>
      </c>
      <c r="C1041" s="12"/>
      <c r="D1041" s="12"/>
      <c r="E1041" s="12" t="s">
        <v>104</v>
      </c>
      <c r="F1041" s="19"/>
      <c r="G1041" s="19"/>
      <c r="H1041" s="62">
        <v>0</v>
      </c>
      <c r="I1041" s="64">
        <f t="shared" si="64"/>
        <v>44.791666666666664</v>
      </c>
      <c r="J1041" s="65"/>
      <c r="K1041" s="65"/>
      <c r="L1041" s="65"/>
      <c r="M1041" s="2">
        <v>480</v>
      </c>
    </row>
    <row r="1042" spans="1:13" ht="12.75">
      <c r="A1042" s="42"/>
      <c r="B1042" s="313"/>
      <c r="C1042" s="44"/>
      <c r="D1042" s="35"/>
      <c r="E1042" s="42"/>
      <c r="F1042" s="36"/>
      <c r="G1042" s="36"/>
      <c r="H1042" s="6">
        <f>H1041-B1042</f>
        <v>0</v>
      </c>
      <c r="I1042" s="23">
        <f t="shared" si="64"/>
        <v>0</v>
      </c>
      <c r="J1042" s="43"/>
      <c r="K1042" s="43"/>
      <c r="L1042" s="43"/>
      <c r="M1042" s="2">
        <v>480</v>
      </c>
    </row>
    <row r="1043" spans="2:13" ht="12.75">
      <c r="B1043" s="307"/>
      <c r="D1043" s="13"/>
      <c r="H1043" s="6">
        <f>H1042-B1043</f>
        <v>0</v>
      </c>
      <c r="I1043" s="23">
        <f t="shared" si="64"/>
        <v>0</v>
      </c>
      <c r="M1043" s="2">
        <v>480</v>
      </c>
    </row>
    <row r="1044" spans="2:13" ht="12.75">
      <c r="B1044" s="307">
        <v>2000</v>
      </c>
      <c r="C1044" s="1" t="s">
        <v>35</v>
      </c>
      <c r="D1044" s="13" t="s">
        <v>321</v>
      </c>
      <c r="E1044" s="1" t="s">
        <v>415</v>
      </c>
      <c r="F1044" s="28" t="s">
        <v>352</v>
      </c>
      <c r="G1044" s="28" t="s">
        <v>246</v>
      </c>
      <c r="H1044" s="6">
        <f>H1043-B1044</f>
        <v>-2000</v>
      </c>
      <c r="I1044" s="23">
        <f t="shared" si="64"/>
        <v>4.166666666666667</v>
      </c>
      <c r="K1044" t="s">
        <v>270</v>
      </c>
      <c r="L1044">
        <v>16</v>
      </c>
      <c r="M1044" s="2">
        <v>480</v>
      </c>
    </row>
    <row r="1045" spans="1:13" s="65" customFormat="1" ht="12.75">
      <c r="A1045" s="12"/>
      <c r="B1045" s="310">
        <f>SUM(B1044)</f>
        <v>2000</v>
      </c>
      <c r="C1045" s="12" t="s">
        <v>35</v>
      </c>
      <c r="D1045" s="12"/>
      <c r="E1045" s="12"/>
      <c r="F1045" s="19"/>
      <c r="G1045" s="19"/>
      <c r="H1045" s="62">
        <v>0</v>
      </c>
      <c r="I1045" s="64">
        <f t="shared" si="64"/>
        <v>4.166666666666667</v>
      </c>
      <c r="M1045" s="2">
        <v>480</v>
      </c>
    </row>
    <row r="1046" spans="2:13" ht="12.75">
      <c r="B1046" s="307"/>
      <c r="D1046" s="13"/>
      <c r="H1046" s="6">
        <f aca="true" t="shared" si="67" ref="H1046:H1054">H1045-B1046</f>
        <v>0</v>
      </c>
      <c r="I1046" s="23">
        <f t="shared" si="64"/>
        <v>0</v>
      </c>
      <c r="M1046" s="2">
        <v>480</v>
      </c>
    </row>
    <row r="1047" spans="2:13" ht="12.75">
      <c r="B1047" s="307"/>
      <c r="D1047" s="13"/>
      <c r="H1047" s="6">
        <f t="shared" si="67"/>
        <v>0</v>
      </c>
      <c r="I1047" s="23">
        <f t="shared" si="64"/>
        <v>0</v>
      </c>
      <c r="M1047" s="2">
        <v>480</v>
      </c>
    </row>
    <row r="1048" spans="2:13" ht="12.75">
      <c r="B1048" s="307">
        <v>10000</v>
      </c>
      <c r="C1048" s="1" t="s">
        <v>417</v>
      </c>
      <c r="D1048" s="13" t="s">
        <v>321</v>
      </c>
      <c r="E1048" s="1" t="s">
        <v>338</v>
      </c>
      <c r="F1048" s="28" t="s">
        <v>355</v>
      </c>
      <c r="G1048" s="28" t="s">
        <v>246</v>
      </c>
      <c r="H1048" s="6">
        <f t="shared" si="67"/>
        <v>-10000</v>
      </c>
      <c r="I1048" s="23">
        <f t="shared" si="64"/>
        <v>20.833333333333332</v>
      </c>
      <c r="K1048" t="s">
        <v>270</v>
      </c>
      <c r="L1048">
        <v>16</v>
      </c>
      <c r="M1048" s="2">
        <v>480</v>
      </c>
    </row>
    <row r="1049" spans="1:13" s="78" customFormat="1" ht="12.75">
      <c r="A1049" s="1"/>
      <c r="B1049" s="307">
        <v>10000</v>
      </c>
      <c r="C1049" s="1" t="s">
        <v>417</v>
      </c>
      <c r="D1049" s="13" t="s">
        <v>321</v>
      </c>
      <c r="E1049" s="1" t="s">
        <v>338</v>
      </c>
      <c r="F1049" s="28" t="s">
        <v>356</v>
      </c>
      <c r="G1049" s="28" t="s">
        <v>246</v>
      </c>
      <c r="H1049" s="6">
        <f t="shared" si="67"/>
        <v>-20000</v>
      </c>
      <c r="I1049" s="23">
        <f t="shared" si="64"/>
        <v>20.833333333333332</v>
      </c>
      <c r="J1049"/>
      <c r="K1049" t="s">
        <v>270</v>
      </c>
      <c r="L1049">
        <v>16</v>
      </c>
      <c r="M1049" s="2">
        <v>480</v>
      </c>
    </row>
    <row r="1050" spans="1:13" s="65" customFormat="1" ht="12.75">
      <c r="A1050" s="1"/>
      <c r="B1050" s="307">
        <v>10000</v>
      </c>
      <c r="C1050" s="1" t="s">
        <v>417</v>
      </c>
      <c r="D1050" s="13" t="s">
        <v>321</v>
      </c>
      <c r="E1050" s="1" t="s">
        <v>338</v>
      </c>
      <c r="F1050" s="28" t="s">
        <v>357</v>
      </c>
      <c r="G1050" s="28" t="s">
        <v>246</v>
      </c>
      <c r="H1050" s="6">
        <f t="shared" si="67"/>
        <v>-30000</v>
      </c>
      <c r="I1050" s="23">
        <f t="shared" si="64"/>
        <v>20.833333333333332</v>
      </c>
      <c r="J1050"/>
      <c r="K1050" t="s">
        <v>270</v>
      </c>
      <c r="L1050">
        <v>16</v>
      </c>
      <c r="M1050" s="2">
        <v>480</v>
      </c>
    </row>
    <row r="1051" spans="2:13" ht="12.75">
      <c r="B1051" s="307">
        <v>10000</v>
      </c>
      <c r="C1051" s="1" t="s">
        <v>417</v>
      </c>
      <c r="D1051" s="13" t="s">
        <v>321</v>
      </c>
      <c r="E1051" s="1" t="s">
        <v>338</v>
      </c>
      <c r="F1051" s="28" t="s">
        <v>358</v>
      </c>
      <c r="G1051" s="28" t="s">
        <v>246</v>
      </c>
      <c r="H1051" s="6">
        <f t="shared" si="67"/>
        <v>-40000</v>
      </c>
      <c r="I1051" s="23">
        <f t="shared" si="64"/>
        <v>20.833333333333332</v>
      </c>
      <c r="K1051" t="s">
        <v>270</v>
      </c>
      <c r="L1051">
        <v>16</v>
      </c>
      <c r="M1051" s="2">
        <v>480</v>
      </c>
    </row>
    <row r="1052" spans="2:13" ht="12.75">
      <c r="B1052" s="307">
        <v>10000</v>
      </c>
      <c r="C1052" s="1" t="s">
        <v>417</v>
      </c>
      <c r="D1052" s="13" t="s">
        <v>321</v>
      </c>
      <c r="E1052" s="1" t="s">
        <v>338</v>
      </c>
      <c r="F1052" s="28" t="s">
        <v>359</v>
      </c>
      <c r="G1052" s="28" t="s">
        <v>246</v>
      </c>
      <c r="H1052" s="6">
        <f t="shared" si="67"/>
        <v>-50000</v>
      </c>
      <c r="I1052" s="23">
        <f t="shared" si="64"/>
        <v>20.833333333333332</v>
      </c>
      <c r="K1052" t="s">
        <v>270</v>
      </c>
      <c r="L1052">
        <v>16</v>
      </c>
      <c r="M1052" s="2">
        <v>480</v>
      </c>
    </row>
    <row r="1053" spans="2:13" ht="12.75">
      <c r="B1053" s="307">
        <v>20000</v>
      </c>
      <c r="C1053" s="76" t="s">
        <v>440</v>
      </c>
      <c r="D1053" s="13" t="s">
        <v>321</v>
      </c>
      <c r="E1053" s="1" t="s">
        <v>338</v>
      </c>
      <c r="F1053" s="72" t="s">
        <v>441</v>
      </c>
      <c r="G1053" s="72" t="s">
        <v>262</v>
      </c>
      <c r="H1053" s="6">
        <f t="shared" si="67"/>
        <v>-70000</v>
      </c>
      <c r="I1053" s="23">
        <f t="shared" si="64"/>
        <v>41.666666666666664</v>
      </c>
      <c r="K1053" s="78" t="s">
        <v>437</v>
      </c>
      <c r="L1053">
        <v>16</v>
      </c>
      <c r="M1053" s="2">
        <v>480</v>
      </c>
    </row>
    <row r="1054" spans="2:13" ht="12.75">
      <c r="B1054" s="307">
        <v>20000</v>
      </c>
      <c r="C1054" s="76" t="s">
        <v>440</v>
      </c>
      <c r="D1054" s="13" t="s">
        <v>321</v>
      </c>
      <c r="E1054" s="1" t="s">
        <v>338</v>
      </c>
      <c r="F1054" s="72" t="s">
        <v>442</v>
      </c>
      <c r="G1054" s="72" t="s">
        <v>262</v>
      </c>
      <c r="H1054" s="6">
        <f t="shared" si="67"/>
        <v>-90000</v>
      </c>
      <c r="I1054" s="23">
        <f t="shared" si="64"/>
        <v>41.666666666666664</v>
      </c>
      <c r="K1054" s="78" t="s">
        <v>437</v>
      </c>
      <c r="L1054">
        <v>16</v>
      </c>
      <c r="M1054" s="2">
        <v>480</v>
      </c>
    </row>
    <row r="1055" spans="1:13" ht="12.75">
      <c r="A1055" s="12"/>
      <c r="B1055" s="310">
        <f>SUM(B1048:B1054)</f>
        <v>90000</v>
      </c>
      <c r="C1055" s="12"/>
      <c r="D1055" s="12"/>
      <c r="E1055" s="12" t="s">
        <v>338</v>
      </c>
      <c r="F1055" s="19"/>
      <c r="G1055" s="19"/>
      <c r="H1055" s="62">
        <v>0</v>
      </c>
      <c r="I1055" s="64">
        <f t="shared" si="64"/>
        <v>187.5</v>
      </c>
      <c r="J1055" s="65"/>
      <c r="K1055" s="65"/>
      <c r="L1055" s="65"/>
      <c r="M1055" s="2">
        <v>480</v>
      </c>
    </row>
    <row r="1056" spans="2:13" ht="12.75">
      <c r="B1056" s="307"/>
      <c r="H1056" s="6">
        <f>H1055-B1056</f>
        <v>0</v>
      </c>
      <c r="I1056" s="23">
        <f t="shared" si="64"/>
        <v>0</v>
      </c>
      <c r="M1056" s="2">
        <v>480</v>
      </c>
    </row>
    <row r="1057" spans="2:13" ht="12.75">
      <c r="B1057" s="307"/>
      <c r="H1057" s="6">
        <f>H1056-B1057</f>
        <v>0</v>
      </c>
      <c r="I1057" s="23">
        <f t="shared" si="64"/>
        <v>0</v>
      </c>
      <c r="M1057" s="2">
        <v>480</v>
      </c>
    </row>
    <row r="1058" spans="1:13" s="16" customFormat="1" ht="12.75">
      <c r="A1058" s="1"/>
      <c r="B1058" s="307"/>
      <c r="C1058" s="1"/>
      <c r="D1058" s="1"/>
      <c r="E1058" s="1"/>
      <c r="F1058" s="28"/>
      <c r="G1058" s="28"/>
      <c r="H1058" s="6">
        <f>H1057-B1058</f>
        <v>0</v>
      </c>
      <c r="I1058" s="23">
        <f t="shared" si="64"/>
        <v>0</v>
      </c>
      <c r="J1058"/>
      <c r="K1058"/>
      <c r="L1058"/>
      <c r="M1058" s="2">
        <v>480</v>
      </c>
    </row>
    <row r="1059" spans="1:13" ht="12.75">
      <c r="A1059" s="34"/>
      <c r="B1059" s="306">
        <v>180000</v>
      </c>
      <c r="C1059" s="34" t="s">
        <v>270</v>
      </c>
      <c r="D1059" s="92" t="s">
        <v>321</v>
      </c>
      <c r="E1059" s="34"/>
      <c r="F1059" s="89" t="s">
        <v>419</v>
      </c>
      <c r="G1059" s="89" t="s">
        <v>68</v>
      </c>
      <c r="H1059" s="33">
        <f>H1058-B1059</f>
        <v>-180000</v>
      </c>
      <c r="I1059" s="93">
        <f t="shared" si="64"/>
        <v>375</v>
      </c>
      <c r="J1059" s="77"/>
      <c r="K1059" s="77"/>
      <c r="L1059" s="77"/>
      <c r="M1059" s="2">
        <v>480</v>
      </c>
    </row>
    <row r="1060" spans="1:13" ht="12.75">
      <c r="A1060" s="12"/>
      <c r="B1060" s="310">
        <f>SUM(B1059)</f>
        <v>180000</v>
      </c>
      <c r="C1060" s="12" t="s">
        <v>423</v>
      </c>
      <c r="D1060" s="12"/>
      <c r="E1060" s="12"/>
      <c r="F1060" s="19"/>
      <c r="G1060" s="19"/>
      <c r="H1060" s="62">
        <v>0</v>
      </c>
      <c r="I1060" s="64">
        <f t="shared" si="64"/>
        <v>375</v>
      </c>
      <c r="J1060" s="65"/>
      <c r="K1060" s="65"/>
      <c r="L1060" s="65"/>
      <c r="M1060" s="2">
        <v>480</v>
      </c>
    </row>
    <row r="1061" spans="8:13" ht="12.75">
      <c r="H1061" s="6">
        <f>H1060-B1061</f>
        <v>0</v>
      </c>
      <c r="I1061" s="23">
        <f t="shared" si="64"/>
        <v>0</v>
      </c>
      <c r="M1061" s="2">
        <v>480</v>
      </c>
    </row>
    <row r="1062" spans="2:14" ht="12.75">
      <c r="B1062" s="33"/>
      <c r="C1062" s="13"/>
      <c r="D1062" s="13"/>
      <c r="E1062" s="13"/>
      <c r="F1062" s="31"/>
      <c r="H1062" s="6">
        <f>H1061-B1062</f>
        <v>0</v>
      </c>
      <c r="I1062" s="23">
        <f t="shared" si="64"/>
        <v>0</v>
      </c>
      <c r="M1062" s="2">
        <v>480</v>
      </c>
      <c r="N1062" s="39"/>
    </row>
    <row r="1063" spans="4:13" ht="12.75">
      <c r="D1063" s="13"/>
      <c r="H1063" s="6">
        <f>H1062-B1063</f>
        <v>0</v>
      </c>
      <c r="I1063" s="23">
        <f t="shared" si="64"/>
        <v>0</v>
      </c>
      <c r="M1063" s="2">
        <v>480</v>
      </c>
    </row>
    <row r="1064" spans="2:13" ht="12.75">
      <c r="B1064" s="33"/>
      <c r="D1064" s="13"/>
      <c r="G1064" s="32"/>
      <c r="H1064" s="6">
        <f>H1063-B1064</f>
        <v>0</v>
      </c>
      <c r="I1064" s="23">
        <f t="shared" si="64"/>
        <v>0</v>
      </c>
      <c r="M1064" s="2">
        <v>480</v>
      </c>
    </row>
    <row r="1065" spans="1:13" s="54" customFormat="1" ht="13.5" thickBot="1">
      <c r="A1065" s="45"/>
      <c r="B1065" s="46">
        <f>+B1158+B1181+B1289+B1308+B1342+B1353+B1356+B1420</f>
        <v>1690812.5</v>
      </c>
      <c r="C1065" s="47"/>
      <c r="D1065" s="48" t="s">
        <v>429</v>
      </c>
      <c r="E1065" s="49"/>
      <c r="F1065" s="50"/>
      <c r="G1065" s="51"/>
      <c r="H1065" s="52"/>
      <c r="I1065" s="53">
        <f t="shared" si="64"/>
        <v>3522.5260416666665</v>
      </c>
      <c r="K1065" s="55"/>
      <c r="M1065" s="2">
        <v>480</v>
      </c>
    </row>
    <row r="1066" spans="2:13" ht="12.75">
      <c r="B1066" s="33"/>
      <c r="C1066" s="34"/>
      <c r="D1066" s="13"/>
      <c r="E1066" s="35"/>
      <c r="G1066" s="36"/>
      <c r="H1066" s="6">
        <f>H1065-B1066</f>
        <v>0</v>
      </c>
      <c r="I1066" s="23">
        <f t="shared" si="64"/>
        <v>0</v>
      </c>
      <c r="M1066" s="2">
        <v>480</v>
      </c>
    </row>
    <row r="1067" spans="2:13" ht="12.75">
      <c r="B1067" s="33"/>
      <c r="C1067" s="34"/>
      <c r="D1067" s="13"/>
      <c r="E1067" s="13"/>
      <c r="G1067" s="31"/>
      <c r="H1067" s="6">
        <f>H1066-B1067</f>
        <v>0</v>
      </c>
      <c r="I1067" s="23">
        <f t="shared" si="64"/>
        <v>0</v>
      </c>
      <c r="M1067" s="2">
        <v>480</v>
      </c>
    </row>
    <row r="1068" spans="2:13" ht="12.75">
      <c r="B1068" s="299">
        <v>2500</v>
      </c>
      <c r="C1068" s="1" t="s">
        <v>16</v>
      </c>
      <c r="D1068" s="13" t="s">
        <v>429</v>
      </c>
      <c r="E1068" s="1" t="s">
        <v>451</v>
      </c>
      <c r="F1068" s="28" t="s">
        <v>452</v>
      </c>
      <c r="G1068" s="32" t="s">
        <v>88</v>
      </c>
      <c r="H1068" s="6">
        <f aca="true" t="shared" si="68" ref="H1068:H1131">H1067-B1068</f>
        <v>-2500</v>
      </c>
      <c r="I1068" s="23">
        <f aca="true" t="shared" si="69" ref="I1068:I1131">+B1068/M1068</f>
        <v>5.208333333333333</v>
      </c>
      <c r="K1068" t="s">
        <v>16</v>
      </c>
      <c r="M1068" s="2">
        <v>480</v>
      </c>
    </row>
    <row r="1069" spans="2:13" ht="12.75">
      <c r="B1069" s="300">
        <v>2500</v>
      </c>
      <c r="C1069" s="1" t="s">
        <v>16</v>
      </c>
      <c r="D1069" s="13" t="s">
        <v>429</v>
      </c>
      <c r="E1069" s="1" t="s">
        <v>451</v>
      </c>
      <c r="F1069" s="28" t="s">
        <v>453</v>
      </c>
      <c r="G1069" s="28" t="s">
        <v>61</v>
      </c>
      <c r="H1069" s="6">
        <f t="shared" si="68"/>
        <v>-5000</v>
      </c>
      <c r="I1069" s="23">
        <f t="shared" si="69"/>
        <v>5.208333333333333</v>
      </c>
      <c r="K1069" t="s">
        <v>16</v>
      </c>
      <c r="M1069" s="2">
        <v>480</v>
      </c>
    </row>
    <row r="1070" spans="2:13" ht="12.75">
      <c r="B1070" s="300">
        <v>5000</v>
      </c>
      <c r="C1070" s="1" t="s">
        <v>16</v>
      </c>
      <c r="D1070" s="13" t="s">
        <v>429</v>
      </c>
      <c r="E1070" s="1" t="s">
        <v>451</v>
      </c>
      <c r="F1070" s="28" t="s">
        <v>454</v>
      </c>
      <c r="G1070" s="28" t="s">
        <v>19</v>
      </c>
      <c r="H1070" s="6">
        <f t="shared" si="68"/>
        <v>-10000</v>
      </c>
      <c r="I1070" s="23">
        <f t="shared" si="69"/>
        <v>10.416666666666666</v>
      </c>
      <c r="K1070" t="s">
        <v>16</v>
      </c>
      <c r="M1070" s="2">
        <v>480</v>
      </c>
    </row>
    <row r="1071" spans="2:13" ht="12.75">
      <c r="B1071" s="300">
        <v>2500</v>
      </c>
      <c r="C1071" s="1" t="s">
        <v>16</v>
      </c>
      <c r="D1071" s="13" t="s">
        <v>429</v>
      </c>
      <c r="E1071" s="1" t="s">
        <v>451</v>
      </c>
      <c r="F1071" s="28" t="s">
        <v>455</v>
      </c>
      <c r="G1071" s="28" t="s">
        <v>21</v>
      </c>
      <c r="H1071" s="6">
        <f t="shared" si="68"/>
        <v>-12500</v>
      </c>
      <c r="I1071" s="23">
        <f t="shared" si="69"/>
        <v>5.208333333333333</v>
      </c>
      <c r="K1071" t="s">
        <v>16</v>
      </c>
      <c r="M1071" s="2">
        <v>480</v>
      </c>
    </row>
    <row r="1072" spans="2:13" ht="12.75">
      <c r="B1072" s="300">
        <v>2500</v>
      </c>
      <c r="C1072" s="1" t="s">
        <v>16</v>
      </c>
      <c r="D1072" s="13" t="s">
        <v>429</v>
      </c>
      <c r="E1072" s="1" t="s">
        <v>451</v>
      </c>
      <c r="F1072" s="28" t="s">
        <v>456</v>
      </c>
      <c r="G1072" s="28" t="s">
        <v>23</v>
      </c>
      <c r="H1072" s="6">
        <f t="shared" si="68"/>
        <v>-15000</v>
      </c>
      <c r="I1072" s="23">
        <f t="shared" si="69"/>
        <v>5.208333333333333</v>
      </c>
      <c r="K1072" t="s">
        <v>16</v>
      </c>
      <c r="M1072" s="2">
        <v>480</v>
      </c>
    </row>
    <row r="1073" spans="2:13" ht="12.75">
      <c r="B1073" s="300">
        <v>2500</v>
      </c>
      <c r="C1073" s="1" t="s">
        <v>16</v>
      </c>
      <c r="D1073" s="1" t="s">
        <v>429</v>
      </c>
      <c r="E1073" s="1" t="s">
        <v>451</v>
      </c>
      <c r="F1073" s="28" t="s">
        <v>457</v>
      </c>
      <c r="G1073" s="28" t="s">
        <v>66</v>
      </c>
      <c r="H1073" s="6">
        <f t="shared" si="68"/>
        <v>-17500</v>
      </c>
      <c r="I1073" s="23">
        <f t="shared" si="69"/>
        <v>5.208333333333333</v>
      </c>
      <c r="K1073" t="s">
        <v>16</v>
      </c>
      <c r="M1073" s="2">
        <v>480</v>
      </c>
    </row>
    <row r="1074" spans="2:13" ht="12.75">
      <c r="B1074" s="300">
        <v>2500</v>
      </c>
      <c r="C1074" s="1" t="s">
        <v>16</v>
      </c>
      <c r="D1074" s="1" t="s">
        <v>429</v>
      </c>
      <c r="E1074" s="1" t="s">
        <v>451</v>
      </c>
      <c r="F1074" s="28" t="s">
        <v>458</v>
      </c>
      <c r="G1074" s="28" t="s">
        <v>68</v>
      </c>
      <c r="H1074" s="6">
        <f t="shared" si="68"/>
        <v>-20000</v>
      </c>
      <c r="I1074" s="23">
        <f t="shared" si="69"/>
        <v>5.208333333333333</v>
      </c>
      <c r="K1074" t="s">
        <v>16</v>
      </c>
      <c r="M1074" s="2">
        <v>480</v>
      </c>
    </row>
    <row r="1075" spans="2:13" ht="12.75">
      <c r="B1075" s="300">
        <v>2500</v>
      </c>
      <c r="C1075" s="1" t="s">
        <v>16</v>
      </c>
      <c r="D1075" s="1" t="s">
        <v>429</v>
      </c>
      <c r="E1075" s="1" t="s">
        <v>451</v>
      </c>
      <c r="F1075" s="28" t="s">
        <v>459</v>
      </c>
      <c r="G1075" s="28" t="s">
        <v>70</v>
      </c>
      <c r="H1075" s="6">
        <f t="shared" si="68"/>
        <v>-22500</v>
      </c>
      <c r="I1075" s="23">
        <f t="shared" si="69"/>
        <v>5.208333333333333</v>
      </c>
      <c r="K1075" t="s">
        <v>16</v>
      </c>
      <c r="M1075" s="2">
        <v>480</v>
      </c>
    </row>
    <row r="1076" spans="2:13" ht="12.75">
      <c r="B1076" s="300">
        <v>2500</v>
      </c>
      <c r="C1076" s="1" t="s">
        <v>16</v>
      </c>
      <c r="D1076" s="1" t="s">
        <v>429</v>
      </c>
      <c r="E1076" s="1" t="s">
        <v>451</v>
      </c>
      <c r="F1076" s="28" t="s">
        <v>460</v>
      </c>
      <c r="G1076" s="28" t="s">
        <v>73</v>
      </c>
      <c r="H1076" s="6">
        <f t="shared" si="68"/>
        <v>-25000</v>
      </c>
      <c r="I1076" s="23">
        <f t="shared" si="69"/>
        <v>5.208333333333333</v>
      </c>
      <c r="K1076" t="s">
        <v>16</v>
      </c>
      <c r="M1076" s="2">
        <v>480</v>
      </c>
    </row>
    <row r="1077" spans="2:13" ht="12.75">
      <c r="B1077" s="300">
        <v>2500</v>
      </c>
      <c r="C1077" s="1" t="s">
        <v>16</v>
      </c>
      <c r="D1077" s="1" t="s">
        <v>429</v>
      </c>
      <c r="E1077" s="1" t="s">
        <v>451</v>
      </c>
      <c r="F1077" s="28" t="s">
        <v>461</v>
      </c>
      <c r="G1077" s="28" t="s">
        <v>75</v>
      </c>
      <c r="H1077" s="6">
        <f t="shared" si="68"/>
        <v>-27500</v>
      </c>
      <c r="I1077" s="23">
        <f t="shared" si="69"/>
        <v>5.208333333333333</v>
      </c>
      <c r="K1077" t="s">
        <v>16</v>
      </c>
      <c r="M1077" s="2">
        <v>480</v>
      </c>
    </row>
    <row r="1078" spans="2:13" ht="12.75">
      <c r="B1078" s="300">
        <v>2500</v>
      </c>
      <c r="C1078" s="1" t="s">
        <v>16</v>
      </c>
      <c r="D1078" s="1" t="s">
        <v>429</v>
      </c>
      <c r="E1078" s="1" t="s">
        <v>451</v>
      </c>
      <c r="F1078" s="28" t="s">
        <v>462</v>
      </c>
      <c r="G1078" s="28" t="s">
        <v>77</v>
      </c>
      <c r="H1078" s="6">
        <f t="shared" si="68"/>
        <v>-30000</v>
      </c>
      <c r="I1078" s="23">
        <f t="shared" si="69"/>
        <v>5.208333333333333</v>
      </c>
      <c r="K1078" t="s">
        <v>16</v>
      </c>
      <c r="M1078" s="2">
        <v>480</v>
      </c>
    </row>
    <row r="1079" spans="2:13" ht="12.75">
      <c r="B1079" s="300">
        <v>2500</v>
      </c>
      <c r="C1079" s="1" t="s">
        <v>16</v>
      </c>
      <c r="D1079" s="1" t="s">
        <v>429</v>
      </c>
      <c r="E1079" s="1" t="s">
        <v>451</v>
      </c>
      <c r="F1079" s="28" t="s">
        <v>463</v>
      </c>
      <c r="G1079" s="28" t="s">
        <v>138</v>
      </c>
      <c r="H1079" s="6">
        <f t="shared" si="68"/>
        <v>-32500</v>
      </c>
      <c r="I1079" s="23">
        <f t="shared" si="69"/>
        <v>5.208333333333333</v>
      </c>
      <c r="K1079" t="s">
        <v>16</v>
      </c>
      <c r="M1079" s="2">
        <v>480</v>
      </c>
    </row>
    <row r="1080" spans="2:13" ht="12.75">
      <c r="B1080" s="300">
        <v>2500</v>
      </c>
      <c r="C1080" s="1" t="s">
        <v>16</v>
      </c>
      <c r="D1080" s="1" t="s">
        <v>429</v>
      </c>
      <c r="E1080" s="1" t="s">
        <v>451</v>
      </c>
      <c r="F1080" s="28" t="s">
        <v>464</v>
      </c>
      <c r="G1080" s="28" t="s">
        <v>152</v>
      </c>
      <c r="H1080" s="6">
        <f t="shared" si="68"/>
        <v>-35000</v>
      </c>
      <c r="I1080" s="23">
        <f t="shared" si="69"/>
        <v>5.208333333333333</v>
      </c>
      <c r="K1080" t="s">
        <v>16</v>
      </c>
      <c r="M1080" s="2">
        <v>480</v>
      </c>
    </row>
    <row r="1081" spans="2:13" ht="12.75">
      <c r="B1081" s="300">
        <v>2500</v>
      </c>
      <c r="C1081" s="1" t="s">
        <v>16</v>
      </c>
      <c r="D1081" s="1" t="s">
        <v>429</v>
      </c>
      <c r="E1081" s="1" t="s">
        <v>451</v>
      </c>
      <c r="F1081" s="28" t="s">
        <v>465</v>
      </c>
      <c r="G1081" s="28" t="s">
        <v>162</v>
      </c>
      <c r="H1081" s="6">
        <f t="shared" si="68"/>
        <v>-37500</v>
      </c>
      <c r="I1081" s="23">
        <f t="shared" si="69"/>
        <v>5.208333333333333</v>
      </c>
      <c r="K1081" t="s">
        <v>16</v>
      </c>
      <c r="M1081" s="2">
        <v>480</v>
      </c>
    </row>
    <row r="1082" spans="2:13" ht="12.75">
      <c r="B1082" s="300">
        <v>2500</v>
      </c>
      <c r="C1082" s="1" t="s">
        <v>16</v>
      </c>
      <c r="D1082" s="1" t="s">
        <v>429</v>
      </c>
      <c r="E1082" s="1" t="s">
        <v>451</v>
      </c>
      <c r="F1082" s="28" t="s">
        <v>466</v>
      </c>
      <c r="G1082" s="28" t="s">
        <v>161</v>
      </c>
      <c r="H1082" s="6">
        <f t="shared" si="68"/>
        <v>-40000</v>
      </c>
      <c r="I1082" s="23">
        <f t="shared" si="69"/>
        <v>5.208333333333333</v>
      </c>
      <c r="K1082" t="s">
        <v>16</v>
      </c>
      <c r="M1082" s="2">
        <v>480</v>
      </c>
    </row>
    <row r="1083" spans="2:13" ht="12.75">
      <c r="B1083" s="300">
        <v>2500</v>
      </c>
      <c r="C1083" s="1" t="s">
        <v>16</v>
      </c>
      <c r="D1083" s="1" t="s">
        <v>429</v>
      </c>
      <c r="E1083" s="1" t="s">
        <v>451</v>
      </c>
      <c r="F1083" s="28" t="s">
        <v>467</v>
      </c>
      <c r="G1083" s="28" t="s">
        <v>220</v>
      </c>
      <c r="H1083" s="6">
        <f t="shared" si="68"/>
        <v>-42500</v>
      </c>
      <c r="I1083" s="23">
        <f t="shared" si="69"/>
        <v>5.208333333333333</v>
      </c>
      <c r="K1083" t="s">
        <v>16</v>
      </c>
      <c r="M1083" s="2">
        <v>480</v>
      </c>
    </row>
    <row r="1084" spans="2:13" ht="12.75">
      <c r="B1084" s="300">
        <v>2500</v>
      </c>
      <c r="C1084" s="1" t="s">
        <v>16</v>
      </c>
      <c r="D1084" s="1" t="s">
        <v>429</v>
      </c>
      <c r="E1084" s="1" t="s">
        <v>451</v>
      </c>
      <c r="F1084" s="28" t="s">
        <v>468</v>
      </c>
      <c r="G1084" s="28" t="s">
        <v>173</v>
      </c>
      <c r="H1084" s="6">
        <f t="shared" si="68"/>
        <v>-45000</v>
      </c>
      <c r="I1084" s="23">
        <f t="shared" si="69"/>
        <v>5.208333333333333</v>
      </c>
      <c r="K1084" t="s">
        <v>16</v>
      </c>
      <c r="M1084" s="2">
        <v>480</v>
      </c>
    </row>
    <row r="1085" spans="2:13" ht="12.75">
      <c r="B1085" s="300">
        <v>2500</v>
      </c>
      <c r="C1085" s="1" t="s">
        <v>16</v>
      </c>
      <c r="D1085" s="1" t="s">
        <v>429</v>
      </c>
      <c r="E1085" s="1" t="s">
        <v>451</v>
      </c>
      <c r="F1085" s="28" t="s">
        <v>469</v>
      </c>
      <c r="G1085" s="28" t="s">
        <v>242</v>
      </c>
      <c r="H1085" s="6">
        <f t="shared" si="68"/>
        <v>-47500</v>
      </c>
      <c r="I1085" s="23">
        <f t="shared" si="69"/>
        <v>5.208333333333333</v>
      </c>
      <c r="K1085" t="s">
        <v>16</v>
      </c>
      <c r="M1085" s="2">
        <v>480</v>
      </c>
    </row>
    <row r="1086" spans="2:13" ht="12.75">
      <c r="B1086" s="300">
        <v>2500</v>
      </c>
      <c r="C1086" s="1" t="s">
        <v>16</v>
      </c>
      <c r="D1086" s="1" t="s">
        <v>429</v>
      </c>
      <c r="E1086" s="1" t="s">
        <v>451</v>
      </c>
      <c r="F1086" s="28" t="s">
        <v>470</v>
      </c>
      <c r="G1086" s="28" t="s">
        <v>246</v>
      </c>
      <c r="H1086" s="6">
        <f t="shared" si="68"/>
        <v>-50000</v>
      </c>
      <c r="I1086" s="23">
        <f t="shared" si="69"/>
        <v>5.208333333333333</v>
      </c>
      <c r="K1086" t="s">
        <v>16</v>
      </c>
      <c r="M1086" s="2">
        <v>480</v>
      </c>
    </row>
    <row r="1087" spans="2:13" ht="12.75">
      <c r="B1087" s="300">
        <v>2500</v>
      </c>
      <c r="C1087" s="1" t="s">
        <v>16</v>
      </c>
      <c r="D1087" s="1" t="s">
        <v>429</v>
      </c>
      <c r="E1087" s="1" t="s">
        <v>451</v>
      </c>
      <c r="F1087" s="28" t="s">
        <v>471</v>
      </c>
      <c r="G1087" s="28" t="s">
        <v>262</v>
      </c>
      <c r="H1087" s="6">
        <f t="shared" si="68"/>
        <v>-52500</v>
      </c>
      <c r="I1087" s="23">
        <f t="shared" si="69"/>
        <v>5.208333333333333</v>
      </c>
      <c r="K1087" t="s">
        <v>16</v>
      </c>
      <c r="M1087" s="2">
        <v>480</v>
      </c>
    </row>
    <row r="1088" spans="2:13" ht="12.75">
      <c r="B1088" s="300">
        <v>2500</v>
      </c>
      <c r="C1088" s="1" t="s">
        <v>16</v>
      </c>
      <c r="D1088" s="1" t="s">
        <v>429</v>
      </c>
      <c r="E1088" s="1" t="s">
        <v>451</v>
      </c>
      <c r="F1088" s="28" t="s">
        <v>472</v>
      </c>
      <c r="G1088" s="28" t="s">
        <v>255</v>
      </c>
      <c r="H1088" s="6">
        <f t="shared" si="68"/>
        <v>-55000</v>
      </c>
      <c r="I1088" s="23">
        <f t="shared" si="69"/>
        <v>5.208333333333333</v>
      </c>
      <c r="K1088" t="s">
        <v>16</v>
      </c>
      <c r="M1088" s="2">
        <v>480</v>
      </c>
    </row>
    <row r="1089" spans="2:13" ht="12.75">
      <c r="B1089" s="299">
        <v>2500</v>
      </c>
      <c r="C1089" s="1" t="s">
        <v>16</v>
      </c>
      <c r="D1089" s="13" t="s">
        <v>429</v>
      </c>
      <c r="E1089" s="35" t="s">
        <v>473</v>
      </c>
      <c r="F1089" s="28" t="s">
        <v>474</v>
      </c>
      <c r="G1089" s="32" t="s">
        <v>88</v>
      </c>
      <c r="H1089" s="6">
        <f t="shared" si="68"/>
        <v>-57500</v>
      </c>
      <c r="I1089" s="23">
        <f t="shared" si="69"/>
        <v>5.208333333333333</v>
      </c>
      <c r="K1089" t="s">
        <v>16</v>
      </c>
      <c r="M1089" s="2">
        <v>480</v>
      </c>
    </row>
    <row r="1090" spans="2:13" ht="12.75">
      <c r="B1090" s="300">
        <v>2500</v>
      </c>
      <c r="C1090" s="1" t="s">
        <v>16</v>
      </c>
      <c r="D1090" s="13" t="s">
        <v>429</v>
      </c>
      <c r="E1090" s="1" t="s">
        <v>473</v>
      </c>
      <c r="F1090" s="28" t="s">
        <v>475</v>
      </c>
      <c r="G1090" s="28" t="s">
        <v>61</v>
      </c>
      <c r="H1090" s="6">
        <f t="shared" si="68"/>
        <v>-60000</v>
      </c>
      <c r="I1090" s="23">
        <f t="shared" si="69"/>
        <v>5.208333333333333</v>
      </c>
      <c r="K1090" t="s">
        <v>16</v>
      </c>
      <c r="M1090" s="2">
        <v>480</v>
      </c>
    </row>
    <row r="1091" spans="2:13" ht="12.75">
      <c r="B1091" s="300">
        <v>2500</v>
      </c>
      <c r="C1091" s="1" t="s">
        <v>16</v>
      </c>
      <c r="D1091" s="13" t="s">
        <v>429</v>
      </c>
      <c r="E1091" s="1" t="s">
        <v>473</v>
      </c>
      <c r="F1091" s="28" t="s">
        <v>476</v>
      </c>
      <c r="G1091" s="28" t="s">
        <v>19</v>
      </c>
      <c r="H1091" s="6">
        <f t="shared" si="68"/>
        <v>-62500</v>
      </c>
      <c r="I1091" s="23">
        <f t="shared" si="69"/>
        <v>5.208333333333333</v>
      </c>
      <c r="K1091" t="s">
        <v>16</v>
      </c>
      <c r="M1091" s="2">
        <v>480</v>
      </c>
    </row>
    <row r="1092" spans="2:13" ht="12.75">
      <c r="B1092" s="300">
        <v>2500</v>
      </c>
      <c r="C1092" s="1" t="s">
        <v>16</v>
      </c>
      <c r="D1092" s="13" t="s">
        <v>429</v>
      </c>
      <c r="E1092" s="1" t="s">
        <v>473</v>
      </c>
      <c r="F1092" s="28" t="s">
        <v>477</v>
      </c>
      <c r="G1092" s="28" t="s">
        <v>21</v>
      </c>
      <c r="H1092" s="6">
        <f t="shared" si="68"/>
        <v>-65000</v>
      </c>
      <c r="I1092" s="23">
        <f t="shared" si="69"/>
        <v>5.208333333333333</v>
      </c>
      <c r="K1092" t="s">
        <v>16</v>
      </c>
      <c r="M1092" s="2">
        <v>480</v>
      </c>
    </row>
    <row r="1093" spans="2:13" ht="12.75">
      <c r="B1093" s="300">
        <v>2500</v>
      </c>
      <c r="C1093" s="1" t="s">
        <v>16</v>
      </c>
      <c r="D1093" s="13" t="s">
        <v>429</v>
      </c>
      <c r="E1093" s="1" t="s">
        <v>473</v>
      </c>
      <c r="F1093" s="28" t="s">
        <v>478</v>
      </c>
      <c r="G1093" s="28" t="s">
        <v>23</v>
      </c>
      <c r="H1093" s="6">
        <f t="shared" si="68"/>
        <v>-67500</v>
      </c>
      <c r="I1093" s="23">
        <f t="shared" si="69"/>
        <v>5.208333333333333</v>
      </c>
      <c r="K1093" t="s">
        <v>16</v>
      </c>
      <c r="M1093" s="2">
        <v>480</v>
      </c>
    </row>
    <row r="1094" spans="2:13" ht="12.75">
      <c r="B1094" s="300">
        <v>2500</v>
      </c>
      <c r="C1094" s="1" t="s">
        <v>16</v>
      </c>
      <c r="D1094" s="1" t="s">
        <v>429</v>
      </c>
      <c r="E1094" s="1" t="s">
        <v>473</v>
      </c>
      <c r="F1094" s="28" t="s">
        <v>479</v>
      </c>
      <c r="G1094" s="28" t="s">
        <v>66</v>
      </c>
      <c r="H1094" s="6">
        <f t="shared" si="68"/>
        <v>-70000</v>
      </c>
      <c r="I1094" s="23">
        <f t="shared" si="69"/>
        <v>5.208333333333333</v>
      </c>
      <c r="K1094" t="s">
        <v>16</v>
      </c>
      <c r="M1094" s="2">
        <v>480</v>
      </c>
    </row>
    <row r="1095" spans="2:13" ht="12.75">
      <c r="B1095" s="300">
        <v>2500</v>
      </c>
      <c r="C1095" s="1" t="s">
        <v>16</v>
      </c>
      <c r="D1095" s="1" t="s">
        <v>429</v>
      </c>
      <c r="E1095" s="1" t="s">
        <v>473</v>
      </c>
      <c r="F1095" s="28" t="s">
        <v>480</v>
      </c>
      <c r="G1095" s="28" t="s">
        <v>68</v>
      </c>
      <c r="H1095" s="6">
        <f t="shared" si="68"/>
        <v>-72500</v>
      </c>
      <c r="I1095" s="23">
        <f t="shared" si="69"/>
        <v>5.208333333333333</v>
      </c>
      <c r="K1095" t="s">
        <v>16</v>
      </c>
      <c r="M1095" s="2">
        <v>480</v>
      </c>
    </row>
    <row r="1096" spans="2:13" ht="12.75">
      <c r="B1096" s="300">
        <v>2500</v>
      </c>
      <c r="C1096" s="1" t="s">
        <v>16</v>
      </c>
      <c r="D1096" s="1" t="s">
        <v>429</v>
      </c>
      <c r="E1096" s="1" t="s">
        <v>473</v>
      </c>
      <c r="F1096" s="28" t="s">
        <v>481</v>
      </c>
      <c r="G1096" s="28" t="s">
        <v>70</v>
      </c>
      <c r="H1096" s="6">
        <f t="shared" si="68"/>
        <v>-75000</v>
      </c>
      <c r="I1096" s="23">
        <f t="shared" si="69"/>
        <v>5.208333333333333</v>
      </c>
      <c r="K1096" t="s">
        <v>16</v>
      </c>
      <c r="M1096" s="2">
        <v>480</v>
      </c>
    </row>
    <row r="1097" spans="2:13" ht="12.75">
      <c r="B1097" s="300">
        <v>2500</v>
      </c>
      <c r="C1097" s="1" t="s">
        <v>16</v>
      </c>
      <c r="D1097" s="1" t="s">
        <v>429</v>
      </c>
      <c r="E1097" s="1" t="s">
        <v>473</v>
      </c>
      <c r="F1097" s="28" t="s">
        <v>482</v>
      </c>
      <c r="G1097" s="28" t="s">
        <v>73</v>
      </c>
      <c r="H1097" s="6">
        <f t="shared" si="68"/>
        <v>-77500</v>
      </c>
      <c r="I1097" s="23">
        <f t="shared" si="69"/>
        <v>5.208333333333333</v>
      </c>
      <c r="K1097" t="s">
        <v>16</v>
      </c>
      <c r="M1097" s="2">
        <v>480</v>
      </c>
    </row>
    <row r="1098" spans="2:13" ht="12.75">
      <c r="B1098" s="300">
        <v>2500</v>
      </c>
      <c r="C1098" s="1" t="s">
        <v>16</v>
      </c>
      <c r="D1098" s="1" t="s">
        <v>429</v>
      </c>
      <c r="E1098" s="1" t="s">
        <v>473</v>
      </c>
      <c r="F1098" s="28" t="s">
        <v>483</v>
      </c>
      <c r="G1098" s="28" t="s">
        <v>75</v>
      </c>
      <c r="H1098" s="6">
        <f t="shared" si="68"/>
        <v>-80000</v>
      </c>
      <c r="I1098" s="23">
        <f t="shared" si="69"/>
        <v>5.208333333333333</v>
      </c>
      <c r="K1098" t="s">
        <v>16</v>
      </c>
      <c r="M1098" s="2">
        <v>480</v>
      </c>
    </row>
    <row r="1099" spans="2:13" ht="12.75">
      <c r="B1099" s="300">
        <v>2500</v>
      </c>
      <c r="C1099" s="1" t="s">
        <v>16</v>
      </c>
      <c r="D1099" s="1" t="s">
        <v>429</v>
      </c>
      <c r="E1099" s="1" t="s">
        <v>473</v>
      </c>
      <c r="F1099" s="28" t="s">
        <v>484</v>
      </c>
      <c r="G1099" s="28" t="s">
        <v>77</v>
      </c>
      <c r="H1099" s="6">
        <f t="shared" si="68"/>
        <v>-82500</v>
      </c>
      <c r="I1099" s="23">
        <f t="shared" si="69"/>
        <v>5.208333333333333</v>
      </c>
      <c r="K1099" t="s">
        <v>16</v>
      </c>
      <c r="M1099" s="2">
        <v>480</v>
      </c>
    </row>
    <row r="1100" spans="2:13" ht="12.75">
      <c r="B1100" s="300">
        <v>2500</v>
      </c>
      <c r="C1100" s="1" t="s">
        <v>16</v>
      </c>
      <c r="D1100" s="1" t="s">
        <v>429</v>
      </c>
      <c r="E1100" s="1" t="s">
        <v>473</v>
      </c>
      <c r="F1100" s="28" t="s">
        <v>485</v>
      </c>
      <c r="G1100" s="28" t="s">
        <v>138</v>
      </c>
      <c r="H1100" s="6">
        <f t="shared" si="68"/>
        <v>-85000</v>
      </c>
      <c r="I1100" s="23">
        <f t="shared" si="69"/>
        <v>5.208333333333333</v>
      </c>
      <c r="K1100" t="s">
        <v>16</v>
      </c>
      <c r="M1100" s="2">
        <v>480</v>
      </c>
    </row>
    <row r="1101" spans="2:13" ht="12.75">
      <c r="B1101" s="300">
        <v>2500</v>
      </c>
      <c r="C1101" s="1" t="s">
        <v>16</v>
      </c>
      <c r="D1101" s="1" t="s">
        <v>429</v>
      </c>
      <c r="E1101" s="1" t="s">
        <v>473</v>
      </c>
      <c r="F1101" s="28" t="s">
        <v>486</v>
      </c>
      <c r="G1101" s="28" t="s">
        <v>152</v>
      </c>
      <c r="H1101" s="6">
        <f t="shared" si="68"/>
        <v>-87500</v>
      </c>
      <c r="I1101" s="23">
        <f t="shared" si="69"/>
        <v>5.208333333333333</v>
      </c>
      <c r="K1101" t="s">
        <v>16</v>
      </c>
      <c r="M1101" s="2">
        <v>480</v>
      </c>
    </row>
    <row r="1102" spans="2:13" ht="12.75">
      <c r="B1102" s="300">
        <v>2500</v>
      </c>
      <c r="C1102" s="1" t="s">
        <v>16</v>
      </c>
      <c r="D1102" s="1" t="s">
        <v>429</v>
      </c>
      <c r="E1102" s="1" t="s">
        <v>473</v>
      </c>
      <c r="F1102" s="28" t="s">
        <v>487</v>
      </c>
      <c r="G1102" s="28" t="s">
        <v>161</v>
      </c>
      <c r="H1102" s="6">
        <f t="shared" si="68"/>
        <v>-90000</v>
      </c>
      <c r="I1102" s="23">
        <f t="shared" si="69"/>
        <v>5.208333333333333</v>
      </c>
      <c r="K1102" t="s">
        <v>16</v>
      </c>
      <c r="M1102" s="2">
        <v>480</v>
      </c>
    </row>
    <row r="1103" spans="2:13" ht="12.75">
      <c r="B1103" s="300">
        <v>2500</v>
      </c>
      <c r="C1103" s="1" t="s">
        <v>16</v>
      </c>
      <c r="D1103" s="1" t="s">
        <v>429</v>
      </c>
      <c r="E1103" s="1" t="s">
        <v>473</v>
      </c>
      <c r="F1103" s="28" t="s">
        <v>488</v>
      </c>
      <c r="G1103" s="28" t="s">
        <v>173</v>
      </c>
      <c r="H1103" s="6">
        <f t="shared" si="68"/>
        <v>-92500</v>
      </c>
      <c r="I1103" s="23">
        <f t="shared" si="69"/>
        <v>5.208333333333333</v>
      </c>
      <c r="K1103" t="s">
        <v>16</v>
      </c>
      <c r="M1103" s="2">
        <v>480</v>
      </c>
    </row>
    <row r="1104" spans="2:13" ht="12.75">
      <c r="B1104" s="300">
        <v>2500</v>
      </c>
      <c r="C1104" s="1" t="s">
        <v>16</v>
      </c>
      <c r="D1104" s="1" t="s">
        <v>429</v>
      </c>
      <c r="E1104" s="1" t="s">
        <v>473</v>
      </c>
      <c r="F1104" s="28" t="s">
        <v>489</v>
      </c>
      <c r="G1104" s="28" t="s">
        <v>242</v>
      </c>
      <c r="H1104" s="6">
        <f t="shared" si="68"/>
        <v>-95000</v>
      </c>
      <c r="I1104" s="23">
        <f t="shared" si="69"/>
        <v>5.208333333333333</v>
      </c>
      <c r="K1104" t="s">
        <v>16</v>
      </c>
      <c r="M1104" s="2">
        <v>480</v>
      </c>
    </row>
    <row r="1105" spans="2:13" ht="12.75">
      <c r="B1105" s="300">
        <v>2500</v>
      </c>
      <c r="C1105" s="1" t="s">
        <v>16</v>
      </c>
      <c r="D1105" s="1" t="s">
        <v>429</v>
      </c>
      <c r="E1105" s="1" t="s">
        <v>473</v>
      </c>
      <c r="F1105" s="28" t="s">
        <v>490</v>
      </c>
      <c r="G1105" s="28" t="s">
        <v>246</v>
      </c>
      <c r="H1105" s="6">
        <f t="shared" si="68"/>
        <v>-97500</v>
      </c>
      <c r="I1105" s="23">
        <f t="shared" si="69"/>
        <v>5.208333333333333</v>
      </c>
      <c r="K1105" t="s">
        <v>16</v>
      </c>
      <c r="M1105" s="2">
        <v>480</v>
      </c>
    </row>
    <row r="1106" spans="1:13" s="43" customFormat="1" ht="12.75">
      <c r="A1106" s="1"/>
      <c r="B1106" s="300">
        <v>2500</v>
      </c>
      <c r="C1106" s="1" t="s">
        <v>16</v>
      </c>
      <c r="D1106" s="1" t="s">
        <v>429</v>
      </c>
      <c r="E1106" s="1" t="s">
        <v>473</v>
      </c>
      <c r="F1106" s="28" t="s">
        <v>491</v>
      </c>
      <c r="G1106" s="28" t="s">
        <v>262</v>
      </c>
      <c r="H1106" s="6">
        <f t="shared" si="68"/>
        <v>-100000</v>
      </c>
      <c r="I1106" s="23">
        <f t="shared" si="69"/>
        <v>5.208333333333333</v>
      </c>
      <c r="J1106"/>
      <c r="K1106" t="s">
        <v>16</v>
      </c>
      <c r="L1106"/>
      <c r="M1106" s="2">
        <v>480</v>
      </c>
    </row>
    <row r="1107" spans="2:13" ht="12.75">
      <c r="B1107" s="300">
        <v>2500</v>
      </c>
      <c r="C1107" s="1" t="s">
        <v>16</v>
      </c>
      <c r="D1107" s="1" t="s">
        <v>429</v>
      </c>
      <c r="E1107" s="1" t="s">
        <v>473</v>
      </c>
      <c r="F1107" s="28" t="s">
        <v>492</v>
      </c>
      <c r="G1107" s="28" t="s">
        <v>255</v>
      </c>
      <c r="H1107" s="6">
        <f t="shared" si="68"/>
        <v>-102500</v>
      </c>
      <c r="I1107" s="23">
        <f t="shared" si="69"/>
        <v>5.208333333333333</v>
      </c>
      <c r="K1107" t="s">
        <v>16</v>
      </c>
      <c r="M1107" s="2">
        <v>480</v>
      </c>
    </row>
    <row r="1108" spans="2:13" ht="12.75">
      <c r="B1108" s="299">
        <v>2500</v>
      </c>
      <c r="C1108" s="1" t="s">
        <v>16</v>
      </c>
      <c r="D1108" s="13" t="s">
        <v>429</v>
      </c>
      <c r="E1108" s="1" t="s">
        <v>493</v>
      </c>
      <c r="F1108" s="28" t="s">
        <v>494</v>
      </c>
      <c r="G1108" s="32" t="s">
        <v>88</v>
      </c>
      <c r="H1108" s="6">
        <f t="shared" si="68"/>
        <v>-105000</v>
      </c>
      <c r="I1108" s="23">
        <f t="shared" si="69"/>
        <v>5.208333333333333</v>
      </c>
      <c r="K1108" t="s">
        <v>16</v>
      </c>
      <c r="M1108" s="2">
        <v>480</v>
      </c>
    </row>
    <row r="1109" spans="2:13" ht="12.75">
      <c r="B1109" s="300">
        <v>2500</v>
      </c>
      <c r="C1109" s="1" t="s">
        <v>16</v>
      </c>
      <c r="D1109" s="13" t="s">
        <v>429</v>
      </c>
      <c r="E1109" s="38" t="s">
        <v>493</v>
      </c>
      <c r="F1109" s="28" t="s">
        <v>495</v>
      </c>
      <c r="G1109" s="28" t="s">
        <v>496</v>
      </c>
      <c r="H1109" s="6">
        <f t="shared" si="68"/>
        <v>-107500</v>
      </c>
      <c r="I1109" s="23">
        <f t="shared" si="69"/>
        <v>5.208333333333333</v>
      </c>
      <c r="J1109" s="37"/>
      <c r="K1109" t="s">
        <v>16</v>
      </c>
      <c r="L1109" s="37"/>
      <c r="M1109" s="2">
        <v>480</v>
      </c>
    </row>
    <row r="1110" spans="2:13" ht="12.75">
      <c r="B1110" s="300">
        <v>2500</v>
      </c>
      <c r="C1110" s="1" t="s">
        <v>16</v>
      </c>
      <c r="D1110" s="13" t="s">
        <v>429</v>
      </c>
      <c r="E1110" s="1" t="s">
        <v>493</v>
      </c>
      <c r="F1110" s="28" t="s">
        <v>497</v>
      </c>
      <c r="G1110" s="28" t="s">
        <v>61</v>
      </c>
      <c r="H1110" s="6">
        <f t="shared" si="68"/>
        <v>-110000</v>
      </c>
      <c r="I1110" s="23">
        <f t="shared" si="69"/>
        <v>5.208333333333333</v>
      </c>
      <c r="K1110" t="s">
        <v>16</v>
      </c>
      <c r="M1110" s="2">
        <v>480</v>
      </c>
    </row>
    <row r="1111" spans="2:13" ht="12.75">
      <c r="B1111" s="300">
        <v>2500</v>
      </c>
      <c r="C1111" s="1" t="s">
        <v>16</v>
      </c>
      <c r="D1111" s="13" t="s">
        <v>429</v>
      </c>
      <c r="E1111" s="1" t="s">
        <v>493</v>
      </c>
      <c r="F1111" s="28" t="s">
        <v>498</v>
      </c>
      <c r="G1111" s="28" t="s">
        <v>19</v>
      </c>
      <c r="H1111" s="6">
        <f t="shared" si="68"/>
        <v>-112500</v>
      </c>
      <c r="I1111" s="23">
        <f t="shared" si="69"/>
        <v>5.208333333333333</v>
      </c>
      <c r="K1111" t="s">
        <v>16</v>
      </c>
      <c r="M1111" s="2">
        <v>480</v>
      </c>
    </row>
    <row r="1112" spans="2:13" ht="12.75">
      <c r="B1112" s="300">
        <v>2500</v>
      </c>
      <c r="C1112" s="1" t="s">
        <v>16</v>
      </c>
      <c r="D1112" s="13" t="s">
        <v>429</v>
      </c>
      <c r="E1112" s="1" t="s">
        <v>493</v>
      </c>
      <c r="F1112" s="28" t="s">
        <v>499</v>
      </c>
      <c r="G1112" s="28" t="s">
        <v>21</v>
      </c>
      <c r="H1112" s="6">
        <f t="shared" si="68"/>
        <v>-115000</v>
      </c>
      <c r="I1112" s="23">
        <f t="shared" si="69"/>
        <v>5.208333333333333</v>
      </c>
      <c r="K1112" t="s">
        <v>16</v>
      </c>
      <c r="M1112" s="2">
        <v>480</v>
      </c>
    </row>
    <row r="1113" spans="2:13" ht="12.75">
      <c r="B1113" s="300">
        <v>2500</v>
      </c>
      <c r="C1113" s="1" t="s">
        <v>16</v>
      </c>
      <c r="D1113" s="13" t="s">
        <v>429</v>
      </c>
      <c r="E1113" s="1" t="s">
        <v>493</v>
      </c>
      <c r="F1113" s="28" t="s">
        <v>500</v>
      </c>
      <c r="G1113" s="28" t="s">
        <v>23</v>
      </c>
      <c r="H1113" s="6">
        <f t="shared" si="68"/>
        <v>-117500</v>
      </c>
      <c r="I1113" s="23">
        <f t="shared" si="69"/>
        <v>5.208333333333333</v>
      </c>
      <c r="K1113" t="s">
        <v>16</v>
      </c>
      <c r="M1113" s="2">
        <v>480</v>
      </c>
    </row>
    <row r="1114" spans="2:13" ht="12.75">
      <c r="B1114" s="300">
        <v>2500</v>
      </c>
      <c r="C1114" s="1" t="s">
        <v>16</v>
      </c>
      <c r="D1114" s="1" t="s">
        <v>429</v>
      </c>
      <c r="E1114" s="1" t="s">
        <v>493</v>
      </c>
      <c r="F1114" s="28" t="s">
        <v>501</v>
      </c>
      <c r="G1114" s="28" t="s">
        <v>66</v>
      </c>
      <c r="H1114" s="6">
        <f t="shared" si="68"/>
        <v>-120000</v>
      </c>
      <c r="I1114" s="23">
        <f t="shared" si="69"/>
        <v>5.208333333333333</v>
      </c>
      <c r="K1114" t="s">
        <v>16</v>
      </c>
      <c r="M1114" s="2">
        <v>480</v>
      </c>
    </row>
    <row r="1115" spans="2:13" ht="12.75">
      <c r="B1115" s="300">
        <v>2500</v>
      </c>
      <c r="C1115" s="1" t="s">
        <v>16</v>
      </c>
      <c r="D1115" s="1" t="s">
        <v>429</v>
      </c>
      <c r="E1115" s="1" t="s">
        <v>493</v>
      </c>
      <c r="F1115" s="28" t="s">
        <v>502</v>
      </c>
      <c r="G1115" s="28" t="s">
        <v>68</v>
      </c>
      <c r="H1115" s="6">
        <f t="shared" si="68"/>
        <v>-122500</v>
      </c>
      <c r="I1115" s="23">
        <f t="shared" si="69"/>
        <v>5.208333333333333</v>
      </c>
      <c r="K1115" t="s">
        <v>16</v>
      </c>
      <c r="M1115" s="2">
        <v>480</v>
      </c>
    </row>
    <row r="1116" spans="2:13" ht="12.75">
      <c r="B1116" s="300">
        <v>2500</v>
      </c>
      <c r="C1116" s="1" t="s">
        <v>16</v>
      </c>
      <c r="D1116" s="1" t="s">
        <v>429</v>
      </c>
      <c r="E1116" s="1" t="s">
        <v>493</v>
      </c>
      <c r="F1116" s="28" t="s">
        <v>503</v>
      </c>
      <c r="G1116" s="28" t="s">
        <v>70</v>
      </c>
      <c r="H1116" s="6">
        <f t="shared" si="68"/>
        <v>-125000</v>
      </c>
      <c r="I1116" s="23">
        <f t="shared" si="69"/>
        <v>5.208333333333333</v>
      </c>
      <c r="K1116" t="s">
        <v>16</v>
      </c>
      <c r="M1116" s="2">
        <v>480</v>
      </c>
    </row>
    <row r="1117" spans="2:13" ht="12.75">
      <c r="B1117" s="300">
        <v>2500</v>
      </c>
      <c r="C1117" s="1" t="s">
        <v>16</v>
      </c>
      <c r="D1117" s="1" t="s">
        <v>429</v>
      </c>
      <c r="E1117" s="1" t="s">
        <v>493</v>
      </c>
      <c r="F1117" s="28" t="s">
        <v>504</v>
      </c>
      <c r="G1117" s="28" t="s">
        <v>73</v>
      </c>
      <c r="H1117" s="6">
        <f t="shared" si="68"/>
        <v>-127500</v>
      </c>
      <c r="I1117" s="23">
        <f t="shared" si="69"/>
        <v>5.208333333333333</v>
      </c>
      <c r="K1117" t="s">
        <v>16</v>
      </c>
      <c r="M1117" s="2">
        <v>480</v>
      </c>
    </row>
    <row r="1118" spans="2:13" ht="12.75">
      <c r="B1118" s="300">
        <v>2500</v>
      </c>
      <c r="C1118" s="1" t="s">
        <v>16</v>
      </c>
      <c r="D1118" s="1" t="s">
        <v>429</v>
      </c>
      <c r="E1118" s="1" t="s">
        <v>493</v>
      </c>
      <c r="F1118" s="28" t="s">
        <v>505</v>
      </c>
      <c r="G1118" s="28" t="s">
        <v>75</v>
      </c>
      <c r="H1118" s="6">
        <f t="shared" si="68"/>
        <v>-130000</v>
      </c>
      <c r="I1118" s="23">
        <f t="shared" si="69"/>
        <v>5.208333333333333</v>
      </c>
      <c r="K1118" t="s">
        <v>16</v>
      </c>
      <c r="M1118" s="2">
        <v>480</v>
      </c>
    </row>
    <row r="1119" spans="2:13" ht="12.75">
      <c r="B1119" s="300">
        <v>2500</v>
      </c>
      <c r="C1119" s="1" t="s">
        <v>16</v>
      </c>
      <c r="D1119" s="1" t="s">
        <v>429</v>
      </c>
      <c r="E1119" s="1" t="s">
        <v>493</v>
      </c>
      <c r="F1119" s="28" t="s">
        <v>506</v>
      </c>
      <c r="G1119" s="28" t="s">
        <v>77</v>
      </c>
      <c r="H1119" s="6">
        <f t="shared" si="68"/>
        <v>-132500</v>
      </c>
      <c r="I1119" s="23">
        <f t="shared" si="69"/>
        <v>5.208333333333333</v>
      </c>
      <c r="K1119" t="s">
        <v>16</v>
      </c>
      <c r="M1119" s="2">
        <v>480</v>
      </c>
    </row>
    <row r="1120" spans="2:13" ht="12.75">
      <c r="B1120" s="300">
        <v>2500</v>
      </c>
      <c r="C1120" s="1" t="s">
        <v>16</v>
      </c>
      <c r="D1120" s="1" t="s">
        <v>429</v>
      </c>
      <c r="E1120" s="1" t="s">
        <v>493</v>
      </c>
      <c r="F1120" s="28" t="s">
        <v>507</v>
      </c>
      <c r="G1120" s="28" t="s">
        <v>138</v>
      </c>
      <c r="H1120" s="6">
        <f t="shared" si="68"/>
        <v>-135000</v>
      </c>
      <c r="I1120" s="23">
        <f t="shared" si="69"/>
        <v>5.208333333333333</v>
      </c>
      <c r="K1120" t="s">
        <v>16</v>
      </c>
      <c r="M1120" s="2">
        <v>480</v>
      </c>
    </row>
    <row r="1121" spans="2:13" ht="12.75">
      <c r="B1121" s="300">
        <v>2500</v>
      </c>
      <c r="C1121" s="1" t="s">
        <v>16</v>
      </c>
      <c r="D1121" s="1" t="s">
        <v>429</v>
      </c>
      <c r="E1121" s="1" t="s">
        <v>493</v>
      </c>
      <c r="F1121" s="28" t="s">
        <v>508</v>
      </c>
      <c r="G1121" s="28" t="s">
        <v>152</v>
      </c>
      <c r="H1121" s="6">
        <f t="shared" si="68"/>
        <v>-137500</v>
      </c>
      <c r="I1121" s="23">
        <f t="shared" si="69"/>
        <v>5.208333333333333</v>
      </c>
      <c r="K1121" t="s">
        <v>16</v>
      </c>
      <c r="M1121" s="2">
        <v>480</v>
      </c>
    </row>
    <row r="1122" spans="2:13" ht="12.75">
      <c r="B1122" s="300">
        <v>5000</v>
      </c>
      <c r="C1122" s="1" t="s">
        <v>16</v>
      </c>
      <c r="D1122" s="1" t="s">
        <v>429</v>
      </c>
      <c r="E1122" s="1" t="s">
        <v>493</v>
      </c>
      <c r="F1122" s="28" t="s">
        <v>509</v>
      </c>
      <c r="G1122" s="28" t="s">
        <v>162</v>
      </c>
      <c r="H1122" s="6">
        <f t="shared" si="68"/>
        <v>-142500</v>
      </c>
      <c r="I1122" s="23">
        <f t="shared" si="69"/>
        <v>10.416666666666666</v>
      </c>
      <c r="K1122" t="s">
        <v>16</v>
      </c>
      <c r="M1122" s="2">
        <v>480</v>
      </c>
    </row>
    <row r="1123" spans="2:13" ht="12.75">
      <c r="B1123" s="300">
        <v>2500</v>
      </c>
      <c r="C1123" s="1" t="s">
        <v>16</v>
      </c>
      <c r="D1123" s="1" t="s">
        <v>429</v>
      </c>
      <c r="E1123" s="1" t="s">
        <v>493</v>
      </c>
      <c r="F1123" s="28" t="s">
        <v>510</v>
      </c>
      <c r="G1123" s="28" t="s">
        <v>161</v>
      </c>
      <c r="H1123" s="6">
        <f t="shared" si="68"/>
        <v>-145000</v>
      </c>
      <c r="I1123" s="23">
        <f t="shared" si="69"/>
        <v>5.208333333333333</v>
      </c>
      <c r="K1123" t="s">
        <v>16</v>
      </c>
      <c r="M1123" s="2">
        <v>480</v>
      </c>
    </row>
    <row r="1124" spans="2:13" ht="12.75">
      <c r="B1124" s="300">
        <v>2500</v>
      </c>
      <c r="C1124" s="1" t="s">
        <v>16</v>
      </c>
      <c r="D1124" s="1" t="s">
        <v>429</v>
      </c>
      <c r="E1124" s="1" t="s">
        <v>493</v>
      </c>
      <c r="F1124" s="28" t="s">
        <v>511</v>
      </c>
      <c r="G1124" s="28" t="s">
        <v>218</v>
      </c>
      <c r="H1124" s="6">
        <f t="shared" si="68"/>
        <v>-147500</v>
      </c>
      <c r="I1124" s="23">
        <f t="shared" si="69"/>
        <v>5.208333333333333</v>
      </c>
      <c r="K1124" t="s">
        <v>16</v>
      </c>
      <c r="M1124" s="2">
        <v>480</v>
      </c>
    </row>
    <row r="1125" spans="2:13" ht="12.75">
      <c r="B1125" s="300">
        <v>2500</v>
      </c>
      <c r="C1125" s="1" t="s">
        <v>16</v>
      </c>
      <c r="D1125" s="1" t="s">
        <v>429</v>
      </c>
      <c r="E1125" s="1" t="s">
        <v>493</v>
      </c>
      <c r="F1125" s="28" t="s">
        <v>512</v>
      </c>
      <c r="G1125" s="28" t="s">
        <v>173</v>
      </c>
      <c r="H1125" s="6">
        <f t="shared" si="68"/>
        <v>-150000</v>
      </c>
      <c r="I1125" s="23">
        <f t="shared" si="69"/>
        <v>5.208333333333333</v>
      </c>
      <c r="K1125" t="s">
        <v>16</v>
      </c>
      <c r="M1125" s="2">
        <v>480</v>
      </c>
    </row>
    <row r="1126" spans="2:13" ht="12.75">
      <c r="B1126" s="300">
        <v>2500</v>
      </c>
      <c r="C1126" s="1" t="s">
        <v>16</v>
      </c>
      <c r="D1126" s="1" t="s">
        <v>429</v>
      </c>
      <c r="E1126" s="1" t="s">
        <v>493</v>
      </c>
      <c r="F1126" s="28" t="s">
        <v>513</v>
      </c>
      <c r="G1126" s="28" t="s">
        <v>242</v>
      </c>
      <c r="H1126" s="6">
        <f t="shared" si="68"/>
        <v>-152500</v>
      </c>
      <c r="I1126" s="23">
        <f t="shared" si="69"/>
        <v>5.208333333333333</v>
      </c>
      <c r="K1126" t="s">
        <v>16</v>
      </c>
      <c r="M1126" s="2">
        <v>480</v>
      </c>
    </row>
    <row r="1127" spans="2:13" ht="12.75">
      <c r="B1127" s="300">
        <v>5000</v>
      </c>
      <c r="C1127" s="1" t="s">
        <v>16</v>
      </c>
      <c r="D1127" s="1" t="s">
        <v>429</v>
      </c>
      <c r="E1127" s="1" t="s">
        <v>493</v>
      </c>
      <c r="F1127" s="28" t="s">
        <v>514</v>
      </c>
      <c r="G1127" s="28" t="s">
        <v>246</v>
      </c>
      <c r="H1127" s="6">
        <f t="shared" si="68"/>
        <v>-157500</v>
      </c>
      <c r="I1127" s="23">
        <f t="shared" si="69"/>
        <v>10.416666666666666</v>
      </c>
      <c r="K1127" t="s">
        <v>16</v>
      </c>
      <c r="M1127" s="2">
        <v>480</v>
      </c>
    </row>
    <row r="1128" spans="2:13" ht="12.75">
      <c r="B1128" s="300">
        <v>2500</v>
      </c>
      <c r="C1128" s="1" t="s">
        <v>16</v>
      </c>
      <c r="D1128" s="1" t="s">
        <v>429</v>
      </c>
      <c r="E1128" s="1" t="s">
        <v>493</v>
      </c>
      <c r="F1128" s="28" t="s">
        <v>515</v>
      </c>
      <c r="G1128" s="28" t="s">
        <v>262</v>
      </c>
      <c r="H1128" s="6">
        <f t="shared" si="68"/>
        <v>-160000</v>
      </c>
      <c r="I1128" s="23">
        <f t="shared" si="69"/>
        <v>5.208333333333333</v>
      </c>
      <c r="K1128" t="s">
        <v>16</v>
      </c>
      <c r="M1128" s="2">
        <v>480</v>
      </c>
    </row>
    <row r="1129" spans="2:13" ht="12.75">
      <c r="B1129" s="300">
        <v>2500</v>
      </c>
      <c r="C1129" s="1" t="s">
        <v>16</v>
      </c>
      <c r="D1129" s="1" t="s">
        <v>429</v>
      </c>
      <c r="E1129" s="1" t="s">
        <v>493</v>
      </c>
      <c r="F1129" s="28" t="s">
        <v>516</v>
      </c>
      <c r="G1129" s="28" t="s">
        <v>255</v>
      </c>
      <c r="H1129" s="6">
        <f t="shared" si="68"/>
        <v>-162500</v>
      </c>
      <c r="I1129" s="23">
        <f t="shared" si="69"/>
        <v>5.208333333333333</v>
      </c>
      <c r="K1129" t="s">
        <v>16</v>
      </c>
      <c r="M1129" s="2">
        <v>480</v>
      </c>
    </row>
    <row r="1130" spans="2:13" ht="12.75">
      <c r="B1130" s="300">
        <v>2500</v>
      </c>
      <c r="C1130" s="1" t="s">
        <v>16</v>
      </c>
      <c r="D1130" s="13" t="s">
        <v>429</v>
      </c>
      <c r="E1130" s="1" t="s">
        <v>517</v>
      </c>
      <c r="F1130" s="28" t="s">
        <v>518</v>
      </c>
      <c r="G1130" s="28" t="s">
        <v>61</v>
      </c>
      <c r="H1130" s="6">
        <f t="shared" si="68"/>
        <v>-165000</v>
      </c>
      <c r="I1130" s="23">
        <f t="shared" si="69"/>
        <v>5.208333333333333</v>
      </c>
      <c r="K1130" t="s">
        <v>16</v>
      </c>
      <c r="M1130" s="2">
        <v>480</v>
      </c>
    </row>
    <row r="1131" spans="2:13" ht="12.75">
      <c r="B1131" s="300">
        <v>2500</v>
      </c>
      <c r="C1131" s="1" t="s">
        <v>16</v>
      </c>
      <c r="D1131" s="13" t="s">
        <v>429</v>
      </c>
      <c r="E1131" s="1" t="s">
        <v>517</v>
      </c>
      <c r="F1131" s="28" t="s">
        <v>519</v>
      </c>
      <c r="G1131" s="28" t="s">
        <v>19</v>
      </c>
      <c r="H1131" s="6">
        <f t="shared" si="68"/>
        <v>-167500</v>
      </c>
      <c r="I1131" s="23">
        <f t="shared" si="69"/>
        <v>5.208333333333333</v>
      </c>
      <c r="K1131" t="s">
        <v>16</v>
      </c>
      <c r="M1131" s="2">
        <v>480</v>
      </c>
    </row>
    <row r="1132" spans="2:13" ht="12.75">
      <c r="B1132" s="300">
        <v>2500</v>
      </c>
      <c r="C1132" s="1" t="s">
        <v>16</v>
      </c>
      <c r="D1132" s="1" t="s">
        <v>429</v>
      </c>
      <c r="E1132" s="1" t="s">
        <v>517</v>
      </c>
      <c r="F1132" s="28" t="s">
        <v>520</v>
      </c>
      <c r="G1132" s="28" t="s">
        <v>66</v>
      </c>
      <c r="H1132" s="6">
        <f aca="true" t="shared" si="70" ref="H1132:H1157">H1131-B1132</f>
        <v>-170000</v>
      </c>
      <c r="I1132" s="23">
        <f aca="true" t="shared" si="71" ref="I1132:I1157">+B1132/M1132</f>
        <v>5.208333333333333</v>
      </c>
      <c r="K1132" t="s">
        <v>16</v>
      </c>
      <c r="M1132" s="2">
        <v>480</v>
      </c>
    </row>
    <row r="1133" spans="2:13" ht="12.75">
      <c r="B1133" s="300">
        <v>2500</v>
      </c>
      <c r="C1133" s="1" t="s">
        <v>16</v>
      </c>
      <c r="D1133" s="1" t="s">
        <v>429</v>
      </c>
      <c r="E1133" s="1" t="s">
        <v>517</v>
      </c>
      <c r="F1133" s="28" t="s">
        <v>521</v>
      </c>
      <c r="G1133" s="28" t="s">
        <v>68</v>
      </c>
      <c r="H1133" s="6">
        <f t="shared" si="70"/>
        <v>-172500</v>
      </c>
      <c r="I1133" s="23">
        <f t="shared" si="71"/>
        <v>5.208333333333333</v>
      </c>
      <c r="K1133" t="s">
        <v>16</v>
      </c>
      <c r="M1133" s="2">
        <v>480</v>
      </c>
    </row>
    <row r="1134" spans="2:13" ht="12.75">
      <c r="B1134" s="300">
        <v>2500</v>
      </c>
      <c r="C1134" s="1" t="s">
        <v>16</v>
      </c>
      <c r="D1134" s="1" t="s">
        <v>429</v>
      </c>
      <c r="E1134" s="1" t="s">
        <v>517</v>
      </c>
      <c r="F1134" s="28" t="s">
        <v>522</v>
      </c>
      <c r="G1134" s="28" t="s">
        <v>70</v>
      </c>
      <c r="H1134" s="6">
        <f t="shared" si="70"/>
        <v>-175000</v>
      </c>
      <c r="I1134" s="23">
        <f t="shared" si="71"/>
        <v>5.208333333333333</v>
      </c>
      <c r="K1134" t="s">
        <v>16</v>
      </c>
      <c r="M1134" s="2">
        <v>480</v>
      </c>
    </row>
    <row r="1135" spans="2:13" ht="12.75">
      <c r="B1135" s="300">
        <v>2500</v>
      </c>
      <c r="C1135" s="1" t="s">
        <v>16</v>
      </c>
      <c r="D1135" s="1" t="s">
        <v>429</v>
      </c>
      <c r="E1135" s="1" t="s">
        <v>517</v>
      </c>
      <c r="F1135" s="28" t="s">
        <v>523</v>
      </c>
      <c r="G1135" s="28" t="s">
        <v>75</v>
      </c>
      <c r="H1135" s="6">
        <f t="shared" si="70"/>
        <v>-177500</v>
      </c>
      <c r="I1135" s="23">
        <f t="shared" si="71"/>
        <v>5.208333333333333</v>
      </c>
      <c r="K1135" t="s">
        <v>16</v>
      </c>
      <c r="M1135" s="2">
        <v>480</v>
      </c>
    </row>
    <row r="1136" spans="2:13" ht="12.75">
      <c r="B1136" s="300">
        <v>2500</v>
      </c>
      <c r="C1136" s="1" t="s">
        <v>16</v>
      </c>
      <c r="D1136" s="1" t="s">
        <v>429</v>
      </c>
      <c r="E1136" s="1" t="s">
        <v>517</v>
      </c>
      <c r="F1136" s="28" t="s">
        <v>524</v>
      </c>
      <c r="G1136" s="28" t="s">
        <v>77</v>
      </c>
      <c r="H1136" s="6">
        <f t="shared" si="70"/>
        <v>-180000</v>
      </c>
      <c r="I1136" s="23">
        <f t="shared" si="71"/>
        <v>5.208333333333333</v>
      </c>
      <c r="K1136" t="s">
        <v>16</v>
      </c>
      <c r="M1136" s="2">
        <v>480</v>
      </c>
    </row>
    <row r="1137" spans="2:13" ht="12.75">
      <c r="B1137" s="300">
        <v>2500</v>
      </c>
      <c r="C1137" s="1" t="s">
        <v>16</v>
      </c>
      <c r="D1137" s="1" t="s">
        <v>429</v>
      </c>
      <c r="E1137" s="1" t="s">
        <v>517</v>
      </c>
      <c r="F1137" s="28" t="s">
        <v>525</v>
      </c>
      <c r="G1137" s="28" t="s">
        <v>138</v>
      </c>
      <c r="H1137" s="6">
        <f t="shared" si="70"/>
        <v>-182500</v>
      </c>
      <c r="I1137" s="23">
        <f t="shared" si="71"/>
        <v>5.208333333333333</v>
      </c>
      <c r="K1137" t="s">
        <v>16</v>
      </c>
      <c r="M1137" s="2">
        <v>480</v>
      </c>
    </row>
    <row r="1138" spans="2:13" ht="12.75">
      <c r="B1138" s="300">
        <v>2500</v>
      </c>
      <c r="C1138" s="1" t="s">
        <v>16</v>
      </c>
      <c r="D1138" s="1" t="s">
        <v>429</v>
      </c>
      <c r="E1138" s="1" t="s">
        <v>517</v>
      </c>
      <c r="F1138" s="28" t="s">
        <v>526</v>
      </c>
      <c r="G1138" s="28" t="s">
        <v>152</v>
      </c>
      <c r="H1138" s="6">
        <f t="shared" si="70"/>
        <v>-185000</v>
      </c>
      <c r="I1138" s="23">
        <f t="shared" si="71"/>
        <v>5.208333333333333</v>
      </c>
      <c r="K1138" t="s">
        <v>16</v>
      </c>
      <c r="M1138" s="2">
        <v>480</v>
      </c>
    </row>
    <row r="1139" spans="2:13" ht="12.75">
      <c r="B1139" s="300">
        <v>2500</v>
      </c>
      <c r="C1139" s="1" t="s">
        <v>16</v>
      </c>
      <c r="D1139" s="1" t="s">
        <v>429</v>
      </c>
      <c r="E1139" s="1" t="s">
        <v>517</v>
      </c>
      <c r="F1139" s="28" t="s">
        <v>527</v>
      </c>
      <c r="G1139" s="28" t="s">
        <v>161</v>
      </c>
      <c r="H1139" s="6">
        <f t="shared" si="70"/>
        <v>-187500</v>
      </c>
      <c r="I1139" s="23">
        <f t="shared" si="71"/>
        <v>5.208333333333333</v>
      </c>
      <c r="K1139" t="s">
        <v>16</v>
      </c>
      <c r="M1139" s="2">
        <v>480</v>
      </c>
    </row>
    <row r="1140" spans="2:13" ht="12.75">
      <c r="B1140" s="300">
        <v>2500</v>
      </c>
      <c r="C1140" s="1" t="s">
        <v>16</v>
      </c>
      <c r="D1140" s="1" t="s">
        <v>429</v>
      </c>
      <c r="E1140" s="1" t="s">
        <v>517</v>
      </c>
      <c r="F1140" s="28" t="s">
        <v>528</v>
      </c>
      <c r="G1140" s="28" t="s">
        <v>173</v>
      </c>
      <c r="H1140" s="6">
        <f t="shared" si="70"/>
        <v>-190000</v>
      </c>
      <c r="I1140" s="23">
        <f t="shared" si="71"/>
        <v>5.208333333333333</v>
      </c>
      <c r="K1140" t="s">
        <v>16</v>
      </c>
      <c r="M1140" s="2">
        <v>480</v>
      </c>
    </row>
    <row r="1141" spans="2:13" ht="12.75">
      <c r="B1141" s="300">
        <v>2500</v>
      </c>
      <c r="C1141" s="1" t="s">
        <v>16</v>
      </c>
      <c r="D1141" s="1" t="s">
        <v>429</v>
      </c>
      <c r="E1141" s="1" t="s">
        <v>517</v>
      </c>
      <c r="F1141" s="28" t="s">
        <v>529</v>
      </c>
      <c r="G1141" s="28" t="s">
        <v>242</v>
      </c>
      <c r="H1141" s="6">
        <f t="shared" si="70"/>
        <v>-192500</v>
      </c>
      <c r="I1141" s="23">
        <f t="shared" si="71"/>
        <v>5.208333333333333</v>
      </c>
      <c r="K1141" t="s">
        <v>16</v>
      </c>
      <c r="M1141" s="2">
        <v>480</v>
      </c>
    </row>
    <row r="1142" spans="2:13" ht="12.75">
      <c r="B1142" s="300">
        <v>2500</v>
      </c>
      <c r="C1142" s="1" t="s">
        <v>16</v>
      </c>
      <c r="D1142" s="1" t="s">
        <v>429</v>
      </c>
      <c r="E1142" s="1" t="s">
        <v>517</v>
      </c>
      <c r="F1142" s="28" t="s">
        <v>530</v>
      </c>
      <c r="G1142" s="28" t="s">
        <v>255</v>
      </c>
      <c r="H1142" s="6">
        <f t="shared" si="70"/>
        <v>-195000</v>
      </c>
      <c r="I1142" s="23">
        <f t="shared" si="71"/>
        <v>5.208333333333333</v>
      </c>
      <c r="K1142" t="s">
        <v>16</v>
      </c>
      <c r="M1142" s="2">
        <v>480</v>
      </c>
    </row>
    <row r="1143" spans="2:13" ht="12.75">
      <c r="B1143" s="300">
        <v>2500</v>
      </c>
      <c r="C1143" s="1" t="s">
        <v>16</v>
      </c>
      <c r="D1143" s="13" t="s">
        <v>429</v>
      </c>
      <c r="E1143" s="1" t="s">
        <v>531</v>
      </c>
      <c r="F1143" s="28" t="s">
        <v>532</v>
      </c>
      <c r="G1143" s="28" t="s">
        <v>61</v>
      </c>
      <c r="H1143" s="6">
        <f t="shared" si="70"/>
        <v>-197500</v>
      </c>
      <c r="I1143" s="23">
        <f t="shared" si="71"/>
        <v>5.208333333333333</v>
      </c>
      <c r="K1143" t="s">
        <v>16</v>
      </c>
      <c r="M1143" s="2">
        <v>480</v>
      </c>
    </row>
    <row r="1144" spans="2:13" ht="12.75">
      <c r="B1144" s="300">
        <v>2500</v>
      </c>
      <c r="C1144" s="1" t="s">
        <v>16</v>
      </c>
      <c r="D1144" s="13" t="s">
        <v>429</v>
      </c>
      <c r="E1144" s="1" t="s">
        <v>531</v>
      </c>
      <c r="F1144" s="28" t="s">
        <v>533</v>
      </c>
      <c r="G1144" s="28" t="s">
        <v>19</v>
      </c>
      <c r="H1144" s="6">
        <f t="shared" si="70"/>
        <v>-200000</v>
      </c>
      <c r="I1144" s="23">
        <f t="shared" si="71"/>
        <v>5.208333333333333</v>
      </c>
      <c r="K1144" t="s">
        <v>16</v>
      </c>
      <c r="M1144" s="2">
        <v>480</v>
      </c>
    </row>
    <row r="1145" spans="2:13" ht="12.75">
      <c r="B1145" s="300">
        <v>2500</v>
      </c>
      <c r="C1145" s="1" t="s">
        <v>16</v>
      </c>
      <c r="D1145" s="1" t="s">
        <v>429</v>
      </c>
      <c r="E1145" s="1" t="s">
        <v>531</v>
      </c>
      <c r="F1145" s="28" t="s">
        <v>534</v>
      </c>
      <c r="G1145" s="28" t="s">
        <v>66</v>
      </c>
      <c r="H1145" s="6">
        <f t="shared" si="70"/>
        <v>-202500</v>
      </c>
      <c r="I1145" s="23">
        <f t="shared" si="71"/>
        <v>5.208333333333333</v>
      </c>
      <c r="K1145" t="s">
        <v>16</v>
      </c>
      <c r="M1145" s="2">
        <v>480</v>
      </c>
    </row>
    <row r="1146" spans="2:13" ht="12.75">
      <c r="B1146" s="300">
        <v>2500</v>
      </c>
      <c r="C1146" s="1" t="s">
        <v>16</v>
      </c>
      <c r="D1146" s="1" t="s">
        <v>429</v>
      </c>
      <c r="E1146" s="1" t="s">
        <v>531</v>
      </c>
      <c r="F1146" s="28" t="s">
        <v>535</v>
      </c>
      <c r="G1146" s="28" t="s">
        <v>68</v>
      </c>
      <c r="H1146" s="6">
        <f t="shared" si="70"/>
        <v>-205000</v>
      </c>
      <c r="I1146" s="23">
        <f t="shared" si="71"/>
        <v>5.208333333333333</v>
      </c>
      <c r="K1146" t="s">
        <v>16</v>
      </c>
      <c r="M1146" s="2">
        <v>480</v>
      </c>
    </row>
    <row r="1147" spans="2:13" ht="12.75">
      <c r="B1147" s="300">
        <v>2500</v>
      </c>
      <c r="C1147" s="1" t="s">
        <v>16</v>
      </c>
      <c r="D1147" s="1" t="s">
        <v>429</v>
      </c>
      <c r="E1147" s="1" t="s">
        <v>531</v>
      </c>
      <c r="F1147" s="28" t="s">
        <v>536</v>
      </c>
      <c r="G1147" s="28" t="s">
        <v>70</v>
      </c>
      <c r="H1147" s="6">
        <f t="shared" si="70"/>
        <v>-207500</v>
      </c>
      <c r="I1147" s="23">
        <f t="shared" si="71"/>
        <v>5.208333333333333</v>
      </c>
      <c r="K1147" t="s">
        <v>16</v>
      </c>
      <c r="M1147" s="2">
        <v>480</v>
      </c>
    </row>
    <row r="1148" spans="2:13" ht="12.75">
      <c r="B1148" s="300">
        <v>2500</v>
      </c>
      <c r="C1148" s="1" t="s">
        <v>16</v>
      </c>
      <c r="D1148" s="1" t="s">
        <v>429</v>
      </c>
      <c r="E1148" s="1" t="s">
        <v>531</v>
      </c>
      <c r="F1148" s="28" t="s">
        <v>537</v>
      </c>
      <c r="G1148" s="28" t="s">
        <v>75</v>
      </c>
      <c r="H1148" s="6">
        <f t="shared" si="70"/>
        <v>-210000</v>
      </c>
      <c r="I1148" s="23">
        <f t="shared" si="71"/>
        <v>5.208333333333333</v>
      </c>
      <c r="K1148" t="s">
        <v>16</v>
      </c>
      <c r="M1148" s="2">
        <v>480</v>
      </c>
    </row>
    <row r="1149" spans="2:13" ht="12.75">
      <c r="B1149" s="300">
        <v>2500</v>
      </c>
      <c r="C1149" s="1" t="s">
        <v>16</v>
      </c>
      <c r="D1149" s="1" t="s">
        <v>429</v>
      </c>
      <c r="E1149" s="1" t="s">
        <v>531</v>
      </c>
      <c r="F1149" s="28" t="s">
        <v>538</v>
      </c>
      <c r="G1149" s="28" t="s">
        <v>77</v>
      </c>
      <c r="H1149" s="6">
        <f t="shared" si="70"/>
        <v>-212500</v>
      </c>
      <c r="I1149" s="23">
        <f t="shared" si="71"/>
        <v>5.208333333333333</v>
      </c>
      <c r="K1149" t="s">
        <v>16</v>
      </c>
      <c r="M1149" s="2">
        <v>480</v>
      </c>
    </row>
    <row r="1150" spans="2:13" ht="12.75">
      <c r="B1150" s="300">
        <v>2500</v>
      </c>
      <c r="C1150" s="1" t="s">
        <v>16</v>
      </c>
      <c r="D1150" s="1" t="s">
        <v>429</v>
      </c>
      <c r="E1150" s="1" t="s">
        <v>531</v>
      </c>
      <c r="F1150" s="28" t="s">
        <v>539</v>
      </c>
      <c r="G1150" s="28" t="s">
        <v>138</v>
      </c>
      <c r="H1150" s="6">
        <f t="shared" si="70"/>
        <v>-215000</v>
      </c>
      <c r="I1150" s="23">
        <f t="shared" si="71"/>
        <v>5.208333333333333</v>
      </c>
      <c r="K1150" t="s">
        <v>16</v>
      </c>
      <c r="M1150" s="2">
        <v>480</v>
      </c>
    </row>
    <row r="1151" spans="2:13" ht="12.75">
      <c r="B1151" s="300">
        <v>2500</v>
      </c>
      <c r="C1151" s="1" t="s">
        <v>16</v>
      </c>
      <c r="D1151" s="1" t="s">
        <v>429</v>
      </c>
      <c r="E1151" s="1" t="s">
        <v>531</v>
      </c>
      <c r="F1151" s="28" t="s">
        <v>540</v>
      </c>
      <c r="G1151" s="28" t="s">
        <v>152</v>
      </c>
      <c r="H1151" s="6">
        <f t="shared" si="70"/>
        <v>-217500</v>
      </c>
      <c r="I1151" s="23">
        <f t="shared" si="71"/>
        <v>5.208333333333333</v>
      </c>
      <c r="K1151" t="s">
        <v>16</v>
      </c>
      <c r="M1151" s="2">
        <v>480</v>
      </c>
    </row>
    <row r="1152" spans="2:13" ht="12.75">
      <c r="B1152" s="300">
        <v>2500</v>
      </c>
      <c r="C1152" s="1" t="s">
        <v>16</v>
      </c>
      <c r="D1152" s="1" t="s">
        <v>429</v>
      </c>
      <c r="E1152" s="1" t="s">
        <v>531</v>
      </c>
      <c r="F1152" s="28" t="s">
        <v>541</v>
      </c>
      <c r="G1152" s="28" t="s">
        <v>161</v>
      </c>
      <c r="H1152" s="6">
        <f t="shared" si="70"/>
        <v>-220000</v>
      </c>
      <c r="I1152" s="23">
        <f t="shared" si="71"/>
        <v>5.208333333333333</v>
      </c>
      <c r="K1152" t="s">
        <v>16</v>
      </c>
      <c r="M1152" s="2">
        <v>480</v>
      </c>
    </row>
    <row r="1153" spans="2:13" ht="12.75">
      <c r="B1153" s="300">
        <v>2500</v>
      </c>
      <c r="C1153" s="1" t="s">
        <v>16</v>
      </c>
      <c r="D1153" s="1" t="s">
        <v>429</v>
      </c>
      <c r="E1153" s="1" t="s">
        <v>531</v>
      </c>
      <c r="F1153" s="28" t="s">
        <v>542</v>
      </c>
      <c r="G1153" s="28" t="s">
        <v>173</v>
      </c>
      <c r="H1153" s="6">
        <f t="shared" si="70"/>
        <v>-222500</v>
      </c>
      <c r="I1153" s="23">
        <f t="shared" si="71"/>
        <v>5.208333333333333</v>
      </c>
      <c r="K1153" t="s">
        <v>16</v>
      </c>
      <c r="M1153" s="2">
        <v>480</v>
      </c>
    </row>
    <row r="1154" spans="2:13" ht="12.75">
      <c r="B1154" s="300">
        <v>2500</v>
      </c>
      <c r="C1154" s="1" t="s">
        <v>16</v>
      </c>
      <c r="D1154" s="1" t="s">
        <v>429</v>
      </c>
      <c r="E1154" s="1" t="s">
        <v>531</v>
      </c>
      <c r="F1154" s="28" t="s">
        <v>543</v>
      </c>
      <c r="G1154" s="28" t="s">
        <v>242</v>
      </c>
      <c r="H1154" s="6">
        <f t="shared" si="70"/>
        <v>-225000</v>
      </c>
      <c r="I1154" s="23">
        <f t="shared" si="71"/>
        <v>5.208333333333333</v>
      </c>
      <c r="K1154" t="s">
        <v>16</v>
      </c>
      <c r="M1154" s="2">
        <v>480</v>
      </c>
    </row>
    <row r="1155" spans="2:13" ht="12.75">
      <c r="B1155" s="300">
        <v>2500</v>
      </c>
      <c r="C1155" s="1" t="s">
        <v>16</v>
      </c>
      <c r="D1155" s="1" t="s">
        <v>429</v>
      </c>
      <c r="E1155" s="1" t="s">
        <v>531</v>
      </c>
      <c r="F1155" s="28" t="s">
        <v>544</v>
      </c>
      <c r="G1155" s="28" t="s">
        <v>246</v>
      </c>
      <c r="H1155" s="6">
        <f t="shared" si="70"/>
        <v>-227500</v>
      </c>
      <c r="I1155" s="23">
        <f t="shared" si="71"/>
        <v>5.208333333333333</v>
      </c>
      <c r="K1155" t="s">
        <v>16</v>
      </c>
      <c r="M1155" s="2">
        <v>480</v>
      </c>
    </row>
    <row r="1156" spans="2:13" ht="12.75">
      <c r="B1156" s="300">
        <v>2500</v>
      </c>
      <c r="C1156" s="1" t="s">
        <v>16</v>
      </c>
      <c r="D1156" s="1" t="s">
        <v>429</v>
      </c>
      <c r="E1156" s="1" t="s">
        <v>531</v>
      </c>
      <c r="F1156" s="28" t="s">
        <v>545</v>
      </c>
      <c r="G1156" s="28" t="s">
        <v>246</v>
      </c>
      <c r="H1156" s="6">
        <f t="shared" si="70"/>
        <v>-230000</v>
      </c>
      <c r="I1156" s="23">
        <f t="shared" si="71"/>
        <v>5.208333333333333</v>
      </c>
      <c r="K1156" t="s">
        <v>16</v>
      </c>
      <c r="M1156" s="2">
        <v>480</v>
      </c>
    </row>
    <row r="1157" spans="2:13" ht="12.75">
      <c r="B1157" s="300">
        <v>2500</v>
      </c>
      <c r="C1157" s="1" t="s">
        <v>16</v>
      </c>
      <c r="D1157" s="1" t="s">
        <v>429</v>
      </c>
      <c r="E1157" s="1" t="s">
        <v>531</v>
      </c>
      <c r="F1157" s="28" t="s">
        <v>546</v>
      </c>
      <c r="G1157" s="28" t="s">
        <v>255</v>
      </c>
      <c r="H1157" s="6">
        <f t="shared" si="70"/>
        <v>-232500</v>
      </c>
      <c r="I1157" s="23">
        <f t="shared" si="71"/>
        <v>5.208333333333333</v>
      </c>
      <c r="K1157" t="s">
        <v>16</v>
      </c>
      <c r="M1157" s="2">
        <v>480</v>
      </c>
    </row>
    <row r="1158" spans="1:13" s="65" customFormat="1" ht="12.75">
      <c r="A1158" s="12"/>
      <c r="B1158" s="301">
        <f>SUM(B1068:B1157)</f>
        <v>232500</v>
      </c>
      <c r="C1158" s="63" t="s">
        <v>16</v>
      </c>
      <c r="D1158" s="12"/>
      <c r="E1158" s="12"/>
      <c r="F1158" s="19"/>
      <c r="G1158" s="19"/>
      <c r="H1158" s="62">
        <v>0</v>
      </c>
      <c r="I1158" s="64">
        <f aca="true" t="shared" si="72" ref="I1158:I1181">+B1158/M1158</f>
        <v>484.375</v>
      </c>
      <c r="M1158" s="2">
        <v>480</v>
      </c>
    </row>
    <row r="1159" spans="2:13" ht="12.75">
      <c r="B1159" s="300"/>
      <c r="H1159" s="6">
        <f aca="true" t="shared" si="73" ref="H1159:H1180">H1158-B1159</f>
        <v>0</v>
      </c>
      <c r="I1159" s="23">
        <f t="shared" si="72"/>
        <v>0</v>
      </c>
      <c r="M1159" s="2">
        <v>480</v>
      </c>
    </row>
    <row r="1160" spans="2:13" ht="12.75">
      <c r="B1160" s="300"/>
      <c r="H1160" s="6">
        <f>H1159-B1160</f>
        <v>0</v>
      </c>
      <c r="I1160" s="23">
        <f>+B1160/M1160</f>
        <v>0</v>
      </c>
      <c r="M1160" s="2">
        <v>480</v>
      </c>
    </row>
    <row r="1161" spans="2:13" ht="12.75">
      <c r="B1161" s="300"/>
      <c r="H1161" s="6">
        <f t="shared" si="73"/>
        <v>0</v>
      </c>
      <c r="I1161" s="23">
        <f t="shared" si="72"/>
        <v>0</v>
      </c>
      <c r="M1161" s="2">
        <v>480</v>
      </c>
    </row>
    <row r="1162" spans="1:13" s="77" customFormat="1" ht="12.75">
      <c r="A1162" s="34"/>
      <c r="B1162" s="299">
        <v>3000</v>
      </c>
      <c r="C1162" s="34" t="s">
        <v>692</v>
      </c>
      <c r="D1162" s="34" t="s">
        <v>429</v>
      </c>
      <c r="E1162" s="34" t="s">
        <v>415</v>
      </c>
      <c r="F1162" s="32" t="s">
        <v>548</v>
      </c>
      <c r="G1162" s="32" t="s">
        <v>173</v>
      </c>
      <c r="H1162" s="41">
        <f t="shared" si="73"/>
        <v>-3000</v>
      </c>
      <c r="I1162" s="118">
        <f t="shared" si="72"/>
        <v>6.25</v>
      </c>
      <c r="K1162" s="78" t="s">
        <v>549</v>
      </c>
      <c r="M1162" s="2">
        <v>480</v>
      </c>
    </row>
    <row r="1163" spans="1:13" s="77" customFormat="1" ht="12.75">
      <c r="A1163" s="34"/>
      <c r="B1163" s="299">
        <v>2000</v>
      </c>
      <c r="C1163" s="34" t="s">
        <v>550</v>
      </c>
      <c r="D1163" s="34" t="s">
        <v>429</v>
      </c>
      <c r="E1163" s="34" t="s">
        <v>415</v>
      </c>
      <c r="F1163" s="32" t="s">
        <v>551</v>
      </c>
      <c r="G1163" s="32" t="s">
        <v>242</v>
      </c>
      <c r="H1163" s="41">
        <f t="shared" si="73"/>
        <v>-5000</v>
      </c>
      <c r="I1163" s="118">
        <f t="shared" si="72"/>
        <v>4.166666666666667</v>
      </c>
      <c r="K1163" s="78" t="s">
        <v>549</v>
      </c>
      <c r="M1163" s="2">
        <v>480</v>
      </c>
    </row>
    <row r="1164" spans="1:13" s="77" customFormat="1" ht="12.75">
      <c r="A1164" s="34"/>
      <c r="B1164" s="299">
        <v>3000</v>
      </c>
      <c r="C1164" s="34" t="s">
        <v>382</v>
      </c>
      <c r="D1164" s="34" t="s">
        <v>429</v>
      </c>
      <c r="E1164" s="34" t="s">
        <v>415</v>
      </c>
      <c r="F1164" s="32" t="s">
        <v>552</v>
      </c>
      <c r="G1164" s="32" t="s">
        <v>246</v>
      </c>
      <c r="H1164" s="41">
        <f t="shared" si="73"/>
        <v>-8000</v>
      </c>
      <c r="I1164" s="118">
        <f t="shared" si="72"/>
        <v>6.25</v>
      </c>
      <c r="K1164" s="78" t="s">
        <v>549</v>
      </c>
      <c r="M1164" s="2">
        <v>480</v>
      </c>
    </row>
    <row r="1165" spans="2:13" ht="12.75">
      <c r="B1165" s="300">
        <v>2500</v>
      </c>
      <c r="C1165" s="1" t="s">
        <v>920</v>
      </c>
      <c r="D1165" s="13" t="s">
        <v>429</v>
      </c>
      <c r="E1165" s="1" t="s">
        <v>415</v>
      </c>
      <c r="F1165" s="28" t="s">
        <v>553</v>
      </c>
      <c r="G1165" s="28" t="s">
        <v>496</v>
      </c>
      <c r="H1165" s="41">
        <f t="shared" si="73"/>
        <v>-10500</v>
      </c>
      <c r="I1165" s="118">
        <f t="shared" si="72"/>
        <v>5.208333333333333</v>
      </c>
      <c r="K1165" t="s">
        <v>437</v>
      </c>
      <c r="M1165" s="2">
        <v>480</v>
      </c>
    </row>
    <row r="1166" spans="2:13" ht="12.75">
      <c r="B1166" s="300">
        <v>30000</v>
      </c>
      <c r="C1166" s="1" t="s">
        <v>554</v>
      </c>
      <c r="D1166" s="13" t="s">
        <v>429</v>
      </c>
      <c r="E1166" s="1" t="s">
        <v>415</v>
      </c>
      <c r="F1166" s="28" t="s">
        <v>555</v>
      </c>
      <c r="G1166" s="28" t="s">
        <v>19</v>
      </c>
      <c r="H1166" s="41">
        <f t="shared" si="73"/>
        <v>-40500</v>
      </c>
      <c r="I1166" s="118">
        <f t="shared" si="72"/>
        <v>62.5</v>
      </c>
      <c r="K1166" s="78" t="s">
        <v>437</v>
      </c>
      <c r="M1166" s="2">
        <v>480</v>
      </c>
    </row>
    <row r="1167" spans="2:13" ht="12.75">
      <c r="B1167" s="300">
        <v>2500</v>
      </c>
      <c r="C1167" s="1" t="s">
        <v>921</v>
      </c>
      <c r="D1167" s="13" t="s">
        <v>429</v>
      </c>
      <c r="E1167" s="1" t="s">
        <v>415</v>
      </c>
      <c r="F1167" s="28" t="s">
        <v>556</v>
      </c>
      <c r="G1167" s="28" t="s">
        <v>19</v>
      </c>
      <c r="H1167" s="41">
        <f t="shared" si="73"/>
        <v>-43000</v>
      </c>
      <c r="I1167" s="118">
        <f t="shared" si="72"/>
        <v>5.208333333333333</v>
      </c>
      <c r="K1167" s="78" t="s">
        <v>437</v>
      </c>
      <c r="M1167" s="2">
        <v>480</v>
      </c>
    </row>
    <row r="1168" spans="2:13" ht="12.75">
      <c r="B1168" s="300">
        <v>4000</v>
      </c>
      <c r="C1168" s="1" t="s">
        <v>694</v>
      </c>
      <c r="D1168" s="13" t="s">
        <v>429</v>
      </c>
      <c r="E1168" s="1" t="s">
        <v>415</v>
      </c>
      <c r="F1168" s="28" t="s">
        <v>557</v>
      </c>
      <c r="G1168" s="28" t="s">
        <v>152</v>
      </c>
      <c r="H1168" s="41">
        <f t="shared" si="73"/>
        <v>-47000</v>
      </c>
      <c r="I1168" s="118">
        <f t="shared" si="72"/>
        <v>8.333333333333334</v>
      </c>
      <c r="K1168" s="78" t="s">
        <v>437</v>
      </c>
      <c r="M1168" s="2">
        <v>480</v>
      </c>
    </row>
    <row r="1169" spans="2:13" ht="12.75">
      <c r="B1169" s="300">
        <v>500</v>
      </c>
      <c r="C1169" s="1" t="s">
        <v>925</v>
      </c>
      <c r="D1169" s="13" t="s">
        <v>429</v>
      </c>
      <c r="E1169" s="1" t="s">
        <v>415</v>
      </c>
      <c r="F1169" s="28" t="s">
        <v>558</v>
      </c>
      <c r="G1169" s="28" t="s">
        <v>152</v>
      </c>
      <c r="H1169" s="41">
        <f t="shared" si="73"/>
        <v>-47500</v>
      </c>
      <c r="I1169" s="118">
        <f t="shared" si="72"/>
        <v>1.0416666666666667</v>
      </c>
      <c r="K1169" s="78" t="s">
        <v>437</v>
      </c>
      <c r="M1169" s="2">
        <v>480</v>
      </c>
    </row>
    <row r="1170" spans="2:13" ht="12.75">
      <c r="B1170" s="299">
        <v>1000</v>
      </c>
      <c r="C1170" s="76" t="s">
        <v>922</v>
      </c>
      <c r="D1170" s="34" t="s">
        <v>429</v>
      </c>
      <c r="E1170" s="76" t="s">
        <v>415</v>
      </c>
      <c r="F1170" s="72" t="s">
        <v>558</v>
      </c>
      <c r="G1170" s="72" t="s">
        <v>242</v>
      </c>
      <c r="H1170" s="41">
        <f t="shared" si="73"/>
        <v>-48500</v>
      </c>
      <c r="I1170" s="118">
        <f t="shared" si="72"/>
        <v>2.0833333333333335</v>
      </c>
      <c r="K1170" s="78" t="s">
        <v>437</v>
      </c>
      <c r="M1170" s="2">
        <v>480</v>
      </c>
    </row>
    <row r="1171" spans="2:13" ht="12.75">
      <c r="B1171" s="300">
        <v>1000</v>
      </c>
      <c r="C1171" s="76" t="s">
        <v>923</v>
      </c>
      <c r="D1171" s="76" t="s">
        <v>429</v>
      </c>
      <c r="E1171" s="76" t="s">
        <v>415</v>
      </c>
      <c r="F1171" s="72" t="s">
        <v>558</v>
      </c>
      <c r="G1171" s="72" t="s">
        <v>262</v>
      </c>
      <c r="H1171" s="41">
        <f t="shared" si="73"/>
        <v>-49500</v>
      </c>
      <c r="I1171" s="118">
        <f t="shared" si="72"/>
        <v>2.0833333333333335</v>
      </c>
      <c r="K1171" s="78" t="s">
        <v>437</v>
      </c>
      <c r="M1171" s="2">
        <v>480</v>
      </c>
    </row>
    <row r="1172" spans="2:13" ht="12.75">
      <c r="B1172" s="300">
        <v>4000</v>
      </c>
      <c r="C1172" s="76" t="s">
        <v>924</v>
      </c>
      <c r="D1172" s="76" t="s">
        <v>429</v>
      </c>
      <c r="E1172" s="76" t="s">
        <v>415</v>
      </c>
      <c r="F1172" s="72" t="s">
        <v>559</v>
      </c>
      <c r="G1172" s="72" t="s">
        <v>255</v>
      </c>
      <c r="H1172" s="41">
        <f t="shared" si="73"/>
        <v>-53500</v>
      </c>
      <c r="I1172" s="118">
        <f t="shared" si="72"/>
        <v>8.333333333333334</v>
      </c>
      <c r="K1172" s="78" t="s">
        <v>437</v>
      </c>
      <c r="M1172" s="2">
        <v>480</v>
      </c>
    </row>
    <row r="1173" spans="2:13" ht="12.75">
      <c r="B1173" s="299">
        <v>2000</v>
      </c>
      <c r="C1173" s="1" t="s">
        <v>699</v>
      </c>
      <c r="D1173" s="13" t="s">
        <v>429</v>
      </c>
      <c r="E1173" s="1" t="s">
        <v>415</v>
      </c>
      <c r="F1173" s="72" t="s">
        <v>560</v>
      </c>
      <c r="G1173" s="32" t="s">
        <v>61</v>
      </c>
      <c r="H1173" s="41">
        <f t="shared" si="73"/>
        <v>-55500</v>
      </c>
      <c r="I1173" s="118">
        <f t="shared" si="72"/>
        <v>4.166666666666667</v>
      </c>
      <c r="K1173" s="78" t="s">
        <v>449</v>
      </c>
      <c r="M1173" s="2">
        <v>480</v>
      </c>
    </row>
    <row r="1174" spans="2:13" ht="12.75">
      <c r="B1174" s="299">
        <v>2500</v>
      </c>
      <c r="C1174" s="34" t="s">
        <v>561</v>
      </c>
      <c r="D1174" s="13" t="s">
        <v>429</v>
      </c>
      <c r="E1174" s="1" t="s">
        <v>415</v>
      </c>
      <c r="F1174" s="72" t="s">
        <v>562</v>
      </c>
      <c r="G1174" s="32" t="s">
        <v>61</v>
      </c>
      <c r="H1174" s="41">
        <f t="shared" si="73"/>
        <v>-58000</v>
      </c>
      <c r="I1174" s="118">
        <f t="shared" si="72"/>
        <v>5.208333333333333</v>
      </c>
      <c r="K1174" s="78" t="s">
        <v>449</v>
      </c>
      <c r="M1174" s="2">
        <v>480</v>
      </c>
    </row>
    <row r="1175" spans="2:13" ht="12.75">
      <c r="B1175" s="300">
        <v>2500</v>
      </c>
      <c r="C1175" s="1" t="s">
        <v>563</v>
      </c>
      <c r="D1175" s="13" t="s">
        <v>429</v>
      </c>
      <c r="E1175" s="1" t="s">
        <v>415</v>
      </c>
      <c r="F1175" s="72" t="s">
        <v>564</v>
      </c>
      <c r="G1175" s="28" t="s">
        <v>19</v>
      </c>
      <c r="H1175" s="41">
        <f t="shared" si="73"/>
        <v>-60500</v>
      </c>
      <c r="I1175" s="118">
        <f t="shared" si="72"/>
        <v>5.208333333333333</v>
      </c>
      <c r="K1175" s="78" t="s">
        <v>449</v>
      </c>
      <c r="M1175" s="2">
        <v>480</v>
      </c>
    </row>
    <row r="1176" spans="2:13" ht="12.75">
      <c r="B1176" s="300">
        <v>2000</v>
      </c>
      <c r="C1176" s="76" t="s">
        <v>919</v>
      </c>
      <c r="D1176" s="34" t="s">
        <v>429</v>
      </c>
      <c r="E1176" s="1" t="s">
        <v>415</v>
      </c>
      <c r="F1176" s="72" t="s">
        <v>565</v>
      </c>
      <c r="G1176" s="72" t="s">
        <v>21</v>
      </c>
      <c r="H1176" s="41">
        <f t="shared" si="73"/>
        <v>-62500</v>
      </c>
      <c r="I1176" s="118">
        <f t="shared" si="72"/>
        <v>4.166666666666667</v>
      </c>
      <c r="K1176" s="78" t="s">
        <v>449</v>
      </c>
      <c r="M1176" s="2">
        <v>480</v>
      </c>
    </row>
    <row r="1177" spans="2:13" ht="12.75">
      <c r="B1177" s="299">
        <v>4000</v>
      </c>
      <c r="C1177" s="1" t="s">
        <v>695</v>
      </c>
      <c r="D1177" s="13" t="s">
        <v>429</v>
      </c>
      <c r="E1177" s="1" t="s">
        <v>415</v>
      </c>
      <c r="F1177" s="28" t="s">
        <v>566</v>
      </c>
      <c r="G1177" s="32" t="s">
        <v>496</v>
      </c>
      <c r="H1177" s="41">
        <f t="shared" si="73"/>
        <v>-66500</v>
      </c>
      <c r="I1177" s="118">
        <f t="shared" si="72"/>
        <v>8.333333333333334</v>
      </c>
      <c r="K1177" t="s">
        <v>531</v>
      </c>
      <c r="M1177" s="2">
        <v>480</v>
      </c>
    </row>
    <row r="1178" spans="1:13" s="16" customFormat="1" ht="12.75">
      <c r="A1178" s="13"/>
      <c r="B1178" s="299">
        <v>4000</v>
      </c>
      <c r="C1178" s="13" t="s">
        <v>926</v>
      </c>
      <c r="D1178" s="13" t="s">
        <v>429</v>
      </c>
      <c r="E1178" s="1" t="s">
        <v>415</v>
      </c>
      <c r="F1178" s="28" t="s">
        <v>567</v>
      </c>
      <c r="G1178" s="31" t="s">
        <v>61</v>
      </c>
      <c r="H1178" s="41">
        <f t="shared" si="73"/>
        <v>-70500</v>
      </c>
      <c r="I1178" s="118">
        <f t="shared" si="72"/>
        <v>8.333333333333334</v>
      </c>
      <c r="K1178" t="s">
        <v>531</v>
      </c>
      <c r="M1178" s="2">
        <v>480</v>
      </c>
    </row>
    <row r="1179" spans="2:13" ht="12.75">
      <c r="B1179" s="300">
        <v>500</v>
      </c>
      <c r="C1179" s="1" t="s">
        <v>696</v>
      </c>
      <c r="D1179" s="13" t="s">
        <v>429</v>
      </c>
      <c r="E1179" s="1" t="s">
        <v>415</v>
      </c>
      <c r="F1179" s="28" t="s">
        <v>568</v>
      </c>
      <c r="G1179" s="28" t="s">
        <v>242</v>
      </c>
      <c r="H1179" s="41">
        <f t="shared" si="73"/>
        <v>-71000</v>
      </c>
      <c r="I1179" s="118">
        <f t="shared" si="72"/>
        <v>1.0416666666666667</v>
      </c>
      <c r="K1179" t="s">
        <v>531</v>
      </c>
      <c r="M1179" s="2">
        <v>480</v>
      </c>
    </row>
    <row r="1180" spans="2:13" ht="12.75">
      <c r="B1180" s="300">
        <v>500</v>
      </c>
      <c r="C1180" s="1" t="s">
        <v>697</v>
      </c>
      <c r="D1180" s="13" t="s">
        <v>429</v>
      </c>
      <c r="E1180" s="1" t="s">
        <v>415</v>
      </c>
      <c r="F1180" s="28" t="s">
        <v>568</v>
      </c>
      <c r="G1180" s="28" t="s">
        <v>242</v>
      </c>
      <c r="H1180" s="41">
        <f t="shared" si="73"/>
        <v>-71500</v>
      </c>
      <c r="I1180" s="118">
        <f t="shared" si="72"/>
        <v>1.0416666666666667</v>
      </c>
      <c r="K1180" t="s">
        <v>531</v>
      </c>
      <c r="M1180" s="2">
        <v>480</v>
      </c>
    </row>
    <row r="1181" spans="1:13" s="83" customFormat="1" ht="12.75">
      <c r="A1181" s="63"/>
      <c r="B1181" s="301">
        <f>SUM(B1162:B1180)</f>
        <v>71500</v>
      </c>
      <c r="C1181" s="63" t="s">
        <v>31</v>
      </c>
      <c r="D1181" s="63"/>
      <c r="E1181" s="63"/>
      <c r="F1181" s="75"/>
      <c r="G1181" s="75"/>
      <c r="H1181" s="71">
        <v>0</v>
      </c>
      <c r="I1181" s="82">
        <f t="shared" si="72"/>
        <v>148.95833333333334</v>
      </c>
      <c r="M1181" s="2">
        <v>480</v>
      </c>
    </row>
    <row r="1182" spans="1:13" s="77" customFormat="1" ht="12.75">
      <c r="A1182" s="34"/>
      <c r="B1182" s="299"/>
      <c r="C1182" s="34"/>
      <c r="D1182" s="34"/>
      <c r="E1182" s="34"/>
      <c r="F1182" s="32"/>
      <c r="G1182" s="32"/>
      <c r="H1182" s="41">
        <f>H1181-B1182</f>
        <v>0</v>
      </c>
      <c r="I1182" s="118">
        <f>+B1182/M1182</f>
        <v>0</v>
      </c>
      <c r="K1182" s="78"/>
      <c r="M1182" s="2">
        <v>480</v>
      </c>
    </row>
    <row r="1183" spans="1:13" s="77" customFormat="1" ht="12.75">
      <c r="A1183" s="34"/>
      <c r="B1183" s="299"/>
      <c r="C1183" s="34"/>
      <c r="D1183" s="34"/>
      <c r="E1183" s="34"/>
      <c r="F1183" s="32"/>
      <c r="G1183" s="32"/>
      <c r="H1183" s="41">
        <f aca="true" t="shared" si="74" ref="H1183:H1246">H1182-B1183</f>
        <v>0</v>
      </c>
      <c r="I1183" s="118">
        <f aca="true" t="shared" si="75" ref="I1183:I1246">+B1183/M1183</f>
        <v>0</v>
      </c>
      <c r="K1183" s="78"/>
      <c r="M1183" s="2">
        <v>480</v>
      </c>
    </row>
    <row r="1184" spans="1:13" s="77" customFormat="1" ht="12.75">
      <c r="A1184" s="76"/>
      <c r="B1184" s="299">
        <v>1400</v>
      </c>
      <c r="C1184" s="34" t="s">
        <v>32</v>
      </c>
      <c r="D1184" s="34" t="s">
        <v>429</v>
      </c>
      <c r="E1184" s="34" t="s">
        <v>104</v>
      </c>
      <c r="F1184" s="32" t="s">
        <v>548</v>
      </c>
      <c r="G1184" s="72" t="s">
        <v>88</v>
      </c>
      <c r="H1184" s="41">
        <f t="shared" si="74"/>
        <v>-1400</v>
      </c>
      <c r="I1184" s="118">
        <f t="shared" si="75"/>
        <v>2.9166666666666665</v>
      </c>
      <c r="J1184" s="78"/>
      <c r="K1184" s="78" t="s">
        <v>549</v>
      </c>
      <c r="L1184" s="78"/>
      <c r="M1184" s="2">
        <v>480</v>
      </c>
    </row>
    <row r="1185" spans="1:13" s="77" customFormat="1" ht="12.75">
      <c r="A1185" s="76"/>
      <c r="B1185" s="299">
        <v>1000</v>
      </c>
      <c r="C1185" s="34" t="s">
        <v>32</v>
      </c>
      <c r="D1185" s="34" t="s">
        <v>429</v>
      </c>
      <c r="E1185" s="34" t="s">
        <v>104</v>
      </c>
      <c r="F1185" s="32" t="s">
        <v>548</v>
      </c>
      <c r="G1185" s="72" t="s">
        <v>61</v>
      </c>
      <c r="H1185" s="41">
        <f t="shared" si="74"/>
        <v>-2400</v>
      </c>
      <c r="I1185" s="118">
        <f t="shared" si="75"/>
        <v>2.0833333333333335</v>
      </c>
      <c r="J1185" s="78"/>
      <c r="K1185" s="78" t="s">
        <v>549</v>
      </c>
      <c r="L1185" s="78"/>
      <c r="M1185" s="2">
        <v>480</v>
      </c>
    </row>
    <row r="1186" spans="1:13" s="77" customFormat="1" ht="12.75">
      <c r="A1186" s="76"/>
      <c r="B1186" s="299">
        <v>1400</v>
      </c>
      <c r="C1186" s="34" t="s">
        <v>32</v>
      </c>
      <c r="D1186" s="34" t="s">
        <v>429</v>
      </c>
      <c r="E1186" s="34" t="s">
        <v>104</v>
      </c>
      <c r="F1186" s="32" t="s">
        <v>548</v>
      </c>
      <c r="G1186" s="72" t="s">
        <v>19</v>
      </c>
      <c r="H1186" s="41">
        <f t="shared" si="74"/>
        <v>-3800</v>
      </c>
      <c r="I1186" s="118">
        <f t="shared" si="75"/>
        <v>2.9166666666666665</v>
      </c>
      <c r="J1186" s="78"/>
      <c r="K1186" s="78" t="s">
        <v>549</v>
      </c>
      <c r="L1186" s="78"/>
      <c r="M1186" s="2">
        <v>480</v>
      </c>
    </row>
    <row r="1187" spans="1:13" s="77" customFormat="1" ht="12.75">
      <c r="A1187" s="76"/>
      <c r="B1187" s="299">
        <v>1000</v>
      </c>
      <c r="C1187" s="34" t="s">
        <v>32</v>
      </c>
      <c r="D1187" s="34" t="s">
        <v>429</v>
      </c>
      <c r="E1187" s="34" t="s">
        <v>104</v>
      </c>
      <c r="F1187" s="32" t="s">
        <v>548</v>
      </c>
      <c r="G1187" s="72" t="s">
        <v>21</v>
      </c>
      <c r="H1187" s="41">
        <f t="shared" si="74"/>
        <v>-4800</v>
      </c>
      <c r="I1187" s="118">
        <f t="shared" si="75"/>
        <v>2.0833333333333335</v>
      </c>
      <c r="J1187" s="78"/>
      <c r="K1187" s="78" t="s">
        <v>549</v>
      </c>
      <c r="L1187" s="78"/>
      <c r="M1187" s="2">
        <v>480</v>
      </c>
    </row>
    <row r="1188" spans="1:13" s="77" customFormat="1" ht="12.75">
      <c r="A1188" s="76"/>
      <c r="B1188" s="299">
        <v>1400</v>
      </c>
      <c r="C1188" s="34" t="s">
        <v>32</v>
      </c>
      <c r="D1188" s="34" t="s">
        <v>429</v>
      </c>
      <c r="E1188" s="34" t="s">
        <v>104</v>
      </c>
      <c r="F1188" s="32" t="s">
        <v>548</v>
      </c>
      <c r="G1188" s="72" t="s">
        <v>23</v>
      </c>
      <c r="H1188" s="41">
        <f t="shared" si="74"/>
        <v>-6200</v>
      </c>
      <c r="I1188" s="118">
        <f t="shared" si="75"/>
        <v>2.9166666666666665</v>
      </c>
      <c r="J1188" s="78"/>
      <c r="K1188" s="78" t="s">
        <v>549</v>
      </c>
      <c r="L1188" s="78"/>
      <c r="M1188" s="2">
        <v>480</v>
      </c>
    </row>
    <row r="1189" spans="1:13" s="77" customFormat="1" ht="12.75">
      <c r="A1189" s="76"/>
      <c r="B1189" s="299">
        <v>1000</v>
      </c>
      <c r="C1189" s="34" t="s">
        <v>32</v>
      </c>
      <c r="D1189" s="34" t="s">
        <v>429</v>
      </c>
      <c r="E1189" s="34" t="s">
        <v>104</v>
      </c>
      <c r="F1189" s="32" t="s">
        <v>548</v>
      </c>
      <c r="G1189" s="72" t="s">
        <v>66</v>
      </c>
      <c r="H1189" s="41">
        <f t="shared" si="74"/>
        <v>-7200</v>
      </c>
      <c r="I1189" s="118">
        <f t="shared" si="75"/>
        <v>2.0833333333333335</v>
      </c>
      <c r="J1189" s="78"/>
      <c r="K1189" s="78" t="s">
        <v>549</v>
      </c>
      <c r="L1189" s="78"/>
      <c r="M1189" s="2">
        <v>480</v>
      </c>
    </row>
    <row r="1190" spans="1:13" s="77" customFormat="1" ht="12.75">
      <c r="A1190" s="76"/>
      <c r="B1190" s="299">
        <v>1000</v>
      </c>
      <c r="C1190" s="34" t="s">
        <v>32</v>
      </c>
      <c r="D1190" s="34" t="s">
        <v>429</v>
      </c>
      <c r="E1190" s="34" t="s">
        <v>104</v>
      </c>
      <c r="F1190" s="32" t="s">
        <v>548</v>
      </c>
      <c r="G1190" s="72" t="s">
        <v>569</v>
      </c>
      <c r="H1190" s="41">
        <f t="shared" si="74"/>
        <v>-8200</v>
      </c>
      <c r="I1190" s="118">
        <f t="shared" si="75"/>
        <v>2.0833333333333335</v>
      </c>
      <c r="J1190" s="78"/>
      <c r="K1190" s="78" t="s">
        <v>549</v>
      </c>
      <c r="L1190" s="78"/>
      <c r="M1190" s="2">
        <v>480</v>
      </c>
    </row>
    <row r="1191" spans="1:13" s="77" customFormat="1" ht="12.75">
      <c r="A1191" s="76"/>
      <c r="B1191" s="299">
        <v>1300</v>
      </c>
      <c r="C1191" s="34" t="s">
        <v>32</v>
      </c>
      <c r="D1191" s="34" t="s">
        <v>429</v>
      </c>
      <c r="E1191" s="34" t="s">
        <v>104</v>
      </c>
      <c r="F1191" s="32" t="s">
        <v>548</v>
      </c>
      <c r="G1191" s="72" t="s">
        <v>570</v>
      </c>
      <c r="H1191" s="41">
        <f t="shared" si="74"/>
        <v>-9500</v>
      </c>
      <c r="I1191" s="118">
        <f t="shared" si="75"/>
        <v>2.7083333333333335</v>
      </c>
      <c r="J1191" s="78"/>
      <c r="K1191" s="78" t="s">
        <v>549</v>
      </c>
      <c r="L1191" s="78"/>
      <c r="M1191" s="2">
        <v>480</v>
      </c>
    </row>
    <row r="1192" spans="1:13" ht="12.75">
      <c r="A1192" s="76"/>
      <c r="B1192" s="299">
        <v>1000</v>
      </c>
      <c r="C1192" s="34" t="s">
        <v>32</v>
      </c>
      <c r="D1192" s="34" t="s">
        <v>429</v>
      </c>
      <c r="E1192" s="34" t="s">
        <v>104</v>
      </c>
      <c r="F1192" s="32" t="s">
        <v>548</v>
      </c>
      <c r="G1192" s="72" t="s">
        <v>68</v>
      </c>
      <c r="H1192" s="41">
        <f t="shared" si="74"/>
        <v>-10500</v>
      </c>
      <c r="I1192" s="118">
        <f t="shared" si="75"/>
        <v>2.0833333333333335</v>
      </c>
      <c r="J1192" s="78"/>
      <c r="K1192" s="78" t="s">
        <v>549</v>
      </c>
      <c r="L1192" s="78"/>
      <c r="M1192" s="2">
        <v>480</v>
      </c>
    </row>
    <row r="1193" spans="1:13" ht="12.75">
      <c r="A1193" s="76"/>
      <c r="B1193" s="299">
        <v>1000</v>
      </c>
      <c r="C1193" s="34" t="s">
        <v>32</v>
      </c>
      <c r="D1193" s="34" t="s">
        <v>429</v>
      </c>
      <c r="E1193" s="34" t="s">
        <v>104</v>
      </c>
      <c r="F1193" s="32" t="s">
        <v>548</v>
      </c>
      <c r="G1193" s="72" t="s">
        <v>70</v>
      </c>
      <c r="H1193" s="41">
        <f t="shared" si="74"/>
        <v>-11500</v>
      </c>
      <c r="I1193" s="118">
        <f t="shared" si="75"/>
        <v>2.0833333333333335</v>
      </c>
      <c r="J1193" s="78"/>
      <c r="K1193" s="78" t="s">
        <v>549</v>
      </c>
      <c r="L1193" s="78"/>
      <c r="M1193" s="2">
        <v>480</v>
      </c>
    </row>
    <row r="1194" spans="1:13" ht="12.75">
      <c r="A1194" s="76"/>
      <c r="B1194" s="299">
        <v>1400</v>
      </c>
      <c r="C1194" s="34" t="s">
        <v>32</v>
      </c>
      <c r="D1194" s="34" t="s">
        <v>429</v>
      </c>
      <c r="E1194" s="34" t="s">
        <v>104</v>
      </c>
      <c r="F1194" s="32" t="s">
        <v>548</v>
      </c>
      <c r="G1194" s="72" t="s">
        <v>73</v>
      </c>
      <c r="H1194" s="41">
        <f t="shared" si="74"/>
        <v>-12900</v>
      </c>
      <c r="I1194" s="118">
        <f t="shared" si="75"/>
        <v>2.9166666666666665</v>
      </c>
      <c r="J1194" s="78"/>
      <c r="K1194" s="78" t="s">
        <v>549</v>
      </c>
      <c r="L1194" s="78"/>
      <c r="M1194" s="2">
        <v>480</v>
      </c>
    </row>
    <row r="1195" spans="1:13" ht="12.75">
      <c r="A1195" s="76"/>
      <c r="B1195" s="299">
        <v>1000</v>
      </c>
      <c r="C1195" s="34" t="s">
        <v>32</v>
      </c>
      <c r="D1195" s="34" t="s">
        <v>429</v>
      </c>
      <c r="E1195" s="34" t="s">
        <v>104</v>
      </c>
      <c r="F1195" s="32" t="s">
        <v>548</v>
      </c>
      <c r="G1195" s="72" t="s">
        <v>75</v>
      </c>
      <c r="H1195" s="41">
        <f t="shared" si="74"/>
        <v>-13900</v>
      </c>
      <c r="I1195" s="118">
        <f t="shared" si="75"/>
        <v>2.0833333333333335</v>
      </c>
      <c r="J1195" s="78"/>
      <c r="K1195" s="78" t="s">
        <v>549</v>
      </c>
      <c r="L1195" s="78"/>
      <c r="M1195" s="2">
        <v>480</v>
      </c>
    </row>
    <row r="1196" spans="1:13" ht="12.75">
      <c r="A1196" s="76"/>
      <c r="B1196" s="299">
        <v>1300</v>
      </c>
      <c r="C1196" s="76" t="s">
        <v>32</v>
      </c>
      <c r="D1196" s="34" t="s">
        <v>429</v>
      </c>
      <c r="E1196" s="34" t="s">
        <v>104</v>
      </c>
      <c r="F1196" s="32" t="s">
        <v>548</v>
      </c>
      <c r="G1196" s="72" t="s">
        <v>77</v>
      </c>
      <c r="H1196" s="41">
        <f t="shared" si="74"/>
        <v>-15200</v>
      </c>
      <c r="I1196" s="118">
        <f t="shared" si="75"/>
        <v>2.7083333333333335</v>
      </c>
      <c r="J1196" s="78"/>
      <c r="K1196" s="78" t="s">
        <v>549</v>
      </c>
      <c r="L1196" s="78"/>
      <c r="M1196" s="2">
        <v>480</v>
      </c>
    </row>
    <row r="1197" spans="1:13" ht="12.75">
      <c r="A1197" s="34"/>
      <c r="B1197" s="299">
        <v>1000</v>
      </c>
      <c r="C1197" s="34" t="s">
        <v>32</v>
      </c>
      <c r="D1197" s="34" t="s">
        <v>429</v>
      </c>
      <c r="E1197" s="34" t="s">
        <v>104</v>
      </c>
      <c r="F1197" s="32" t="s">
        <v>548</v>
      </c>
      <c r="G1197" s="72" t="s">
        <v>138</v>
      </c>
      <c r="H1197" s="41">
        <f t="shared" si="74"/>
        <v>-16200</v>
      </c>
      <c r="I1197" s="118">
        <f t="shared" si="75"/>
        <v>2.0833333333333335</v>
      </c>
      <c r="J1197" s="77"/>
      <c r="K1197" s="78" t="s">
        <v>549</v>
      </c>
      <c r="L1197" s="77"/>
      <c r="M1197" s="2">
        <v>480</v>
      </c>
    </row>
    <row r="1198" spans="1:13" ht="12.75">
      <c r="A1198" s="34"/>
      <c r="B1198" s="299">
        <v>1500</v>
      </c>
      <c r="C1198" s="34" t="s">
        <v>32</v>
      </c>
      <c r="D1198" s="34" t="s">
        <v>429</v>
      </c>
      <c r="E1198" s="34" t="s">
        <v>104</v>
      </c>
      <c r="F1198" s="32" t="s">
        <v>548</v>
      </c>
      <c r="G1198" s="72" t="s">
        <v>152</v>
      </c>
      <c r="H1198" s="41">
        <f t="shared" si="74"/>
        <v>-17700</v>
      </c>
      <c r="I1198" s="118">
        <f t="shared" si="75"/>
        <v>3.125</v>
      </c>
      <c r="J1198" s="77"/>
      <c r="K1198" s="78" t="s">
        <v>549</v>
      </c>
      <c r="L1198" s="77"/>
      <c r="M1198" s="2">
        <v>480</v>
      </c>
    </row>
    <row r="1199" spans="1:13" ht="12.75">
      <c r="A1199" s="34"/>
      <c r="B1199" s="299">
        <v>1000</v>
      </c>
      <c r="C1199" s="34" t="s">
        <v>32</v>
      </c>
      <c r="D1199" s="34" t="s">
        <v>429</v>
      </c>
      <c r="E1199" s="34" t="s">
        <v>104</v>
      </c>
      <c r="F1199" s="32" t="s">
        <v>548</v>
      </c>
      <c r="G1199" s="72" t="s">
        <v>162</v>
      </c>
      <c r="H1199" s="41">
        <f t="shared" si="74"/>
        <v>-18700</v>
      </c>
      <c r="I1199" s="118">
        <f t="shared" si="75"/>
        <v>2.0833333333333335</v>
      </c>
      <c r="J1199" s="77"/>
      <c r="K1199" s="78" t="s">
        <v>549</v>
      </c>
      <c r="L1199" s="77"/>
      <c r="M1199" s="2">
        <v>480</v>
      </c>
    </row>
    <row r="1200" spans="1:13" ht="12.75">
      <c r="A1200" s="34"/>
      <c r="B1200" s="299">
        <v>1000</v>
      </c>
      <c r="C1200" s="34" t="s">
        <v>32</v>
      </c>
      <c r="D1200" s="34" t="s">
        <v>429</v>
      </c>
      <c r="E1200" s="34" t="s">
        <v>104</v>
      </c>
      <c r="F1200" s="32" t="s">
        <v>548</v>
      </c>
      <c r="G1200" s="72" t="s">
        <v>161</v>
      </c>
      <c r="H1200" s="41">
        <f t="shared" si="74"/>
        <v>-19700</v>
      </c>
      <c r="I1200" s="118">
        <f t="shared" si="75"/>
        <v>2.0833333333333335</v>
      </c>
      <c r="J1200" s="77"/>
      <c r="K1200" s="78" t="s">
        <v>549</v>
      </c>
      <c r="L1200" s="77"/>
      <c r="M1200" s="2">
        <v>480</v>
      </c>
    </row>
    <row r="1201" spans="1:13" ht="12.75">
      <c r="A1201" s="34"/>
      <c r="B1201" s="299">
        <v>1500</v>
      </c>
      <c r="C1201" s="34" t="s">
        <v>32</v>
      </c>
      <c r="D1201" s="34" t="s">
        <v>429</v>
      </c>
      <c r="E1201" s="34" t="s">
        <v>104</v>
      </c>
      <c r="F1201" s="32" t="s">
        <v>548</v>
      </c>
      <c r="G1201" s="32" t="s">
        <v>220</v>
      </c>
      <c r="H1201" s="41">
        <f t="shared" si="74"/>
        <v>-21200</v>
      </c>
      <c r="I1201" s="118">
        <f t="shared" si="75"/>
        <v>3.125</v>
      </c>
      <c r="J1201" s="77"/>
      <c r="K1201" s="78" t="s">
        <v>549</v>
      </c>
      <c r="L1201" s="77"/>
      <c r="M1201" s="2">
        <v>480</v>
      </c>
    </row>
    <row r="1202" spans="1:14" ht="12.75">
      <c r="A1202" s="34"/>
      <c r="B1202" s="299">
        <v>1500</v>
      </c>
      <c r="C1202" s="34" t="s">
        <v>32</v>
      </c>
      <c r="D1202" s="34" t="s">
        <v>429</v>
      </c>
      <c r="E1202" s="34" t="s">
        <v>104</v>
      </c>
      <c r="F1202" s="32" t="s">
        <v>548</v>
      </c>
      <c r="G1202" s="32" t="s">
        <v>173</v>
      </c>
      <c r="H1202" s="41">
        <f t="shared" si="74"/>
        <v>-22700</v>
      </c>
      <c r="I1202" s="118">
        <f t="shared" si="75"/>
        <v>3.125</v>
      </c>
      <c r="J1202" s="77"/>
      <c r="K1202" s="78" t="s">
        <v>549</v>
      </c>
      <c r="L1202" s="77"/>
      <c r="M1202" s="2">
        <v>480</v>
      </c>
      <c r="N1202" s="39"/>
    </row>
    <row r="1203" spans="1:13" ht="12.75">
      <c r="A1203" s="34"/>
      <c r="B1203" s="299">
        <v>1500</v>
      </c>
      <c r="C1203" s="34" t="s">
        <v>32</v>
      </c>
      <c r="D1203" s="34" t="s">
        <v>429</v>
      </c>
      <c r="E1203" s="34" t="s">
        <v>104</v>
      </c>
      <c r="F1203" s="32" t="s">
        <v>548</v>
      </c>
      <c r="G1203" s="32" t="s">
        <v>242</v>
      </c>
      <c r="H1203" s="41">
        <f t="shared" si="74"/>
        <v>-24200</v>
      </c>
      <c r="I1203" s="118">
        <f t="shared" si="75"/>
        <v>3.125</v>
      </c>
      <c r="J1203" s="77"/>
      <c r="K1203" s="78" t="s">
        <v>549</v>
      </c>
      <c r="L1203" s="77"/>
      <c r="M1203" s="2">
        <v>480</v>
      </c>
    </row>
    <row r="1204" spans="1:13" ht="12.75">
      <c r="A1204" s="34"/>
      <c r="B1204" s="299">
        <v>1500</v>
      </c>
      <c r="C1204" s="34" t="s">
        <v>32</v>
      </c>
      <c r="D1204" s="34" t="s">
        <v>429</v>
      </c>
      <c r="E1204" s="34" t="s">
        <v>104</v>
      </c>
      <c r="F1204" s="32" t="s">
        <v>548</v>
      </c>
      <c r="G1204" s="32" t="s">
        <v>246</v>
      </c>
      <c r="H1204" s="41">
        <f t="shared" si="74"/>
        <v>-25700</v>
      </c>
      <c r="I1204" s="118">
        <f t="shared" si="75"/>
        <v>3.125</v>
      </c>
      <c r="J1204" s="77"/>
      <c r="K1204" s="78" t="s">
        <v>549</v>
      </c>
      <c r="L1204" s="77"/>
      <c r="M1204" s="2">
        <v>480</v>
      </c>
    </row>
    <row r="1205" spans="1:13" s="77" customFormat="1" ht="12.75">
      <c r="A1205" s="34"/>
      <c r="B1205" s="299">
        <v>1400</v>
      </c>
      <c r="C1205" s="34" t="s">
        <v>32</v>
      </c>
      <c r="D1205" s="34" t="s">
        <v>429</v>
      </c>
      <c r="E1205" s="34" t="s">
        <v>104</v>
      </c>
      <c r="F1205" s="32" t="s">
        <v>548</v>
      </c>
      <c r="G1205" s="32" t="s">
        <v>255</v>
      </c>
      <c r="H1205" s="41">
        <f t="shared" si="74"/>
        <v>-27100</v>
      </c>
      <c r="I1205" s="118">
        <f t="shared" si="75"/>
        <v>2.9166666666666665</v>
      </c>
      <c r="K1205" s="78" t="s">
        <v>549</v>
      </c>
      <c r="M1205" s="2">
        <v>480</v>
      </c>
    </row>
    <row r="1206" spans="1:13" s="16" customFormat="1" ht="12.75">
      <c r="A1206" s="1"/>
      <c r="B1206" s="299">
        <v>1500</v>
      </c>
      <c r="C1206" s="1" t="s">
        <v>32</v>
      </c>
      <c r="D1206" s="13" t="s">
        <v>429</v>
      </c>
      <c r="E1206" s="1" t="s">
        <v>104</v>
      </c>
      <c r="F1206" s="28" t="s">
        <v>558</v>
      </c>
      <c r="G1206" s="32" t="s">
        <v>496</v>
      </c>
      <c r="H1206" s="41">
        <f t="shared" si="74"/>
        <v>-28600</v>
      </c>
      <c r="I1206" s="118">
        <f t="shared" si="75"/>
        <v>3.125</v>
      </c>
      <c r="J1206"/>
      <c r="K1206" s="78" t="s">
        <v>437</v>
      </c>
      <c r="L1206"/>
      <c r="M1206" s="2">
        <v>480</v>
      </c>
    </row>
    <row r="1207" spans="1:13" s="77" customFormat="1" ht="12.75">
      <c r="A1207" s="1"/>
      <c r="B1207" s="300">
        <v>1500</v>
      </c>
      <c r="C1207" s="1" t="s">
        <v>32</v>
      </c>
      <c r="D1207" s="13" t="s">
        <v>429</v>
      </c>
      <c r="E1207" s="1" t="s">
        <v>104</v>
      </c>
      <c r="F1207" s="28" t="s">
        <v>558</v>
      </c>
      <c r="G1207" s="28" t="s">
        <v>61</v>
      </c>
      <c r="H1207" s="41">
        <f t="shared" si="74"/>
        <v>-30100</v>
      </c>
      <c r="I1207" s="118">
        <f t="shared" si="75"/>
        <v>3.125</v>
      </c>
      <c r="J1207"/>
      <c r="K1207" s="78" t="s">
        <v>437</v>
      </c>
      <c r="L1207"/>
      <c r="M1207" s="2">
        <v>480</v>
      </c>
    </row>
    <row r="1208" spans="1:13" s="77" customFormat="1" ht="12.75">
      <c r="A1208" s="1"/>
      <c r="B1208" s="300">
        <v>1000</v>
      </c>
      <c r="C1208" s="1" t="s">
        <v>32</v>
      </c>
      <c r="D1208" s="13" t="s">
        <v>429</v>
      </c>
      <c r="E1208" s="1" t="s">
        <v>104</v>
      </c>
      <c r="F1208" s="28" t="s">
        <v>558</v>
      </c>
      <c r="G1208" s="28" t="s">
        <v>61</v>
      </c>
      <c r="H1208" s="41">
        <f t="shared" si="74"/>
        <v>-31100</v>
      </c>
      <c r="I1208" s="118">
        <f t="shared" si="75"/>
        <v>2.0833333333333335</v>
      </c>
      <c r="J1208"/>
      <c r="K1208" s="78" t="s">
        <v>437</v>
      </c>
      <c r="L1208"/>
      <c r="M1208" s="2">
        <v>480</v>
      </c>
    </row>
    <row r="1209" spans="1:13" s="77" customFormat="1" ht="12.75">
      <c r="A1209" s="1"/>
      <c r="B1209" s="300">
        <v>1500</v>
      </c>
      <c r="C1209" s="1" t="s">
        <v>32</v>
      </c>
      <c r="D1209" s="13" t="s">
        <v>429</v>
      </c>
      <c r="E1209" s="1" t="s">
        <v>104</v>
      </c>
      <c r="F1209" s="28" t="s">
        <v>558</v>
      </c>
      <c r="G1209" s="28" t="s">
        <v>19</v>
      </c>
      <c r="H1209" s="41">
        <f t="shared" si="74"/>
        <v>-32600</v>
      </c>
      <c r="I1209" s="118">
        <f t="shared" si="75"/>
        <v>3.125</v>
      </c>
      <c r="J1209"/>
      <c r="K1209" s="78" t="s">
        <v>437</v>
      </c>
      <c r="L1209"/>
      <c r="M1209" s="2">
        <v>480</v>
      </c>
    </row>
    <row r="1210" spans="1:13" s="77" customFormat="1" ht="12.75">
      <c r="A1210" s="1"/>
      <c r="B1210" s="300">
        <v>1200</v>
      </c>
      <c r="C1210" s="1" t="s">
        <v>32</v>
      </c>
      <c r="D1210" s="13" t="s">
        <v>429</v>
      </c>
      <c r="E1210" s="1" t="s">
        <v>104</v>
      </c>
      <c r="F1210" s="28" t="s">
        <v>558</v>
      </c>
      <c r="G1210" s="28" t="s">
        <v>21</v>
      </c>
      <c r="H1210" s="41">
        <f t="shared" si="74"/>
        <v>-33800</v>
      </c>
      <c r="I1210" s="118">
        <f t="shared" si="75"/>
        <v>2.5</v>
      </c>
      <c r="J1210"/>
      <c r="K1210" s="78" t="s">
        <v>437</v>
      </c>
      <c r="L1210"/>
      <c r="M1210" s="2">
        <v>480</v>
      </c>
    </row>
    <row r="1211" spans="1:13" s="77" customFormat="1" ht="12.75">
      <c r="A1211" s="1"/>
      <c r="B1211" s="300">
        <v>1400</v>
      </c>
      <c r="C1211" s="1" t="s">
        <v>32</v>
      </c>
      <c r="D1211" s="13" t="s">
        <v>429</v>
      </c>
      <c r="E1211" s="1" t="s">
        <v>104</v>
      </c>
      <c r="F1211" s="28" t="s">
        <v>558</v>
      </c>
      <c r="G1211" s="28" t="s">
        <v>23</v>
      </c>
      <c r="H1211" s="41">
        <f t="shared" si="74"/>
        <v>-35200</v>
      </c>
      <c r="I1211" s="118">
        <f t="shared" si="75"/>
        <v>2.9166666666666665</v>
      </c>
      <c r="J1211"/>
      <c r="K1211" s="78" t="s">
        <v>437</v>
      </c>
      <c r="L1211"/>
      <c r="M1211" s="2">
        <v>480</v>
      </c>
    </row>
    <row r="1212" spans="1:13" s="77" customFormat="1" ht="12.75">
      <c r="A1212" s="1"/>
      <c r="B1212" s="300">
        <v>1400</v>
      </c>
      <c r="C1212" s="1" t="s">
        <v>32</v>
      </c>
      <c r="D1212" s="13" t="s">
        <v>429</v>
      </c>
      <c r="E1212" s="1" t="s">
        <v>104</v>
      </c>
      <c r="F1212" s="28" t="s">
        <v>558</v>
      </c>
      <c r="G1212" s="28" t="s">
        <v>66</v>
      </c>
      <c r="H1212" s="41">
        <f t="shared" si="74"/>
        <v>-36600</v>
      </c>
      <c r="I1212" s="118">
        <f t="shared" si="75"/>
        <v>2.9166666666666665</v>
      </c>
      <c r="J1212"/>
      <c r="K1212" s="78" t="s">
        <v>437</v>
      </c>
      <c r="L1212"/>
      <c r="M1212" s="2">
        <v>480</v>
      </c>
    </row>
    <row r="1213" spans="1:13" s="77" customFormat="1" ht="12.75">
      <c r="A1213" s="1"/>
      <c r="B1213" s="300">
        <v>1000</v>
      </c>
      <c r="C1213" s="1" t="s">
        <v>32</v>
      </c>
      <c r="D1213" s="13" t="s">
        <v>429</v>
      </c>
      <c r="E1213" s="1" t="s">
        <v>104</v>
      </c>
      <c r="F1213" s="28" t="s">
        <v>558</v>
      </c>
      <c r="G1213" s="28" t="s">
        <v>68</v>
      </c>
      <c r="H1213" s="41">
        <f t="shared" si="74"/>
        <v>-37600</v>
      </c>
      <c r="I1213" s="118">
        <f t="shared" si="75"/>
        <v>2.0833333333333335</v>
      </c>
      <c r="J1213"/>
      <c r="K1213" s="78" t="s">
        <v>437</v>
      </c>
      <c r="L1213"/>
      <c r="M1213" s="2">
        <v>480</v>
      </c>
    </row>
    <row r="1214" spans="1:13" s="77" customFormat="1" ht="12.75">
      <c r="A1214" s="1"/>
      <c r="B1214" s="300">
        <v>1000</v>
      </c>
      <c r="C1214" s="1" t="s">
        <v>32</v>
      </c>
      <c r="D1214" s="13" t="s">
        <v>429</v>
      </c>
      <c r="E1214" s="1" t="s">
        <v>104</v>
      </c>
      <c r="F1214" s="28" t="s">
        <v>558</v>
      </c>
      <c r="G1214" s="28" t="s">
        <v>70</v>
      </c>
      <c r="H1214" s="41">
        <f t="shared" si="74"/>
        <v>-38600</v>
      </c>
      <c r="I1214" s="118">
        <f t="shared" si="75"/>
        <v>2.0833333333333335</v>
      </c>
      <c r="J1214"/>
      <c r="K1214" s="78" t="s">
        <v>437</v>
      </c>
      <c r="L1214"/>
      <c r="M1214" s="2">
        <v>480</v>
      </c>
    </row>
    <row r="1215" spans="1:13" s="77" customFormat="1" ht="12.75">
      <c r="A1215" s="1"/>
      <c r="B1215" s="300">
        <v>1200</v>
      </c>
      <c r="C1215" s="1" t="s">
        <v>32</v>
      </c>
      <c r="D1215" s="13" t="s">
        <v>429</v>
      </c>
      <c r="E1215" s="1" t="s">
        <v>104</v>
      </c>
      <c r="F1215" s="28" t="s">
        <v>558</v>
      </c>
      <c r="G1215" s="28" t="s">
        <v>73</v>
      </c>
      <c r="H1215" s="41">
        <f t="shared" si="74"/>
        <v>-39800</v>
      </c>
      <c r="I1215" s="118">
        <f t="shared" si="75"/>
        <v>2.5</v>
      </c>
      <c r="J1215"/>
      <c r="K1215" s="78" t="s">
        <v>437</v>
      </c>
      <c r="L1215"/>
      <c r="M1215" s="2">
        <v>480</v>
      </c>
    </row>
    <row r="1216" spans="1:13" s="77" customFormat="1" ht="12.75">
      <c r="A1216" s="1"/>
      <c r="B1216" s="300">
        <v>800</v>
      </c>
      <c r="C1216" s="1" t="s">
        <v>32</v>
      </c>
      <c r="D1216" s="13" t="s">
        <v>429</v>
      </c>
      <c r="E1216" s="1" t="s">
        <v>104</v>
      </c>
      <c r="F1216" s="28" t="s">
        <v>558</v>
      </c>
      <c r="G1216" s="28" t="s">
        <v>75</v>
      </c>
      <c r="H1216" s="41">
        <f t="shared" si="74"/>
        <v>-40600</v>
      </c>
      <c r="I1216" s="118">
        <f t="shared" si="75"/>
        <v>1.6666666666666667</v>
      </c>
      <c r="J1216"/>
      <c r="K1216" s="78" t="s">
        <v>437</v>
      </c>
      <c r="L1216"/>
      <c r="M1216" s="2">
        <v>480</v>
      </c>
    </row>
    <row r="1217" spans="1:13" s="77" customFormat="1" ht="12.75">
      <c r="A1217" s="1"/>
      <c r="B1217" s="300">
        <v>1400</v>
      </c>
      <c r="C1217" s="1" t="s">
        <v>32</v>
      </c>
      <c r="D1217" s="13" t="s">
        <v>429</v>
      </c>
      <c r="E1217" s="1" t="s">
        <v>104</v>
      </c>
      <c r="F1217" s="28" t="s">
        <v>558</v>
      </c>
      <c r="G1217" s="28" t="s">
        <v>77</v>
      </c>
      <c r="H1217" s="41">
        <f t="shared" si="74"/>
        <v>-42000</v>
      </c>
      <c r="I1217" s="118">
        <f t="shared" si="75"/>
        <v>2.9166666666666665</v>
      </c>
      <c r="J1217"/>
      <c r="K1217" s="78" t="s">
        <v>437</v>
      </c>
      <c r="L1217"/>
      <c r="M1217" s="2">
        <v>480</v>
      </c>
    </row>
    <row r="1218" spans="1:13" s="77" customFormat="1" ht="12.75">
      <c r="A1218" s="1"/>
      <c r="B1218" s="300">
        <v>1200</v>
      </c>
      <c r="C1218" s="1" t="s">
        <v>32</v>
      </c>
      <c r="D1218" s="13" t="s">
        <v>429</v>
      </c>
      <c r="E1218" s="1" t="s">
        <v>104</v>
      </c>
      <c r="F1218" s="28" t="s">
        <v>558</v>
      </c>
      <c r="G1218" s="28" t="s">
        <v>138</v>
      </c>
      <c r="H1218" s="41">
        <f t="shared" si="74"/>
        <v>-43200</v>
      </c>
      <c r="I1218" s="118">
        <f t="shared" si="75"/>
        <v>2.5</v>
      </c>
      <c r="J1218"/>
      <c r="K1218" s="78" t="s">
        <v>437</v>
      </c>
      <c r="L1218"/>
      <c r="M1218" s="2">
        <v>480</v>
      </c>
    </row>
    <row r="1219" spans="1:13" s="77" customFormat="1" ht="12.75">
      <c r="A1219" s="1"/>
      <c r="B1219" s="300">
        <v>1500</v>
      </c>
      <c r="C1219" s="1" t="s">
        <v>32</v>
      </c>
      <c r="D1219" s="13" t="s">
        <v>429</v>
      </c>
      <c r="E1219" s="1" t="s">
        <v>104</v>
      </c>
      <c r="F1219" s="28" t="s">
        <v>558</v>
      </c>
      <c r="G1219" s="28" t="s">
        <v>152</v>
      </c>
      <c r="H1219" s="41">
        <f t="shared" si="74"/>
        <v>-44700</v>
      </c>
      <c r="I1219" s="118">
        <f t="shared" si="75"/>
        <v>3.125</v>
      </c>
      <c r="J1219"/>
      <c r="K1219" s="78" t="s">
        <v>437</v>
      </c>
      <c r="L1219"/>
      <c r="M1219" s="2">
        <v>480</v>
      </c>
    </row>
    <row r="1220" spans="1:13" s="77" customFormat="1" ht="12.75">
      <c r="A1220" s="1"/>
      <c r="B1220" s="299">
        <v>1500</v>
      </c>
      <c r="C1220" s="1" t="s">
        <v>32</v>
      </c>
      <c r="D1220" s="13" t="s">
        <v>429</v>
      </c>
      <c r="E1220" s="1" t="s">
        <v>104</v>
      </c>
      <c r="F1220" s="28" t="s">
        <v>558</v>
      </c>
      <c r="G1220" s="28" t="s">
        <v>162</v>
      </c>
      <c r="H1220" s="41">
        <f t="shared" si="74"/>
        <v>-46200</v>
      </c>
      <c r="I1220" s="118">
        <f t="shared" si="75"/>
        <v>3.125</v>
      </c>
      <c r="J1220"/>
      <c r="K1220" s="78" t="s">
        <v>437</v>
      </c>
      <c r="L1220"/>
      <c r="M1220" s="2">
        <v>480</v>
      </c>
    </row>
    <row r="1221" spans="1:13" s="77" customFormat="1" ht="12.75">
      <c r="A1221" s="1"/>
      <c r="B1221" s="299">
        <v>1500</v>
      </c>
      <c r="C1221" s="1" t="s">
        <v>32</v>
      </c>
      <c r="D1221" s="13" t="s">
        <v>429</v>
      </c>
      <c r="E1221" s="1" t="s">
        <v>104</v>
      </c>
      <c r="F1221" s="28" t="s">
        <v>558</v>
      </c>
      <c r="G1221" s="28" t="s">
        <v>161</v>
      </c>
      <c r="H1221" s="41">
        <f t="shared" si="74"/>
        <v>-47700</v>
      </c>
      <c r="I1221" s="118">
        <f t="shared" si="75"/>
        <v>3.125</v>
      </c>
      <c r="J1221"/>
      <c r="K1221" s="78" t="s">
        <v>437</v>
      </c>
      <c r="L1221"/>
      <c r="M1221" s="2">
        <v>480</v>
      </c>
    </row>
    <row r="1222" spans="1:14" s="77" customFormat="1" ht="12.75">
      <c r="A1222" s="1"/>
      <c r="B1222" s="299">
        <v>1500</v>
      </c>
      <c r="C1222" s="1" t="s">
        <v>32</v>
      </c>
      <c r="D1222" s="13" t="s">
        <v>429</v>
      </c>
      <c r="E1222" s="1" t="s">
        <v>104</v>
      </c>
      <c r="F1222" s="28" t="s">
        <v>558</v>
      </c>
      <c r="G1222" s="28" t="s">
        <v>218</v>
      </c>
      <c r="H1222" s="41">
        <f t="shared" si="74"/>
        <v>-49200</v>
      </c>
      <c r="I1222" s="118">
        <f t="shared" si="75"/>
        <v>3.125</v>
      </c>
      <c r="J1222"/>
      <c r="K1222" s="78" t="s">
        <v>437</v>
      </c>
      <c r="L1222"/>
      <c r="M1222" s="2">
        <v>480</v>
      </c>
      <c r="N1222" s="119"/>
    </row>
    <row r="1223" spans="1:13" s="77" customFormat="1" ht="12.75">
      <c r="A1223" s="1"/>
      <c r="B1223" s="299">
        <v>1500</v>
      </c>
      <c r="C1223" s="1" t="s">
        <v>32</v>
      </c>
      <c r="D1223" s="13" t="s">
        <v>429</v>
      </c>
      <c r="E1223" s="1" t="s">
        <v>104</v>
      </c>
      <c r="F1223" s="28" t="s">
        <v>558</v>
      </c>
      <c r="G1223" s="28" t="s">
        <v>220</v>
      </c>
      <c r="H1223" s="41">
        <f t="shared" si="74"/>
        <v>-50700</v>
      </c>
      <c r="I1223" s="118">
        <f t="shared" si="75"/>
        <v>3.125</v>
      </c>
      <c r="J1223"/>
      <c r="K1223" s="78" t="s">
        <v>437</v>
      </c>
      <c r="L1223"/>
      <c r="M1223" s="2">
        <v>480</v>
      </c>
    </row>
    <row r="1224" spans="1:13" s="77" customFormat="1" ht="12.75">
      <c r="A1224" s="1"/>
      <c r="B1224" s="299">
        <v>5000</v>
      </c>
      <c r="C1224" s="1" t="s">
        <v>32</v>
      </c>
      <c r="D1224" s="13" t="s">
        <v>429</v>
      </c>
      <c r="E1224" s="1" t="s">
        <v>104</v>
      </c>
      <c r="F1224" s="28" t="s">
        <v>558</v>
      </c>
      <c r="G1224" s="28" t="s">
        <v>173</v>
      </c>
      <c r="H1224" s="41">
        <f t="shared" si="74"/>
        <v>-55700</v>
      </c>
      <c r="I1224" s="118">
        <f t="shared" si="75"/>
        <v>10.416666666666666</v>
      </c>
      <c r="J1224"/>
      <c r="K1224" s="78" t="s">
        <v>437</v>
      </c>
      <c r="L1224"/>
      <c r="M1224" s="2">
        <v>480</v>
      </c>
    </row>
    <row r="1225" spans="1:13" s="77" customFormat="1" ht="12.75">
      <c r="A1225" s="1"/>
      <c r="B1225" s="299">
        <v>1500</v>
      </c>
      <c r="C1225" s="1" t="s">
        <v>32</v>
      </c>
      <c r="D1225" s="13" t="s">
        <v>429</v>
      </c>
      <c r="E1225" s="1" t="s">
        <v>104</v>
      </c>
      <c r="F1225" s="28" t="s">
        <v>558</v>
      </c>
      <c r="G1225" s="28" t="s">
        <v>173</v>
      </c>
      <c r="H1225" s="41">
        <f t="shared" si="74"/>
        <v>-57200</v>
      </c>
      <c r="I1225" s="118">
        <f t="shared" si="75"/>
        <v>3.125</v>
      </c>
      <c r="J1225"/>
      <c r="K1225" s="78" t="s">
        <v>437</v>
      </c>
      <c r="L1225"/>
      <c r="M1225" s="2">
        <v>480</v>
      </c>
    </row>
    <row r="1226" spans="1:13" s="77" customFormat="1" ht="12.75">
      <c r="A1226" s="1"/>
      <c r="B1226" s="299">
        <v>1500</v>
      </c>
      <c r="C1226" s="76" t="s">
        <v>32</v>
      </c>
      <c r="D1226" s="34" t="s">
        <v>429</v>
      </c>
      <c r="E1226" s="76" t="s">
        <v>104</v>
      </c>
      <c r="F1226" s="72" t="s">
        <v>558</v>
      </c>
      <c r="G1226" s="72" t="s">
        <v>242</v>
      </c>
      <c r="H1226" s="41">
        <f t="shared" si="74"/>
        <v>-58700</v>
      </c>
      <c r="I1226" s="118">
        <f t="shared" si="75"/>
        <v>3.125</v>
      </c>
      <c r="J1226"/>
      <c r="K1226" s="78" t="s">
        <v>437</v>
      </c>
      <c r="L1226"/>
      <c r="M1226" s="2">
        <v>480</v>
      </c>
    </row>
    <row r="1227" spans="1:13" s="77" customFormat="1" ht="12.75">
      <c r="A1227" s="1"/>
      <c r="B1227" s="299">
        <v>1500</v>
      </c>
      <c r="C1227" s="76" t="s">
        <v>32</v>
      </c>
      <c r="D1227" s="34" t="s">
        <v>429</v>
      </c>
      <c r="E1227" s="76" t="s">
        <v>104</v>
      </c>
      <c r="F1227" s="72" t="s">
        <v>558</v>
      </c>
      <c r="G1227" s="72" t="s">
        <v>246</v>
      </c>
      <c r="H1227" s="41">
        <f t="shared" si="74"/>
        <v>-60200</v>
      </c>
      <c r="I1227" s="118">
        <f t="shared" si="75"/>
        <v>3.125</v>
      </c>
      <c r="J1227"/>
      <c r="K1227" s="78" t="s">
        <v>437</v>
      </c>
      <c r="L1227"/>
      <c r="M1227" s="2">
        <v>480</v>
      </c>
    </row>
    <row r="1228" spans="1:13" s="77" customFormat="1" ht="12.75">
      <c r="A1228" s="1"/>
      <c r="B1228" s="300">
        <v>1500</v>
      </c>
      <c r="C1228" s="76" t="s">
        <v>32</v>
      </c>
      <c r="D1228" s="76" t="s">
        <v>429</v>
      </c>
      <c r="E1228" s="76" t="s">
        <v>104</v>
      </c>
      <c r="F1228" s="72" t="s">
        <v>558</v>
      </c>
      <c r="G1228" s="72" t="s">
        <v>262</v>
      </c>
      <c r="H1228" s="41">
        <f t="shared" si="74"/>
        <v>-61700</v>
      </c>
      <c r="I1228" s="118">
        <f t="shared" si="75"/>
        <v>3.125</v>
      </c>
      <c r="J1228"/>
      <c r="K1228" s="78" t="s">
        <v>437</v>
      </c>
      <c r="L1228"/>
      <c r="M1228" s="2">
        <v>480</v>
      </c>
    </row>
    <row r="1229" spans="1:13" s="77" customFormat="1" ht="12.75">
      <c r="A1229" s="1"/>
      <c r="B1229" s="300">
        <v>1500</v>
      </c>
      <c r="C1229" s="76" t="s">
        <v>32</v>
      </c>
      <c r="D1229" s="76" t="s">
        <v>429</v>
      </c>
      <c r="E1229" s="76" t="s">
        <v>104</v>
      </c>
      <c r="F1229" s="72" t="s">
        <v>558</v>
      </c>
      <c r="G1229" s="72" t="s">
        <v>262</v>
      </c>
      <c r="H1229" s="41">
        <f t="shared" si="74"/>
        <v>-63200</v>
      </c>
      <c r="I1229" s="118">
        <f t="shared" si="75"/>
        <v>3.125</v>
      </c>
      <c r="J1229"/>
      <c r="K1229" s="78" t="s">
        <v>437</v>
      </c>
      <c r="L1229"/>
      <c r="M1229" s="2">
        <v>480</v>
      </c>
    </row>
    <row r="1230" spans="1:13" s="77" customFormat="1" ht="12.75">
      <c r="A1230" s="1"/>
      <c r="B1230" s="300">
        <v>1500</v>
      </c>
      <c r="C1230" s="76" t="s">
        <v>32</v>
      </c>
      <c r="D1230" s="76" t="s">
        <v>429</v>
      </c>
      <c r="E1230" s="76" t="s">
        <v>104</v>
      </c>
      <c r="F1230" s="72" t="s">
        <v>558</v>
      </c>
      <c r="G1230" s="72" t="s">
        <v>255</v>
      </c>
      <c r="H1230" s="41">
        <f t="shared" si="74"/>
        <v>-64700</v>
      </c>
      <c r="I1230" s="118">
        <f t="shared" si="75"/>
        <v>3.125</v>
      </c>
      <c r="J1230"/>
      <c r="K1230" s="78" t="s">
        <v>437</v>
      </c>
      <c r="L1230"/>
      <c r="M1230" s="2">
        <v>480</v>
      </c>
    </row>
    <row r="1231" spans="2:13" ht="12.75">
      <c r="B1231" s="300">
        <v>1300</v>
      </c>
      <c r="C1231" s="1" t="s">
        <v>32</v>
      </c>
      <c r="D1231" s="13" t="s">
        <v>429</v>
      </c>
      <c r="E1231" s="1" t="s">
        <v>104</v>
      </c>
      <c r="F1231" s="28" t="s">
        <v>571</v>
      </c>
      <c r="G1231" s="28" t="s">
        <v>19</v>
      </c>
      <c r="H1231" s="41">
        <f t="shared" si="74"/>
        <v>-66000</v>
      </c>
      <c r="I1231" s="118">
        <f t="shared" si="75"/>
        <v>2.7083333333333335</v>
      </c>
      <c r="K1231" t="s">
        <v>572</v>
      </c>
      <c r="M1231" s="2">
        <v>480</v>
      </c>
    </row>
    <row r="1232" spans="1:13" s="78" customFormat="1" ht="12.75">
      <c r="A1232" s="76"/>
      <c r="B1232" s="299">
        <v>1200</v>
      </c>
      <c r="C1232" s="76" t="s">
        <v>32</v>
      </c>
      <c r="D1232" s="13" t="s">
        <v>429</v>
      </c>
      <c r="E1232" s="76" t="s">
        <v>104</v>
      </c>
      <c r="F1232" s="72" t="s">
        <v>571</v>
      </c>
      <c r="G1232" s="32" t="s">
        <v>21</v>
      </c>
      <c r="H1232" s="41">
        <f t="shared" si="74"/>
        <v>-67200</v>
      </c>
      <c r="I1232" s="118">
        <f t="shared" si="75"/>
        <v>2.5</v>
      </c>
      <c r="K1232" s="78" t="s">
        <v>572</v>
      </c>
      <c r="M1232" s="2">
        <v>480</v>
      </c>
    </row>
    <row r="1233" spans="1:13" s="78" customFormat="1" ht="12.75">
      <c r="A1233" s="76"/>
      <c r="B1233" s="299">
        <v>1000</v>
      </c>
      <c r="C1233" s="76" t="s">
        <v>32</v>
      </c>
      <c r="D1233" s="13" t="s">
        <v>429</v>
      </c>
      <c r="E1233" s="76" t="s">
        <v>104</v>
      </c>
      <c r="F1233" s="72" t="s">
        <v>571</v>
      </c>
      <c r="G1233" s="32" t="s">
        <v>23</v>
      </c>
      <c r="H1233" s="41">
        <f t="shared" si="74"/>
        <v>-68200</v>
      </c>
      <c r="I1233" s="118">
        <f t="shared" si="75"/>
        <v>2.0833333333333335</v>
      </c>
      <c r="K1233" s="78" t="s">
        <v>572</v>
      </c>
      <c r="M1233" s="2">
        <v>480</v>
      </c>
    </row>
    <row r="1234" spans="1:13" s="78" customFormat="1" ht="12.75">
      <c r="A1234" s="76"/>
      <c r="B1234" s="299">
        <v>1000</v>
      </c>
      <c r="C1234" s="76" t="s">
        <v>32</v>
      </c>
      <c r="D1234" s="13" t="s">
        <v>429</v>
      </c>
      <c r="E1234" s="76" t="s">
        <v>104</v>
      </c>
      <c r="F1234" s="72" t="s">
        <v>571</v>
      </c>
      <c r="G1234" s="32" t="s">
        <v>66</v>
      </c>
      <c r="H1234" s="41">
        <f t="shared" si="74"/>
        <v>-69200</v>
      </c>
      <c r="I1234" s="118">
        <f t="shared" si="75"/>
        <v>2.0833333333333335</v>
      </c>
      <c r="K1234" s="78" t="s">
        <v>572</v>
      </c>
      <c r="M1234" s="2">
        <v>480</v>
      </c>
    </row>
    <row r="1235" spans="1:13" s="78" customFormat="1" ht="12.75">
      <c r="A1235" s="76"/>
      <c r="B1235" s="299">
        <v>1300</v>
      </c>
      <c r="C1235" s="76" t="s">
        <v>32</v>
      </c>
      <c r="D1235" s="13" t="s">
        <v>429</v>
      </c>
      <c r="E1235" s="76" t="s">
        <v>104</v>
      </c>
      <c r="F1235" s="72" t="s">
        <v>571</v>
      </c>
      <c r="G1235" s="32" t="s">
        <v>68</v>
      </c>
      <c r="H1235" s="41">
        <f t="shared" si="74"/>
        <v>-70500</v>
      </c>
      <c r="I1235" s="118">
        <f t="shared" si="75"/>
        <v>2.7083333333333335</v>
      </c>
      <c r="K1235" s="78" t="s">
        <v>572</v>
      </c>
      <c r="M1235" s="2">
        <v>480</v>
      </c>
    </row>
    <row r="1236" spans="1:13" s="78" customFormat="1" ht="12.75">
      <c r="A1236" s="76"/>
      <c r="B1236" s="299">
        <v>1000</v>
      </c>
      <c r="C1236" s="76" t="s">
        <v>32</v>
      </c>
      <c r="D1236" s="13" t="s">
        <v>429</v>
      </c>
      <c r="E1236" s="76" t="s">
        <v>104</v>
      </c>
      <c r="F1236" s="72" t="s">
        <v>571</v>
      </c>
      <c r="G1236" s="32" t="s">
        <v>70</v>
      </c>
      <c r="H1236" s="41">
        <f t="shared" si="74"/>
        <v>-71500</v>
      </c>
      <c r="I1236" s="118">
        <f t="shared" si="75"/>
        <v>2.0833333333333335</v>
      </c>
      <c r="K1236" s="78" t="s">
        <v>572</v>
      </c>
      <c r="M1236" s="2">
        <v>480</v>
      </c>
    </row>
    <row r="1237" spans="1:13" s="78" customFormat="1" ht="12.75">
      <c r="A1237" s="76"/>
      <c r="B1237" s="299">
        <v>900</v>
      </c>
      <c r="C1237" s="34" t="s">
        <v>32</v>
      </c>
      <c r="D1237" s="13" t="s">
        <v>429</v>
      </c>
      <c r="E1237" s="34" t="s">
        <v>104</v>
      </c>
      <c r="F1237" s="72" t="s">
        <v>571</v>
      </c>
      <c r="G1237" s="32" t="s">
        <v>73</v>
      </c>
      <c r="H1237" s="41">
        <f t="shared" si="74"/>
        <v>-72400</v>
      </c>
      <c r="I1237" s="118">
        <f t="shared" si="75"/>
        <v>1.875</v>
      </c>
      <c r="K1237" s="78" t="s">
        <v>572</v>
      </c>
      <c r="M1237" s="2">
        <v>480</v>
      </c>
    </row>
    <row r="1238" spans="1:13" s="78" customFormat="1" ht="12.75">
      <c r="A1238" s="76"/>
      <c r="B1238" s="299">
        <v>800</v>
      </c>
      <c r="C1238" s="34" t="s">
        <v>32</v>
      </c>
      <c r="D1238" s="13" t="s">
        <v>429</v>
      </c>
      <c r="E1238" s="34" t="s">
        <v>104</v>
      </c>
      <c r="F1238" s="72" t="s">
        <v>571</v>
      </c>
      <c r="G1238" s="32" t="s">
        <v>75</v>
      </c>
      <c r="H1238" s="41">
        <f t="shared" si="74"/>
        <v>-73200</v>
      </c>
      <c r="I1238" s="118">
        <f t="shared" si="75"/>
        <v>1.6666666666666667</v>
      </c>
      <c r="K1238" s="78" t="s">
        <v>572</v>
      </c>
      <c r="M1238" s="2">
        <v>480</v>
      </c>
    </row>
    <row r="1239" spans="1:13" s="78" customFormat="1" ht="12.75">
      <c r="A1239" s="76"/>
      <c r="B1239" s="299">
        <v>1200</v>
      </c>
      <c r="C1239" s="34" t="s">
        <v>32</v>
      </c>
      <c r="D1239" s="13" t="s">
        <v>429</v>
      </c>
      <c r="E1239" s="34" t="s">
        <v>104</v>
      </c>
      <c r="F1239" s="72" t="s">
        <v>571</v>
      </c>
      <c r="G1239" s="32" t="s">
        <v>77</v>
      </c>
      <c r="H1239" s="41">
        <f t="shared" si="74"/>
        <v>-74400</v>
      </c>
      <c r="I1239" s="118">
        <f t="shared" si="75"/>
        <v>2.5</v>
      </c>
      <c r="K1239" s="78" t="s">
        <v>572</v>
      </c>
      <c r="M1239" s="2">
        <v>480</v>
      </c>
    </row>
    <row r="1240" spans="1:13" s="77" customFormat="1" ht="12.75">
      <c r="A1240" s="34"/>
      <c r="B1240" s="299">
        <v>1250</v>
      </c>
      <c r="C1240" s="34" t="s">
        <v>32</v>
      </c>
      <c r="D1240" s="13" t="s">
        <v>429</v>
      </c>
      <c r="E1240" s="34" t="s">
        <v>104</v>
      </c>
      <c r="F1240" s="72" t="s">
        <v>571</v>
      </c>
      <c r="G1240" s="32" t="s">
        <v>138</v>
      </c>
      <c r="H1240" s="41">
        <f t="shared" si="74"/>
        <v>-75650</v>
      </c>
      <c r="I1240" s="118">
        <f t="shared" si="75"/>
        <v>2.6041666666666665</v>
      </c>
      <c r="K1240" s="78" t="s">
        <v>572</v>
      </c>
      <c r="M1240" s="2">
        <v>480</v>
      </c>
    </row>
    <row r="1241" spans="1:13" s="78" customFormat="1" ht="12.75">
      <c r="A1241" s="76"/>
      <c r="B1241" s="300">
        <v>1000</v>
      </c>
      <c r="C1241" s="34" t="s">
        <v>32</v>
      </c>
      <c r="D1241" s="13" t="s">
        <v>429</v>
      </c>
      <c r="E1241" s="76" t="s">
        <v>104</v>
      </c>
      <c r="F1241" s="72" t="s">
        <v>571</v>
      </c>
      <c r="G1241" s="72" t="s">
        <v>152</v>
      </c>
      <c r="H1241" s="41">
        <f t="shared" si="74"/>
        <v>-76650</v>
      </c>
      <c r="I1241" s="118">
        <f t="shared" si="75"/>
        <v>2.0833333333333335</v>
      </c>
      <c r="K1241" s="78" t="s">
        <v>572</v>
      </c>
      <c r="M1241" s="2">
        <v>480</v>
      </c>
    </row>
    <row r="1242" spans="1:13" s="77" customFormat="1" ht="12.75">
      <c r="A1242" s="34"/>
      <c r="B1242" s="299">
        <v>900</v>
      </c>
      <c r="C1242" s="34" t="s">
        <v>32</v>
      </c>
      <c r="D1242" s="13" t="s">
        <v>429</v>
      </c>
      <c r="E1242" s="34" t="s">
        <v>104</v>
      </c>
      <c r="F1242" s="32" t="s">
        <v>571</v>
      </c>
      <c r="G1242" s="32" t="s">
        <v>162</v>
      </c>
      <c r="H1242" s="41">
        <f t="shared" si="74"/>
        <v>-77550</v>
      </c>
      <c r="I1242" s="118">
        <f t="shared" si="75"/>
        <v>1.875</v>
      </c>
      <c r="K1242" s="78" t="s">
        <v>572</v>
      </c>
      <c r="M1242" s="2">
        <v>480</v>
      </c>
    </row>
    <row r="1243" spans="1:13" s="77" customFormat="1" ht="12.75">
      <c r="A1243" s="34"/>
      <c r="B1243" s="299">
        <v>900</v>
      </c>
      <c r="C1243" s="34" t="s">
        <v>32</v>
      </c>
      <c r="D1243" s="13" t="s">
        <v>429</v>
      </c>
      <c r="E1243" s="34" t="s">
        <v>104</v>
      </c>
      <c r="F1243" s="32" t="s">
        <v>571</v>
      </c>
      <c r="G1243" s="32" t="s">
        <v>161</v>
      </c>
      <c r="H1243" s="41">
        <f t="shared" si="74"/>
        <v>-78450</v>
      </c>
      <c r="I1243" s="118">
        <f t="shared" si="75"/>
        <v>1.875</v>
      </c>
      <c r="K1243" s="78" t="s">
        <v>572</v>
      </c>
      <c r="M1243" s="2">
        <v>480</v>
      </c>
    </row>
    <row r="1244" spans="1:14" s="77" customFormat="1" ht="12.75">
      <c r="A1244" s="34"/>
      <c r="B1244" s="299">
        <v>1250</v>
      </c>
      <c r="C1244" s="120" t="s">
        <v>32</v>
      </c>
      <c r="D1244" s="13" t="s">
        <v>429</v>
      </c>
      <c r="E1244" s="120" t="s">
        <v>104</v>
      </c>
      <c r="F1244" s="32" t="s">
        <v>571</v>
      </c>
      <c r="G1244" s="32" t="s">
        <v>173</v>
      </c>
      <c r="H1244" s="41">
        <f t="shared" si="74"/>
        <v>-79700</v>
      </c>
      <c r="I1244" s="118">
        <f t="shared" si="75"/>
        <v>2.6041666666666665</v>
      </c>
      <c r="J1244" s="120"/>
      <c r="K1244" s="78" t="s">
        <v>572</v>
      </c>
      <c r="L1244" s="120"/>
      <c r="M1244" s="2">
        <v>480</v>
      </c>
      <c r="N1244" s="119"/>
    </row>
    <row r="1245" spans="1:13" s="77" customFormat="1" ht="12.75">
      <c r="A1245" s="34"/>
      <c r="B1245" s="299">
        <v>1100</v>
      </c>
      <c r="C1245" s="34" t="s">
        <v>32</v>
      </c>
      <c r="D1245" s="13" t="s">
        <v>429</v>
      </c>
      <c r="E1245" s="34" t="s">
        <v>104</v>
      </c>
      <c r="F1245" s="32" t="s">
        <v>571</v>
      </c>
      <c r="G1245" s="32" t="s">
        <v>242</v>
      </c>
      <c r="H1245" s="41">
        <f t="shared" si="74"/>
        <v>-80800</v>
      </c>
      <c r="I1245" s="118">
        <f t="shared" si="75"/>
        <v>2.2916666666666665</v>
      </c>
      <c r="K1245" s="78" t="s">
        <v>572</v>
      </c>
      <c r="M1245" s="2">
        <v>480</v>
      </c>
    </row>
    <row r="1246" spans="1:13" s="77" customFormat="1" ht="12.75">
      <c r="A1246" s="34"/>
      <c r="B1246" s="299">
        <v>1000</v>
      </c>
      <c r="C1246" s="34" t="s">
        <v>32</v>
      </c>
      <c r="D1246" s="13" t="s">
        <v>429</v>
      </c>
      <c r="E1246" s="34" t="s">
        <v>104</v>
      </c>
      <c r="F1246" s="32" t="s">
        <v>571</v>
      </c>
      <c r="G1246" s="32" t="s">
        <v>246</v>
      </c>
      <c r="H1246" s="41">
        <f t="shared" si="74"/>
        <v>-81800</v>
      </c>
      <c r="I1246" s="118">
        <f t="shared" si="75"/>
        <v>2.0833333333333335</v>
      </c>
      <c r="K1246" s="78" t="s">
        <v>572</v>
      </c>
      <c r="M1246" s="2">
        <v>480</v>
      </c>
    </row>
    <row r="1247" spans="1:13" s="77" customFormat="1" ht="12.75">
      <c r="A1247" s="34"/>
      <c r="B1247" s="299">
        <v>1200</v>
      </c>
      <c r="C1247" s="34" t="s">
        <v>32</v>
      </c>
      <c r="D1247" s="13" t="s">
        <v>429</v>
      </c>
      <c r="E1247" s="34" t="s">
        <v>104</v>
      </c>
      <c r="F1247" s="32" t="s">
        <v>571</v>
      </c>
      <c r="G1247" s="32" t="s">
        <v>262</v>
      </c>
      <c r="H1247" s="41">
        <f aca="true" t="shared" si="76" ref="H1247:H1307">H1246-B1247</f>
        <v>-83000</v>
      </c>
      <c r="I1247" s="118">
        <f aca="true" t="shared" si="77" ref="I1247:I1310">+B1247/M1247</f>
        <v>2.5</v>
      </c>
      <c r="K1247" s="78" t="s">
        <v>572</v>
      </c>
      <c r="M1247" s="2">
        <v>480</v>
      </c>
    </row>
    <row r="1248" spans="1:13" s="77" customFormat="1" ht="12.75">
      <c r="A1248" s="34"/>
      <c r="B1248" s="299">
        <v>1000</v>
      </c>
      <c r="C1248" s="34" t="s">
        <v>32</v>
      </c>
      <c r="D1248" s="13" t="s">
        <v>429</v>
      </c>
      <c r="E1248" s="34" t="s">
        <v>104</v>
      </c>
      <c r="F1248" s="32" t="s">
        <v>571</v>
      </c>
      <c r="G1248" s="32" t="s">
        <v>255</v>
      </c>
      <c r="H1248" s="41">
        <f t="shared" si="76"/>
        <v>-84000</v>
      </c>
      <c r="I1248" s="118">
        <f t="shared" si="77"/>
        <v>2.0833333333333335</v>
      </c>
      <c r="K1248" s="78" t="s">
        <v>572</v>
      </c>
      <c r="M1248" s="2">
        <v>480</v>
      </c>
    </row>
    <row r="1249" spans="1:13" s="16" customFormat="1" ht="12.75">
      <c r="A1249" s="1"/>
      <c r="B1249" s="300">
        <v>600</v>
      </c>
      <c r="C1249" s="1" t="s">
        <v>32</v>
      </c>
      <c r="D1249" s="13" t="s">
        <v>429</v>
      </c>
      <c r="E1249" s="1" t="s">
        <v>104</v>
      </c>
      <c r="F1249" s="28" t="s">
        <v>573</v>
      </c>
      <c r="G1249" s="28" t="s">
        <v>88</v>
      </c>
      <c r="H1249" s="41">
        <f t="shared" si="76"/>
        <v>-84600</v>
      </c>
      <c r="I1249" s="118">
        <f t="shared" si="77"/>
        <v>1.25</v>
      </c>
      <c r="J1249"/>
      <c r="K1249" s="78" t="s">
        <v>449</v>
      </c>
      <c r="L1249"/>
      <c r="M1249" s="2">
        <v>480</v>
      </c>
    </row>
    <row r="1250" spans="1:13" s="16" customFormat="1" ht="12.75">
      <c r="A1250" s="13"/>
      <c r="B1250" s="299">
        <v>1500</v>
      </c>
      <c r="C1250" s="13" t="s">
        <v>32</v>
      </c>
      <c r="D1250" s="13" t="s">
        <v>429</v>
      </c>
      <c r="E1250" s="13" t="s">
        <v>104</v>
      </c>
      <c r="F1250" s="28" t="s">
        <v>573</v>
      </c>
      <c r="G1250" s="31" t="s">
        <v>61</v>
      </c>
      <c r="H1250" s="41">
        <f t="shared" si="76"/>
        <v>-86100</v>
      </c>
      <c r="I1250" s="118">
        <f t="shared" si="77"/>
        <v>3.125</v>
      </c>
      <c r="K1250" s="78" t="s">
        <v>449</v>
      </c>
      <c r="M1250" s="2">
        <v>480</v>
      </c>
    </row>
    <row r="1251" spans="1:13" s="16" customFormat="1" ht="12.75">
      <c r="A1251" s="1"/>
      <c r="B1251" s="300">
        <v>1500</v>
      </c>
      <c r="C1251" s="1" t="s">
        <v>32</v>
      </c>
      <c r="D1251" s="13" t="s">
        <v>429</v>
      </c>
      <c r="E1251" s="1" t="s">
        <v>104</v>
      </c>
      <c r="F1251" s="28" t="s">
        <v>573</v>
      </c>
      <c r="G1251" s="28" t="s">
        <v>19</v>
      </c>
      <c r="H1251" s="41">
        <f t="shared" si="76"/>
        <v>-87600</v>
      </c>
      <c r="I1251" s="118">
        <f t="shared" si="77"/>
        <v>3.125</v>
      </c>
      <c r="J1251"/>
      <c r="K1251" s="78" t="s">
        <v>449</v>
      </c>
      <c r="L1251"/>
      <c r="M1251" s="2">
        <v>480</v>
      </c>
    </row>
    <row r="1252" spans="1:13" s="16" customFormat="1" ht="12.75">
      <c r="A1252" s="1"/>
      <c r="B1252" s="300">
        <v>1500</v>
      </c>
      <c r="C1252" s="76" t="s">
        <v>32</v>
      </c>
      <c r="D1252" s="34" t="s">
        <v>429</v>
      </c>
      <c r="E1252" s="76" t="s">
        <v>104</v>
      </c>
      <c r="F1252" s="72" t="s">
        <v>573</v>
      </c>
      <c r="G1252" s="72" t="s">
        <v>21</v>
      </c>
      <c r="H1252" s="41">
        <f t="shared" si="76"/>
        <v>-89100</v>
      </c>
      <c r="I1252" s="118">
        <f t="shared" si="77"/>
        <v>3.125</v>
      </c>
      <c r="J1252"/>
      <c r="K1252" s="78" t="s">
        <v>449</v>
      </c>
      <c r="L1252"/>
      <c r="M1252" s="2">
        <v>480</v>
      </c>
    </row>
    <row r="1253" spans="1:13" s="16" customFormat="1" ht="12.75">
      <c r="A1253" s="1"/>
      <c r="B1253" s="300">
        <v>1000</v>
      </c>
      <c r="C1253" s="76" t="s">
        <v>32</v>
      </c>
      <c r="D1253" s="34" t="s">
        <v>429</v>
      </c>
      <c r="E1253" s="76" t="s">
        <v>104</v>
      </c>
      <c r="F1253" s="72" t="s">
        <v>573</v>
      </c>
      <c r="G1253" s="72" t="s">
        <v>23</v>
      </c>
      <c r="H1253" s="41">
        <f t="shared" si="76"/>
        <v>-90100</v>
      </c>
      <c r="I1253" s="118">
        <f t="shared" si="77"/>
        <v>2.0833333333333335</v>
      </c>
      <c r="J1253"/>
      <c r="K1253" s="78" t="s">
        <v>449</v>
      </c>
      <c r="L1253"/>
      <c r="M1253" s="2">
        <v>480</v>
      </c>
    </row>
    <row r="1254" spans="1:13" s="16" customFormat="1" ht="12.75">
      <c r="A1254" s="1"/>
      <c r="B1254" s="300">
        <v>600</v>
      </c>
      <c r="C1254" s="76" t="s">
        <v>32</v>
      </c>
      <c r="D1254" s="34" t="s">
        <v>429</v>
      </c>
      <c r="E1254" s="76" t="s">
        <v>104</v>
      </c>
      <c r="F1254" s="72" t="s">
        <v>573</v>
      </c>
      <c r="G1254" s="72" t="s">
        <v>66</v>
      </c>
      <c r="H1254" s="41">
        <f t="shared" si="76"/>
        <v>-90700</v>
      </c>
      <c r="I1254" s="118">
        <f t="shared" si="77"/>
        <v>1.25</v>
      </c>
      <c r="J1254"/>
      <c r="K1254" s="78" t="s">
        <v>449</v>
      </c>
      <c r="L1254"/>
      <c r="M1254" s="2">
        <v>480</v>
      </c>
    </row>
    <row r="1255" spans="1:13" s="121" customFormat="1" ht="12.75">
      <c r="A1255" s="1"/>
      <c r="B1255" s="300">
        <v>1300</v>
      </c>
      <c r="C1255" s="76" t="s">
        <v>32</v>
      </c>
      <c r="D1255" s="34" t="s">
        <v>429</v>
      </c>
      <c r="E1255" s="76" t="s">
        <v>104</v>
      </c>
      <c r="F1255" s="72" t="s">
        <v>573</v>
      </c>
      <c r="G1255" s="72" t="s">
        <v>68</v>
      </c>
      <c r="H1255" s="41">
        <f t="shared" si="76"/>
        <v>-92000</v>
      </c>
      <c r="I1255" s="118">
        <f t="shared" si="77"/>
        <v>2.7083333333333335</v>
      </c>
      <c r="J1255"/>
      <c r="K1255" s="78" t="s">
        <v>449</v>
      </c>
      <c r="L1255"/>
      <c r="M1255" s="2">
        <v>480</v>
      </c>
    </row>
    <row r="1256" spans="1:13" s="16" customFormat="1" ht="12.75">
      <c r="A1256" s="1"/>
      <c r="B1256" s="300">
        <v>600</v>
      </c>
      <c r="C1256" s="76" t="s">
        <v>32</v>
      </c>
      <c r="D1256" s="34" t="s">
        <v>429</v>
      </c>
      <c r="E1256" s="76" t="s">
        <v>104</v>
      </c>
      <c r="F1256" s="72" t="s">
        <v>573</v>
      </c>
      <c r="G1256" s="72" t="s">
        <v>70</v>
      </c>
      <c r="H1256" s="41">
        <f t="shared" si="76"/>
        <v>-92600</v>
      </c>
      <c r="I1256" s="118">
        <f t="shared" si="77"/>
        <v>1.25</v>
      </c>
      <c r="J1256"/>
      <c r="K1256" s="78" t="s">
        <v>449</v>
      </c>
      <c r="L1256"/>
      <c r="M1256" s="2">
        <v>480</v>
      </c>
    </row>
    <row r="1257" spans="1:13" s="16" customFormat="1" ht="12.75">
      <c r="A1257" s="1"/>
      <c r="B1257" s="300">
        <v>800</v>
      </c>
      <c r="C1257" s="76" t="s">
        <v>32</v>
      </c>
      <c r="D1257" s="34" t="s">
        <v>429</v>
      </c>
      <c r="E1257" s="76" t="s">
        <v>104</v>
      </c>
      <c r="F1257" s="72" t="s">
        <v>573</v>
      </c>
      <c r="G1257" s="72" t="s">
        <v>73</v>
      </c>
      <c r="H1257" s="41">
        <f t="shared" si="76"/>
        <v>-93400</v>
      </c>
      <c r="I1257" s="118">
        <f t="shared" si="77"/>
        <v>1.6666666666666667</v>
      </c>
      <c r="J1257"/>
      <c r="K1257" s="78" t="s">
        <v>449</v>
      </c>
      <c r="L1257"/>
      <c r="M1257" s="2">
        <v>480</v>
      </c>
    </row>
    <row r="1258" spans="1:13" s="16" customFormat="1" ht="12.75">
      <c r="A1258" s="1"/>
      <c r="B1258" s="300">
        <v>600</v>
      </c>
      <c r="C1258" s="76" t="s">
        <v>32</v>
      </c>
      <c r="D1258" s="34" t="s">
        <v>429</v>
      </c>
      <c r="E1258" s="76" t="s">
        <v>104</v>
      </c>
      <c r="F1258" s="72" t="s">
        <v>573</v>
      </c>
      <c r="G1258" s="72" t="s">
        <v>75</v>
      </c>
      <c r="H1258" s="41">
        <f t="shared" si="76"/>
        <v>-94000</v>
      </c>
      <c r="I1258" s="118">
        <f t="shared" si="77"/>
        <v>1.25</v>
      </c>
      <c r="J1258"/>
      <c r="K1258" s="78" t="s">
        <v>449</v>
      </c>
      <c r="L1258"/>
      <c r="M1258" s="2">
        <v>480</v>
      </c>
    </row>
    <row r="1259" spans="1:13" s="16" customFormat="1" ht="12.75">
      <c r="A1259" s="1"/>
      <c r="B1259" s="300">
        <v>600</v>
      </c>
      <c r="C1259" s="76" t="s">
        <v>32</v>
      </c>
      <c r="D1259" s="34" t="s">
        <v>429</v>
      </c>
      <c r="E1259" s="76" t="s">
        <v>104</v>
      </c>
      <c r="F1259" s="72" t="s">
        <v>573</v>
      </c>
      <c r="G1259" s="72" t="s">
        <v>77</v>
      </c>
      <c r="H1259" s="41">
        <f t="shared" si="76"/>
        <v>-94600</v>
      </c>
      <c r="I1259" s="118">
        <f t="shared" si="77"/>
        <v>1.25</v>
      </c>
      <c r="J1259"/>
      <c r="K1259" s="78" t="s">
        <v>449</v>
      </c>
      <c r="L1259"/>
      <c r="M1259" s="2">
        <v>480</v>
      </c>
    </row>
    <row r="1260" spans="1:13" s="16" customFormat="1" ht="12.75">
      <c r="A1260" s="1"/>
      <c r="B1260" s="300">
        <v>600</v>
      </c>
      <c r="C1260" s="76" t="s">
        <v>32</v>
      </c>
      <c r="D1260" s="34" t="s">
        <v>429</v>
      </c>
      <c r="E1260" s="76" t="s">
        <v>104</v>
      </c>
      <c r="F1260" s="72" t="s">
        <v>573</v>
      </c>
      <c r="G1260" s="72" t="s">
        <v>138</v>
      </c>
      <c r="H1260" s="41">
        <f t="shared" si="76"/>
        <v>-95200</v>
      </c>
      <c r="I1260" s="118">
        <f t="shared" si="77"/>
        <v>1.25</v>
      </c>
      <c r="J1260"/>
      <c r="K1260" s="78" t="s">
        <v>449</v>
      </c>
      <c r="L1260"/>
      <c r="M1260" s="2">
        <v>480</v>
      </c>
    </row>
    <row r="1261" spans="1:13" s="77" customFormat="1" ht="12.75">
      <c r="A1261" s="1"/>
      <c r="B1261" s="300">
        <v>1000</v>
      </c>
      <c r="C1261" s="76" t="s">
        <v>32</v>
      </c>
      <c r="D1261" s="34" t="s">
        <v>429</v>
      </c>
      <c r="E1261" s="76" t="s">
        <v>104</v>
      </c>
      <c r="F1261" s="72" t="s">
        <v>573</v>
      </c>
      <c r="G1261" s="72" t="s">
        <v>152</v>
      </c>
      <c r="H1261" s="41">
        <f t="shared" si="76"/>
        <v>-96200</v>
      </c>
      <c r="I1261" s="118">
        <f t="shared" si="77"/>
        <v>2.0833333333333335</v>
      </c>
      <c r="J1261"/>
      <c r="K1261" s="78" t="s">
        <v>449</v>
      </c>
      <c r="L1261"/>
      <c r="M1261" s="2">
        <v>480</v>
      </c>
    </row>
    <row r="1262" spans="1:13" s="77" customFormat="1" ht="12.75">
      <c r="A1262" s="1"/>
      <c r="B1262" s="300">
        <v>1000</v>
      </c>
      <c r="C1262" s="76" t="s">
        <v>32</v>
      </c>
      <c r="D1262" s="34" t="s">
        <v>429</v>
      </c>
      <c r="E1262" s="76" t="s">
        <v>104</v>
      </c>
      <c r="F1262" s="72" t="s">
        <v>573</v>
      </c>
      <c r="G1262" s="72" t="s">
        <v>161</v>
      </c>
      <c r="H1262" s="41">
        <f t="shared" si="76"/>
        <v>-97200</v>
      </c>
      <c r="I1262" s="118">
        <f t="shared" si="77"/>
        <v>2.0833333333333335</v>
      </c>
      <c r="J1262"/>
      <c r="K1262" s="78" t="s">
        <v>449</v>
      </c>
      <c r="L1262"/>
      <c r="M1262" s="2">
        <v>480</v>
      </c>
    </row>
    <row r="1263" spans="1:13" s="16" customFormat="1" ht="12.75">
      <c r="A1263" s="1"/>
      <c r="B1263" s="300">
        <v>1000</v>
      </c>
      <c r="C1263" s="76" t="s">
        <v>32</v>
      </c>
      <c r="D1263" s="34" t="s">
        <v>429</v>
      </c>
      <c r="E1263" s="76" t="s">
        <v>104</v>
      </c>
      <c r="F1263" s="72" t="s">
        <v>573</v>
      </c>
      <c r="G1263" s="72" t="s">
        <v>173</v>
      </c>
      <c r="H1263" s="41">
        <f t="shared" si="76"/>
        <v>-98200</v>
      </c>
      <c r="I1263" s="118">
        <f t="shared" si="77"/>
        <v>2.0833333333333335</v>
      </c>
      <c r="J1263"/>
      <c r="K1263" s="78" t="s">
        <v>449</v>
      </c>
      <c r="L1263"/>
      <c r="M1263" s="2">
        <v>480</v>
      </c>
    </row>
    <row r="1264" spans="1:13" s="16" customFormat="1" ht="12.75">
      <c r="A1264" s="1"/>
      <c r="B1264" s="300">
        <v>1900</v>
      </c>
      <c r="C1264" s="76" t="s">
        <v>32</v>
      </c>
      <c r="D1264" s="34" t="s">
        <v>429</v>
      </c>
      <c r="E1264" s="76" t="s">
        <v>104</v>
      </c>
      <c r="F1264" s="72" t="s">
        <v>573</v>
      </c>
      <c r="G1264" s="72" t="s">
        <v>242</v>
      </c>
      <c r="H1264" s="41">
        <f t="shared" si="76"/>
        <v>-100100</v>
      </c>
      <c r="I1264" s="118">
        <f t="shared" si="77"/>
        <v>3.9583333333333335</v>
      </c>
      <c r="J1264"/>
      <c r="K1264" s="78" t="s">
        <v>449</v>
      </c>
      <c r="L1264"/>
      <c r="M1264" s="2">
        <v>480</v>
      </c>
    </row>
    <row r="1265" spans="1:13" s="16" customFormat="1" ht="12.75">
      <c r="A1265" s="1"/>
      <c r="B1265" s="300">
        <v>900</v>
      </c>
      <c r="C1265" s="76" t="s">
        <v>32</v>
      </c>
      <c r="D1265" s="34" t="s">
        <v>429</v>
      </c>
      <c r="E1265" s="76" t="s">
        <v>104</v>
      </c>
      <c r="F1265" s="72" t="s">
        <v>573</v>
      </c>
      <c r="G1265" s="72" t="s">
        <v>246</v>
      </c>
      <c r="H1265" s="41">
        <f t="shared" si="76"/>
        <v>-101000</v>
      </c>
      <c r="I1265" s="118">
        <f t="shared" si="77"/>
        <v>1.875</v>
      </c>
      <c r="J1265"/>
      <c r="K1265" s="78" t="s">
        <v>449</v>
      </c>
      <c r="L1265"/>
      <c r="M1265" s="2">
        <v>480</v>
      </c>
    </row>
    <row r="1266" spans="1:13" s="16" customFormat="1" ht="12.75">
      <c r="A1266" s="1"/>
      <c r="B1266" s="300">
        <v>2500</v>
      </c>
      <c r="C1266" s="76" t="s">
        <v>32</v>
      </c>
      <c r="D1266" s="34" t="s">
        <v>429</v>
      </c>
      <c r="E1266" s="76" t="s">
        <v>104</v>
      </c>
      <c r="F1266" s="72" t="s">
        <v>573</v>
      </c>
      <c r="G1266" s="72" t="s">
        <v>246</v>
      </c>
      <c r="H1266" s="41">
        <f t="shared" si="76"/>
        <v>-103500</v>
      </c>
      <c r="I1266" s="118">
        <f t="shared" si="77"/>
        <v>5.208333333333333</v>
      </c>
      <c r="J1266"/>
      <c r="K1266" s="78" t="s">
        <v>449</v>
      </c>
      <c r="L1266"/>
      <c r="M1266" s="2">
        <v>480</v>
      </c>
    </row>
    <row r="1267" spans="1:13" s="16" customFormat="1" ht="12.75">
      <c r="A1267" s="1"/>
      <c r="B1267" s="300">
        <v>700</v>
      </c>
      <c r="C1267" s="76" t="s">
        <v>32</v>
      </c>
      <c r="D1267" s="34" t="s">
        <v>429</v>
      </c>
      <c r="E1267" s="76" t="s">
        <v>104</v>
      </c>
      <c r="F1267" s="72" t="s">
        <v>573</v>
      </c>
      <c r="G1267" s="72" t="s">
        <v>262</v>
      </c>
      <c r="H1267" s="41">
        <f t="shared" si="76"/>
        <v>-104200</v>
      </c>
      <c r="I1267" s="118">
        <f t="shared" si="77"/>
        <v>1.4583333333333333</v>
      </c>
      <c r="J1267"/>
      <c r="K1267" s="78" t="s">
        <v>449</v>
      </c>
      <c r="L1267"/>
      <c r="M1267" s="2">
        <v>480</v>
      </c>
    </row>
    <row r="1268" spans="1:13" s="16" customFormat="1" ht="12.75">
      <c r="A1268" s="1"/>
      <c r="B1268" s="300">
        <v>700</v>
      </c>
      <c r="C1268" s="76" t="s">
        <v>32</v>
      </c>
      <c r="D1268" s="34" t="s">
        <v>429</v>
      </c>
      <c r="E1268" s="76" t="s">
        <v>104</v>
      </c>
      <c r="F1268" s="72" t="s">
        <v>573</v>
      </c>
      <c r="G1268" s="72" t="s">
        <v>255</v>
      </c>
      <c r="H1268" s="41">
        <f t="shared" si="76"/>
        <v>-104900</v>
      </c>
      <c r="I1268" s="118">
        <f t="shared" si="77"/>
        <v>1.4583333333333333</v>
      </c>
      <c r="J1268"/>
      <c r="K1268" s="78" t="s">
        <v>449</v>
      </c>
      <c r="L1268"/>
      <c r="M1268" s="2">
        <v>480</v>
      </c>
    </row>
    <row r="1269" spans="1:13" s="16" customFormat="1" ht="12.75">
      <c r="A1269" s="1"/>
      <c r="B1269" s="300">
        <v>600</v>
      </c>
      <c r="C1269" s="1" t="s">
        <v>32</v>
      </c>
      <c r="D1269" s="13" t="s">
        <v>429</v>
      </c>
      <c r="E1269" s="1" t="s">
        <v>104</v>
      </c>
      <c r="F1269" s="28" t="s">
        <v>568</v>
      </c>
      <c r="G1269" s="28" t="s">
        <v>88</v>
      </c>
      <c r="H1269" s="41">
        <f t="shared" si="76"/>
        <v>-105500</v>
      </c>
      <c r="I1269" s="118">
        <f t="shared" si="77"/>
        <v>1.25</v>
      </c>
      <c r="J1269"/>
      <c r="K1269" t="s">
        <v>531</v>
      </c>
      <c r="L1269"/>
      <c r="M1269" s="2">
        <v>480</v>
      </c>
    </row>
    <row r="1270" spans="1:13" s="16" customFormat="1" ht="12.75">
      <c r="A1270" s="1"/>
      <c r="B1270" s="299">
        <v>1500</v>
      </c>
      <c r="C1270" s="13" t="s">
        <v>32</v>
      </c>
      <c r="D1270" s="13" t="s">
        <v>429</v>
      </c>
      <c r="E1270" s="13" t="s">
        <v>104</v>
      </c>
      <c r="F1270" s="28" t="s">
        <v>568</v>
      </c>
      <c r="G1270" s="31" t="s">
        <v>496</v>
      </c>
      <c r="H1270" s="41">
        <f t="shared" si="76"/>
        <v>-107000</v>
      </c>
      <c r="I1270" s="118">
        <f t="shared" si="77"/>
        <v>3.125</v>
      </c>
      <c r="J1270"/>
      <c r="K1270" t="s">
        <v>531</v>
      </c>
      <c r="L1270"/>
      <c r="M1270" s="2">
        <v>480</v>
      </c>
    </row>
    <row r="1271" spans="1:13" s="16" customFormat="1" ht="12.75">
      <c r="A1271" s="1"/>
      <c r="B1271" s="300">
        <v>1500</v>
      </c>
      <c r="C1271" s="1" t="s">
        <v>32</v>
      </c>
      <c r="D1271" s="13" t="s">
        <v>429</v>
      </c>
      <c r="E1271" s="1" t="s">
        <v>104</v>
      </c>
      <c r="F1271" s="28" t="s">
        <v>568</v>
      </c>
      <c r="G1271" s="28" t="s">
        <v>61</v>
      </c>
      <c r="H1271" s="41">
        <f t="shared" si="76"/>
        <v>-108500</v>
      </c>
      <c r="I1271" s="118">
        <f t="shared" si="77"/>
        <v>3.125</v>
      </c>
      <c r="J1271"/>
      <c r="K1271" t="s">
        <v>531</v>
      </c>
      <c r="L1271"/>
      <c r="M1271" s="2">
        <v>480</v>
      </c>
    </row>
    <row r="1272" spans="1:14" s="16" customFormat="1" ht="12.75">
      <c r="A1272" s="1"/>
      <c r="B1272" s="300">
        <v>400</v>
      </c>
      <c r="C1272" s="1" t="s">
        <v>32</v>
      </c>
      <c r="D1272" s="13" t="s">
        <v>429</v>
      </c>
      <c r="E1272" s="1" t="s">
        <v>104</v>
      </c>
      <c r="F1272" s="28" t="s">
        <v>568</v>
      </c>
      <c r="G1272" s="28" t="s">
        <v>19</v>
      </c>
      <c r="H1272" s="41">
        <f t="shared" si="76"/>
        <v>-108900</v>
      </c>
      <c r="I1272" s="118">
        <f t="shared" si="77"/>
        <v>0.8333333333333334</v>
      </c>
      <c r="J1272"/>
      <c r="K1272" t="s">
        <v>531</v>
      </c>
      <c r="L1272"/>
      <c r="M1272" s="2">
        <v>480</v>
      </c>
      <c r="N1272" s="122"/>
    </row>
    <row r="1273" spans="1:13" s="16" customFormat="1" ht="12.75">
      <c r="A1273" s="1"/>
      <c r="B1273" s="302">
        <v>400</v>
      </c>
      <c r="C1273" s="38" t="s">
        <v>32</v>
      </c>
      <c r="D1273" s="13" t="s">
        <v>429</v>
      </c>
      <c r="E1273" s="38" t="s">
        <v>104</v>
      </c>
      <c r="F1273" s="28" t="s">
        <v>568</v>
      </c>
      <c r="G1273" s="28" t="s">
        <v>21</v>
      </c>
      <c r="H1273" s="41">
        <f t="shared" si="76"/>
        <v>-109300</v>
      </c>
      <c r="I1273" s="118">
        <f t="shared" si="77"/>
        <v>0.8333333333333334</v>
      </c>
      <c r="J1273" s="37"/>
      <c r="K1273" t="s">
        <v>531</v>
      </c>
      <c r="L1273" s="37"/>
      <c r="M1273" s="2">
        <v>480</v>
      </c>
    </row>
    <row r="1274" spans="1:13" s="16" customFormat="1" ht="12.75">
      <c r="A1274" s="1"/>
      <c r="B1274" s="300">
        <v>1250</v>
      </c>
      <c r="C1274" s="1" t="s">
        <v>32</v>
      </c>
      <c r="D1274" s="13" t="s">
        <v>429</v>
      </c>
      <c r="E1274" s="1" t="s">
        <v>104</v>
      </c>
      <c r="F1274" s="28" t="s">
        <v>568</v>
      </c>
      <c r="G1274" s="28" t="s">
        <v>23</v>
      </c>
      <c r="H1274" s="41">
        <f t="shared" si="76"/>
        <v>-110550</v>
      </c>
      <c r="I1274" s="118">
        <f t="shared" si="77"/>
        <v>2.6041666666666665</v>
      </c>
      <c r="J1274"/>
      <c r="K1274" t="s">
        <v>531</v>
      </c>
      <c r="L1274"/>
      <c r="M1274" s="2">
        <v>480</v>
      </c>
    </row>
    <row r="1275" spans="1:13" s="16" customFormat="1" ht="12.75">
      <c r="A1275" s="1"/>
      <c r="B1275" s="300">
        <v>400</v>
      </c>
      <c r="C1275" s="1" t="s">
        <v>32</v>
      </c>
      <c r="D1275" s="13" t="s">
        <v>429</v>
      </c>
      <c r="E1275" s="1" t="s">
        <v>104</v>
      </c>
      <c r="F1275" s="28" t="s">
        <v>568</v>
      </c>
      <c r="G1275" s="28" t="s">
        <v>66</v>
      </c>
      <c r="H1275" s="41">
        <f t="shared" si="76"/>
        <v>-110950</v>
      </c>
      <c r="I1275" s="118">
        <f t="shared" si="77"/>
        <v>0.8333333333333334</v>
      </c>
      <c r="J1275"/>
      <c r="K1275" t="s">
        <v>531</v>
      </c>
      <c r="L1275"/>
      <c r="M1275" s="2">
        <v>480</v>
      </c>
    </row>
    <row r="1276" spans="1:13" s="16" customFormat="1" ht="12.75">
      <c r="A1276" s="1"/>
      <c r="B1276" s="300">
        <v>600</v>
      </c>
      <c r="C1276" s="1" t="s">
        <v>32</v>
      </c>
      <c r="D1276" s="13" t="s">
        <v>429</v>
      </c>
      <c r="E1276" s="1" t="s">
        <v>104</v>
      </c>
      <c r="F1276" s="28" t="s">
        <v>568</v>
      </c>
      <c r="G1276" s="28" t="s">
        <v>68</v>
      </c>
      <c r="H1276" s="41">
        <f t="shared" si="76"/>
        <v>-111550</v>
      </c>
      <c r="I1276" s="118">
        <f t="shared" si="77"/>
        <v>1.25</v>
      </c>
      <c r="J1276"/>
      <c r="K1276" t="s">
        <v>531</v>
      </c>
      <c r="L1276"/>
      <c r="M1276" s="2">
        <v>480</v>
      </c>
    </row>
    <row r="1277" spans="1:13" s="16" customFormat="1" ht="12.75">
      <c r="A1277" s="1"/>
      <c r="B1277" s="300">
        <v>400</v>
      </c>
      <c r="C1277" s="1" t="s">
        <v>32</v>
      </c>
      <c r="D1277" s="13" t="s">
        <v>429</v>
      </c>
      <c r="E1277" s="1" t="s">
        <v>104</v>
      </c>
      <c r="F1277" s="28" t="s">
        <v>568</v>
      </c>
      <c r="G1277" s="28" t="s">
        <v>70</v>
      </c>
      <c r="H1277" s="41">
        <f t="shared" si="76"/>
        <v>-111950</v>
      </c>
      <c r="I1277" s="118">
        <f t="shared" si="77"/>
        <v>0.8333333333333334</v>
      </c>
      <c r="J1277"/>
      <c r="K1277" t="s">
        <v>531</v>
      </c>
      <c r="L1277"/>
      <c r="M1277" s="2">
        <v>480</v>
      </c>
    </row>
    <row r="1278" spans="1:13" s="16" customFormat="1" ht="12.75">
      <c r="A1278" s="1"/>
      <c r="B1278" s="300">
        <v>700</v>
      </c>
      <c r="C1278" s="1" t="s">
        <v>32</v>
      </c>
      <c r="D1278" s="13" t="s">
        <v>429</v>
      </c>
      <c r="E1278" s="1" t="s">
        <v>104</v>
      </c>
      <c r="F1278" s="28" t="s">
        <v>568</v>
      </c>
      <c r="G1278" s="28" t="s">
        <v>73</v>
      </c>
      <c r="H1278" s="41">
        <f t="shared" si="76"/>
        <v>-112650</v>
      </c>
      <c r="I1278" s="118">
        <f t="shared" si="77"/>
        <v>1.4583333333333333</v>
      </c>
      <c r="J1278"/>
      <c r="K1278" t="s">
        <v>531</v>
      </c>
      <c r="L1278"/>
      <c r="M1278" s="2">
        <v>480</v>
      </c>
    </row>
    <row r="1279" spans="1:13" s="16" customFormat="1" ht="12.75">
      <c r="A1279" s="1"/>
      <c r="B1279" s="300">
        <v>400</v>
      </c>
      <c r="C1279" s="1" t="s">
        <v>32</v>
      </c>
      <c r="D1279" s="13" t="s">
        <v>429</v>
      </c>
      <c r="E1279" s="1" t="s">
        <v>104</v>
      </c>
      <c r="F1279" s="28" t="s">
        <v>568</v>
      </c>
      <c r="G1279" s="28" t="s">
        <v>75</v>
      </c>
      <c r="H1279" s="41">
        <f t="shared" si="76"/>
        <v>-113050</v>
      </c>
      <c r="I1279" s="118">
        <f t="shared" si="77"/>
        <v>0.8333333333333334</v>
      </c>
      <c r="J1279"/>
      <c r="K1279" t="s">
        <v>531</v>
      </c>
      <c r="L1279"/>
      <c r="M1279" s="2">
        <v>480</v>
      </c>
    </row>
    <row r="1280" spans="1:13" s="16" customFormat="1" ht="12.75">
      <c r="A1280" s="1"/>
      <c r="B1280" s="300">
        <v>400</v>
      </c>
      <c r="C1280" s="1" t="s">
        <v>32</v>
      </c>
      <c r="D1280" s="13" t="s">
        <v>429</v>
      </c>
      <c r="E1280" s="1" t="s">
        <v>104</v>
      </c>
      <c r="F1280" s="28" t="s">
        <v>568</v>
      </c>
      <c r="G1280" s="28" t="s">
        <v>77</v>
      </c>
      <c r="H1280" s="41">
        <f t="shared" si="76"/>
        <v>-113450</v>
      </c>
      <c r="I1280" s="118">
        <f t="shared" si="77"/>
        <v>0.8333333333333334</v>
      </c>
      <c r="J1280"/>
      <c r="K1280" t="s">
        <v>531</v>
      </c>
      <c r="L1280"/>
      <c r="M1280" s="2">
        <v>480</v>
      </c>
    </row>
    <row r="1281" spans="1:13" s="16" customFormat="1" ht="12.75">
      <c r="A1281" s="1"/>
      <c r="B1281" s="300">
        <v>400</v>
      </c>
      <c r="C1281" s="1" t="s">
        <v>32</v>
      </c>
      <c r="D1281" s="13" t="s">
        <v>429</v>
      </c>
      <c r="E1281" s="1" t="s">
        <v>104</v>
      </c>
      <c r="F1281" s="28" t="s">
        <v>568</v>
      </c>
      <c r="G1281" s="28" t="s">
        <v>138</v>
      </c>
      <c r="H1281" s="41">
        <f t="shared" si="76"/>
        <v>-113850</v>
      </c>
      <c r="I1281" s="118">
        <f t="shared" si="77"/>
        <v>0.8333333333333334</v>
      </c>
      <c r="J1281"/>
      <c r="K1281" t="s">
        <v>531</v>
      </c>
      <c r="L1281"/>
      <c r="M1281" s="2">
        <v>480</v>
      </c>
    </row>
    <row r="1282" spans="1:13" s="16" customFormat="1" ht="12.75">
      <c r="A1282" s="1"/>
      <c r="B1282" s="300">
        <v>400</v>
      </c>
      <c r="C1282" s="1" t="s">
        <v>32</v>
      </c>
      <c r="D1282" s="13" t="s">
        <v>429</v>
      </c>
      <c r="E1282" s="1" t="s">
        <v>104</v>
      </c>
      <c r="F1282" s="28" t="s">
        <v>568</v>
      </c>
      <c r="G1282" s="28" t="s">
        <v>152</v>
      </c>
      <c r="H1282" s="41">
        <f t="shared" si="76"/>
        <v>-114250</v>
      </c>
      <c r="I1282" s="118">
        <f t="shared" si="77"/>
        <v>0.8333333333333334</v>
      </c>
      <c r="J1282"/>
      <c r="K1282" t="s">
        <v>531</v>
      </c>
      <c r="L1282"/>
      <c r="M1282" s="2">
        <v>480</v>
      </c>
    </row>
    <row r="1283" spans="1:13" s="16" customFormat="1" ht="12.75">
      <c r="A1283" s="1"/>
      <c r="B1283" s="300">
        <v>400</v>
      </c>
      <c r="C1283" s="1" t="s">
        <v>32</v>
      </c>
      <c r="D1283" s="13" t="s">
        <v>429</v>
      </c>
      <c r="E1283" s="1" t="s">
        <v>104</v>
      </c>
      <c r="F1283" s="28" t="s">
        <v>568</v>
      </c>
      <c r="G1283" s="28" t="s">
        <v>162</v>
      </c>
      <c r="H1283" s="41">
        <f t="shared" si="76"/>
        <v>-114650</v>
      </c>
      <c r="I1283" s="118">
        <f t="shared" si="77"/>
        <v>0.8333333333333334</v>
      </c>
      <c r="J1283"/>
      <c r="K1283" t="s">
        <v>531</v>
      </c>
      <c r="L1283"/>
      <c r="M1283" s="2">
        <v>480</v>
      </c>
    </row>
    <row r="1284" spans="1:13" s="16" customFormat="1" ht="12.75">
      <c r="A1284" s="1"/>
      <c r="B1284" s="300">
        <v>400</v>
      </c>
      <c r="C1284" s="1" t="s">
        <v>32</v>
      </c>
      <c r="D1284" s="13" t="s">
        <v>429</v>
      </c>
      <c r="E1284" s="1" t="s">
        <v>104</v>
      </c>
      <c r="F1284" s="28" t="s">
        <v>568</v>
      </c>
      <c r="G1284" s="28" t="s">
        <v>161</v>
      </c>
      <c r="H1284" s="41">
        <f t="shared" si="76"/>
        <v>-115050</v>
      </c>
      <c r="I1284" s="118">
        <f t="shared" si="77"/>
        <v>0.8333333333333334</v>
      </c>
      <c r="J1284"/>
      <c r="K1284" t="s">
        <v>531</v>
      </c>
      <c r="L1284"/>
      <c r="M1284" s="2">
        <v>480</v>
      </c>
    </row>
    <row r="1285" spans="1:13" s="16" customFormat="1" ht="12.75">
      <c r="A1285" s="1"/>
      <c r="B1285" s="300">
        <v>400</v>
      </c>
      <c r="C1285" s="1" t="s">
        <v>32</v>
      </c>
      <c r="D1285" s="13" t="s">
        <v>429</v>
      </c>
      <c r="E1285" s="1" t="s">
        <v>104</v>
      </c>
      <c r="F1285" s="28" t="s">
        <v>568</v>
      </c>
      <c r="G1285" s="28" t="s">
        <v>173</v>
      </c>
      <c r="H1285" s="41">
        <f t="shared" si="76"/>
        <v>-115450</v>
      </c>
      <c r="I1285" s="118">
        <f t="shared" si="77"/>
        <v>0.8333333333333334</v>
      </c>
      <c r="J1285"/>
      <c r="K1285" t="s">
        <v>531</v>
      </c>
      <c r="L1285"/>
      <c r="M1285" s="2">
        <v>480</v>
      </c>
    </row>
    <row r="1286" spans="1:13" s="16" customFormat="1" ht="12.75">
      <c r="A1286" s="1"/>
      <c r="B1286" s="300">
        <v>600</v>
      </c>
      <c r="C1286" s="1" t="s">
        <v>32</v>
      </c>
      <c r="D1286" s="13" t="s">
        <v>429</v>
      </c>
      <c r="E1286" s="1" t="s">
        <v>104</v>
      </c>
      <c r="F1286" s="28" t="s">
        <v>568</v>
      </c>
      <c r="G1286" s="28" t="s">
        <v>246</v>
      </c>
      <c r="H1286" s="41">
        <f t="shared" si="76"/>
        <v>-116050</v>
      </c>
      <c r="I1286" s="118">
        <f t="shared" si="77"/>
        <v>1.25</v>
      </c>
      <c r="J1286"/>
      <c r="K1286" t="s">
        <v>531</v>
      </c>
      <c r="L1286"/>
      <c r="M1286" s="2">
        <v>480</v>
      </c>
    </row>
    <row r="1287" spans="1:13" s="16" customFormat="1" ht="12.75">
      <c r="A1287" s="1"/>
      <c r="B1287" s="300">
        <v>1400</v>
      </c>
      <c r="C1287" s="1" t="s">
        <v>32</v>
      </c>
      <c r="D1287" s="13" t="s">
        <v>429</v>
      </c>
      <c r="E1287" s="1" t="s">
        <v>104</v>
      </c>
      <c r="F1287" s="28" t="s">
        <v>568</v>
      </c>
      <c r="G1287" s="28" t="s">
        <v>262</v>
      </c>
      <c r="H1287" s="41">
        <f t="shared" si="76"/>
        <v>-117450</v>
      </c>
      <c r="I1287" s="118">
        <f t="shared" si="77"/>
        <v>2.9166666666666665</v>
      </c>
      <c r="J1287"/>
      <c r="K1287" t="s">
        <v>531</v>
      </c>
      <c r="L1287"/>
      <c r="M1287" s="2">
        <v>480</v>
      </c>
    </row>
    <row r="1288" spans="1:13" s="16" customFormat="1" ht="12.75">
      <c r="A1288" s="1"/>
      <c r="B1288" s="300">
        <v>800</v>
      </c>
      <c r="C1288" s="1" t="s">
        <v>32</v>
      </c>
      <c r="D1288" s="13" t="s">
        <v>429</v>
      </c>
      <c r="E1288" s="1" t="s">
        <v>104</v>
      </c>
      <c r="F1288" s="28" t="s">
        <v>568</v>
      </c>
      <c r="G1288" s="28" t="s">
        <v>255</v>
      </c>
      <c r="H1288" s="41">
        <f t="shared" si="76"/>
        <v>-118250</v>
      </c>
      <c r="I1288" s="118">
        <f t="shared" si="77"/>
        <v>1.6666666666666667</v>
      </c>
      <c r="J1288"/>
      <c r="K1288" t="s">
        <v>531</v>
      </c>
      <c r="L1288"/>
      <c r="M1288" s="2">
        <v>480</v>
      </c>
    </row>
    <row r="1289" spans="1:13" s="65" customFormat="1" ht="12.75">
      <c r="A1289" s="12"/>
      <c r="B1289" s="301">
        <f>SUM(B1184:B1288)</f>
        <v>118250</v>
      </c>
      <c r="C1289" s="12"/>
      <c r="D1289" s="12"/>
      <c r="E1289" s="12" t="s">
        <v>104</v>
      </c>
      <c r="F1289" s="19"/>
      <c r="G1289" s="19"/>
      <c r="H1289" s="71">
        <v>0</v>
      </c>
      <c r="I1289" s="82">
        <f t="shared" si="77"/>
        <v>246.35416666666666</v>
      </c>
      <c r="K1289" s="83"/>
      <c r="M1289" s="2">
        <v>480</v>
      </c>
    </row>
    <row r="1290" spans="1:13" s="16" customFormat="1" ht="12.75">
      <c r="A1290" s="13"/>
      <c r="B1290" s="299"/>
      <c r="C1290" s="13"/>
      <c r="D1290" s="13"/>
      <c r="E1290" s="13"/>
      <c r="F1290" s="31"/>
      <c r="G1290" s="31"/>
      <c r="H1290" s="41">
        <f t="shared" si="76"/>
        <v>0</v>
      </c>
      <c r="I1290" s="118">
        <f t="shared" si="77"/>
        <v>0</v>
      </c>
      <c r="K1290" s="77"/>
      <c r="M1290" s="2">
        <v>480</v>
      </c>
    </row>
    <row r="1291" spans="1:13" s="16" customFormat="1" ht="12.75">
      <c r="A1291" s="13"/>
      <c r="B1291" s="299"/>
      <c r="C1291" s="13"/>
      <c r="D1291" s="13"/>
      <c r="E1291" s="13"/>
      <c r="F1291" s="31"/>
      <c r="G1291" s="31"/>
      <c r="H1291" s="41">
        <f t="shared" si="76"/>
        <v>0</v>
      </c>
      <c r="I1291" s="118">
        <f t="shared" si="77"/>
        <v>0</v>
      </c>
      <c r="M1291" s="2">
        <v>480</v>
      </c>
    </row>
    <row r="1292" spans="1:13" s="16" customFormat="1" ht="12.75">
      <c r="A1292" s="34"/>
      <c r="B1292" s="299">
        <v>7000</v>
      </c>
      <c r="C1292" s="34" t="s">
        <v>33</v>
      </c>
      <c r="D1292" s="34" t="s">
        <v>429</v>
      </c>
      <c r="E1292" s="34" t="s">
        <v>415</v>
      </c>
      <c r="F1292" s="32" t="s">
        <v>574</v>
      </c>
      <c r="G1292" s="32" t="s">
        <v>173</v>
      </c>
      <c r="H1292" s="41">
        <f t="shared" si="76"/>
        <v>-7000</v>
      </c>
      <c r="I1292" s="118">
        <f t="shared" si="77"/>
        <v>14.583333333333334</v>
      </c>
      <c r="J1292" s="77"/>
      <c r="K1292" s="78" t="s">
        <v>549</v>
      </c>
      <c r="L1292" s="77"/>
      <c r="M1292" s="2">
        <v>480</v>
      </c>
    </row>
    <row r="1293" spans="1:13" s="16" customFormat="1" ht="12.75">
      <c r="A1293" s="76"/>
      <c r="B1293" s="299">
        <v>7000</v>
      </c>
      <c r="C1293" s="34" t="s">
        <v>33</v>
      </c>
      <c r="D1293" s="34" t="s">
        <v>429</v>
      </c>
      <c r="E1293" s="34" t="s">
        <v>415</v>
      </c>
      <c r="F1293" s="32" t="s">
        <v>575</v>
      </c>
      <c r="G1293" s="32" t="s">
        <v>242</v>
      </c>
      <c r="H1293" s="41">
        <f t="shared" si="76"/>
        <v>-14000</v>
      </c>
      <c r="I1293" s="118">
        <f t="shared" si="77"/>
        <v>14.583333333333334</v>
      </c>
      <c r="J1293" s="78"/>
      <c r="K1293" s="78" t="s">
        <v>549</v>
      </c>
      <c r="L1293" s="78"/>
      <c r="M1293" s="2">
        <v>480</v>
      </c>
    </row>
    <row r="1294" spans="1:13" s="16" customFormat="1" ht="12.75">
      <c r="A1294" s="1"/>
      <c r="B1294" s="299">
        <v>5000</v>
      </c>
      <c r="C1294" s="13" t="s">
        <v>33</v>
      </c>
      <c r="D1294" s="13" t="s">
        <v>429</v>
      </c>
      <c r="E1294" s="13" t="s">
        <v>415</v>
      </c>
      <c r="F1294" s="28" t="s">
        <v>576</v>
      </c>
      <c r="G1294" s="31" t="s">
        <v>496</v>
      </c>
      <c r="H1294" s="41">
        <f t="shared" si="76"/>
        <v>-19000</v>
      </c>
      <c r="I1294" s="118">
        <f t="shared" si="77"/>
        <v>10.416666666666666</v>
      </c>
      <c r="J1294"/>
      <c r="K1294" s="78" t="s">
        <v>437</v>
      </c>
      <c r="L1294"/>
      <c r="M1294" s="2">
        <v>480</v>
      </c>
    </row>
    <row r="1295" spans="1:13" s="16" customFormat="1" ht="12.75">
      <c r="A1295" s="1"/>
      <c r="B1295" s="300">
        <v>5000</v>
      </c>
      <c r="C1295" s="1" t="s">
        <v>33</v>
      </c>
      <c r="D1295" s="13" t="s">
        <v>429</v>
      </c>
      <c r="E1295" s="1" t="s">
        <v>415</v>
      </c>
      <c r="F1295" s="28" t="s">
        <v>576</v>
      </c>
      <c r="G1295" s="28" t="s">
        <v>61</v>
      </c>
      <c r="H1295" s="41">
        <f t="shared" si="76"/>
        <v>-24000</v>
      </c>
      <c r="I1295" s="118">
        <f t="shared" si="77"/>
        <v>10.416666666666666</v>
      </c>
      <c r="J1295"/>
      <c r="K1295" s="78" t="s">
        <v>437</v>
      </c>
      <c r="L1295"/>
      <c r="M1295" s="2">
        <v>480</v>
      </c>
    </row>
    <row r="1296" spans="1:13" s="16" customFormat="1" ht="12.75">
      <c r="A1296" s="1"/>
      <c r="B1296" s="300">
        <v>5000</v>
      </c>
      <c r="C1296" s="1" t="s">
        <v>33</v>
      </c>
      <c r="D1296" s="13" t="s">
        <v>429</v>
      </c>
      <c r="E1296" s="1" t="s">
        <v>415</v>
      </c>
      <c r="F1296" s="28" t="s">
        <v>577</v>
      </c>
      <c r="G1296" s="28" t="s">
        <v>152</v>
      </c>
      <c r="H1296" s="41">
        <f t="shared" si="76"/>
        <v>-29000</v>
      </c>
      <c r="I1296" s="118">
        <f t="shared" si="77"/>
        <v>10.416666666666666</v>
      </c>
      <c r="J1296"/>
      <c r="K1296" s="78" t="s">
        <v>437</v>
      </c>
      <c r="L1296"/>
      <c r="M1296" s="2">
        <v>480</v>
      </c>
    </row>
    <row r="1297" spans="1:13" s="77" customFormat="1" ht="12.75">
      <c r="A1297" s="1"/>
      <c r="B1297" s="299">
        <v>5000</v>
      </c>
      <c r="C1297" s="1" t="s">
        <v>33</v>
      </c>
      <c r="D1297" s="13" t="s">
        <v>429</v>
      </c>
      <c r="E1297" s="1" t="s">
        <v>415</v>
      </c>
      <c r="F1297" s="28" t="s">
        <v>577</v>
      </c>
      <c r="G1297" s="28" t="s">
        <v>162</v>
      </c>
      <c r="H1297" s="41">
        <f t="shared" si="76"/>
        <v>-34000</v>
      </c>
      <c r="I1297" s="118">
        <f t="shared" si="77"/>
        <v>10.416666666666666</v>
      </c>
      <c r="J1297"/>
      <c r="K1297" s="78" t="s">
        <v>437</v>
      </c>
      <c r="L1297"/>
      <c r="M1297" s="2">
        <v>480</v>
      </c>
    </row>
    <row r="1298" spans="1:13" s="77" customFormat="1" ht="12.75">
      <c r="A1298" s="1"/>
      <c r="B1298" s="299">
        <v>5000</v>
      </c>
      <c r="C1298" s="1" t="s">
        <v>33</v>
      </c>
      <c r="D1298" s="13" t="s">
        <v>429</v>
      </c>
      <c r="E1298" s="1" t="s">
        <v>415</v>
      </c>
      <c r="F1298" s="28" t="s">
        <v>577</v>
      </c>
      <c r="G1298" s="28" t="s">
        <v>161</v>
      </c>
      <c r="H1298" s="41">
        <f t="shared" si="76"/>
        <v>-39000</v>
      </c>
      <c r="I1298" s="118">
        <f t="shared" si="77"/>
        <v>10.416666666666666</v>
      </c>
      <c r="J1298"/>
      <c r="K1298" s="78" t="s">
        <v>437</v>
      </c>
      <c r="L1298"/>
      <c r="M1298" s="2">
        <v>480</v>
      </c>
    </row>
    <row r="1299" spans="1:13" s="77" customFormat="1" ht="12.75">
      <c r="A1299" s="1"/>
      <c r="B1299" s="299">
        <v>5000</v>
      </c>
      <c r="C1299" s="1" t="s">
        <v>33</v>
      </c>
      <c r="D1299" s="13" t="s">
        <v>429</v>
      </c>
      <c r="E1299" s="1" t="s">
        <v>415</v>
      </c>
      <c r="F1299" s="28" t="s">
        <v>577</v>
      </c>
      <c r="G1299" s="28" t="s">
        <v>218</v>
      </c>
      <c r="H1299" s="41">
        <f t="shared" si="76"/>
        <v>-44000</v>
      </c>
      <c r="I1299" s="118">
        <f t="shared" si="77"/>
        <v>10.416666666666666</v>
      </c>
      <c r="J1299"/>
      <c r="K1299" s="78" t="s">
        <v>437</v>
      </c>
      <c r="L1299"/>
      <c r="M1299" s="2">
        <v>480</v>
      </c>
    </row>
    <row r="1300" spans="1:13" s="77" customFormat="1" ht="12.75">
      <c r="A1300" s="1"/>
      <c r="B1300" s="299">
        <v>5000</v>
      </c>
      <c r="C1300" s="1" t="s">
        <v>33</v>
      </c>
      <c r="D1300" s="13" t="s">
        <v>429</v>
      </c>
      <c r="E1300" s="1" t="s">
        <v>415</v>
      </c>
      <c r="F1300" s="28" t="s">
        <v>577</v>
      </c>
      <c r="G1300" s="28" t="s">
        <v>220</v>
      </c>
      <c r="H1300" s="41">
        <f t="shared" si="76"/>
        <v>-49000</v>
      </c>
      <c r="I1300" s="118">
        <f t="shared" si="77"/>
        <v>10.416666666666666</v>
      </c>
      <c r="J1300"/>
      <c r="K1300" s="78" t="s">
        <v>437</v>
      </c>
      <c r="L1300"/>
      <c r="M1300" s="2">
        <v>480</v>
      </c>
    </row>
    <row r="1301" spans="1:13" s="77" customFormat="1" ht="12.75">
      <c r="A1301" s="34"/>
      <c r="B1301" s="299">
        <v>6000</v>
      </c>
      <c r="C1301" s="34" t="s">
        <v>33</v>
      </c>
      <c r="D1301" s="34" t="s">
        <v>429</v>
      </c>
      <c r="E1301" s="34" t="s">
        <v>415</v>
      </c>
      <c r="F1301" s="32" t="s">
        <v>578</v>
      </c>
      <c r="G1301" s="32" t="s">
        <v>173</v>
      </c>
      <c r="H1301" s="41">
        <f t="shared" si="76"/>
        <v>-55000</v>
      </c>
      <c r="I1301" s="118">
        <f t="shared" si="77"/>
        <v>12.5</v>
      </c>
      <c r="K1301" s="77" t="s">
        <v>437</v>
      </c>
      <c r="M1301" s="2">
        <v>480</v>
      </c>
    </row>
    <row r="1302" spans="1:13" s="77" customFormat="1" ht="12.75">
      <c r="A1302" s="1"/>
      <c r="B1302" s="299">
        <v>3000</v>
      </c>
      <c r="C1302" s="76" t="s">
        <v>33</v>
      </c>
      <c r="D1302" s="34" t="s">
        <v>429</v>
      </c>
      <c r="E1302" s="76" t="s">
        <v>415</v>
      </c>
      <c r="F1302" s="72" t="s">
        <v>579</v>
      </c>
      <c r="G1302" s="72" t="s">
        <v>242</v>
      </c>
      <c r="H1302" s="41">
        <f t="shared" si="76"/>
        <v>-58000</v>
      </c>
      <c r="I1302" s="118">
        <f t="shared" si="77"/>
        <v>6.25</v>
      </c>
      <c r="J1302"/>
      <c r="K1302" s="78" t="s">
        <v>437</v>
      </c>
      <c r="L1302"/>
      <c r="M1302" s="2">
        <v>480</v>
      </c>
    </row>
    <row r="1303" spans="1:13" s="77" customFormat="1" ht="12.75">
      <c r="A1303" s="13"/>
      <c r="B1303" s="300">
        <v>3000</v>
      </c>
      <c r="C1303" s="76" t="s">
        <v>33</v>
      </c>
      <c r="D1303" s="34" t="s">
        <v>429</v>
      </c>
      <c r="E1303" s="76" t="s">
        <v>415</v>
      </c>
      <c r="F1303" s="72" t="s">
        <v>579</v>
      </c>
      <c r="G1303" s="72" t="s">
        <v>580</v>
      </c>
      <c r="H1303" s="41">
        <f t="shared" si="76"/>
        <v>-61000</v>
      </c>
      <c r="I1303" s="118">
        <f t="shared" si="77"/>
        <v>6.25</v>
      </c>
      <c r="J1303"/>
      <c r="K1303" s="78" t="s">
        <v>437</v>
      </c>
      <c r="L1303"/>
      <c r="M1303" s="2">
        <v>480</v>
      </c>
    </row>
    <row r="1304" spans="1:13" s="77" customFormat="1" ht="12.75">
      <c r="A1304" s="13"/>
      <c r="B1304" s="300">
        <v>6000</v>
      </c>
      <c r="C1304" s="76" t="s">
        <v>33</v>
      </c>
      <c r="D1304" s="76" t="s">
        <v>429</v>
      </c>
      <c r="E1304" s="76" t="s">
        <v>415</v>
      </c>
      <c r="F1304" s="72" t="s">
        <v>581</v>
      </c>
      <c r="G1304" s="72" t="s">
        <v>262</v>
      </c>
      <c r="H1304" s="41">
        <f t="shared" si="76"/>
        <v>-67000</v>
      </c>
      <c r="I1304" s="118">
        <f t="shared" si="77"/>
        <v>12.5</v>
      </c>
      <c r="J1304"/>
      <c r="K1304" s="78" t="s">
        <v>437</v>
      </c>
      <c r="L1304"/>
      <c r="M1304" s="2">
        <v>480</v>
      </c>
    </row>
    <row r="1305" spans="1:13" s="77" customFormat="1" ht="12.75">
      <c r="A1305" s="13"/>
      <c r="B1305" s="299">
        <v>3000</v>
      </c>
      <c r="C1305" s="38" t="s">
        <v>33</v>
      </c>
      <c r="D1305" s="13" t="s">
        <v>429</v>
      </c>
      <c r="E1305" s="1" t="s">
        <v>415</v>
      </c>
      <c r="F1305" s="72" t="s">
        <v>582</v>
      </c>
      <c r="G1305" s="31" t="s">
        <v>61</v>
      </c>
      <c r="H1305" s="41">
        <f t="shared" si="76"/>
        <v>-70000</v>
      </c>
      <c r="I1305" s="118">
        <f t="shared" si="77"/>
        <v>6.25</v>
      </c>
      <c r="J1305"/>
      <c r="K1305" s="78" t="s">
        <v>449</v>
      </c>
      <c r="L1305"/>
      <c r="M1305" s="2">
        <v>480</v>
      </c>
    </row>
    <row r="1306" spans="1:13" s="77" customFormat="1" ht="12.75">
      <c r="A1306" s="13"/>
      <c r="B1306" s="300">
        <v>7000</v>
      </c>
      <c r="C1306" s="1" t="s">
        <v>33</v>
      </c>
      <c r="D1306" s="13" t="s">
        <v>429</v>
      </c>
      <c r="E1306" s="1" t="s">
        <v>415</v>
      </c>
      <c r="F1306" s="72" t="s">
        <v>583</v>
      </c>
      <c r="G1306" s="28" t="s">
        <v>19</v>
      </c>
      <c r="H1306" s="41">
        <f t="shared" si="76"/>
        <v>-77000</v>
      </c>
      <c r="I1306" s="118">
        <f t="shared" si="77"/>
        <v>14.583333333333334</v>
      </c>
      <c r="J1306"/>
      <c r="K1306" s="78" t="s">
        <v>449</v>
      </c>
      <c r="L1306"/>
      <c r="M1306" s="2">
        <v>480</v>
      </c>
    </row>
    <row r="1307" spans="1:13" ht="12.75">
      <c r="A1307" s="13"/>
      <c r="B1307" s="299">
        <v>3000</v>
      </c>
      <c r="C1307" s="34" t="s">
        <v>33</v>
      </c>
      <c r="D1307" s="13" t="s">
        <v>429</v>
      </c>
      <c r="E1307" s="1" t="s">
        <v>415</v>
      </c>
      <c r="F1307" s="28" t="s">
        <v>584</v>
      </c>
      <c r="G1307" s="32" t="s">
        <v>496</v>
      </c>
      <c r="H1307" s="41">
        <f t="shared" si="76"/>
        <v>-80000</v>
      </c>
      <c r="I1307" s="118">
        <f t="shared" si="77"/>
        <v>6.25</v>
      </c>
      <c r="K1307" t="s">
        <v>531</v>
      </c>
      <c r="M1307" s="2">
        <v>480</v>
      </c>
    </row>
    <row r="1308" spans="1:13" s="83" customFormat="1" ht="12.75">
      <c r="A1308" s="12"/>
      <c r="B1308" s="301">
        <f>SUM(B1292:B1307)</f>
        <v>80000</v>
      </c>
      <c r="C1308" s="12" t="s">
        <v>33</v>
      </c>
      <c r="D1308" s="12"/>
      <c r="E1308" s="12"/>
      <c r="F1308" s="19"/>
      <c r="G1308" s="19"/>
      <c r="H1308" s="71">
        <v>0</v>
      </c>
      <c r="I1308" s="82">
        <f t="shared" si="77"/>
        <v>166.66666666666666</v>
      </c>
      <c r="J1308" s="65"/>
      <c r="K1308" s="65"/>
      <c r="L1308" s="65"/>
      <c r="M1308" s="2">
        <v>480</v>
      </c>
    </row>
    <row r="1309" spans="1:13" s="77" customFormat="1" ht="12.75">
      <c r="A1309" s="13"/>
      <c r="B1309" s="299"/>
      <c r="C1309" s="13"/>
      <c r="D1309" s="13"/>
      <c r="E1309" s="13"/>
      <c r="F1309" s="31"/>
      <c r="G1309" s="31"/>
      <c r="H1309" s="41">
        <f>H1308-B1309</f>
        <v>0</v>
      </c>
      <c r="I1309" s="118">
        <f t="shared" si="77"/>
        <v>0</v>
      </c>
      <c r="J1309" s="16"/>
      <c r="K1309" s="16"/>
      <c r="L1309" s="16"/>
      <c r="M1309" s="2">
        <v>480</v>
      </c>
    </row>
    <row r="1310" spans="1:13" s="77" customFormat="1" ht="12.75">
      <c r="A1310" s="13"/>
      <c r="B1310" s="299"/>
      <c r="C1310" s="13"/>
      <c r="D1310" s="13"/>
      <c r="E1310" s="13"/>
      <c r="F1310" s="31"/>
      <c r="G1310" s="31"/>
      <c r="H1310" s="41">
        <f aca="true" t="shared" si="78" ref="H1310:H1343">H1309-B1310</f>
        <v>0</v>
      </c>
      <c r="I1310" s="118">
        <f t="shared" si="77"/>
        <v>0</v>
      </c>
      <c r="J1310" s="16"/>
      <c r="K1310" s="16"/>
      <c r="L1310" s="16"/>
      <c r="M1310" s="2">
        <v>480</v>
      </c>
    </row>
    <row r="1311" spans="1:13" s="77" customFormat="1" ht="12.75">
      <c r="A1311" s="34"/>
      <c r="B1311" s="299">
        <v>1500</v>
      </c>
      <c r="C1311" s="34" t="s">
        <v>35</v>
      </c>
      <c r="D1311" s="34" t="s">
        <v>429</v>
      </c>
      <c r="E1311" s="34" t="s">
        <v>415</v>
      </c>
      <c r="F1311" s="32" t="s">
        <v>548</v>
      </c>
      <c r="G1311" s="32" t="s">
        <v>220</v>
      </c>
      <c r="H1311" s="41">
        <f>H1312-B1311</f>
        <v>-3500</v>
      </c>
      <c r="I1311" s="118">
        <f>+B1311/M1311</f>
        <v>3.125</v>
      </c>
      <c r="K1311" s="78" t="s">
        <v>549</v>
      </c>
      <c r="M1311" s="2">
        <v>480</v>
      </c>
    </row>
    <row r="1312" spans="1:13" s="77" customFormat="1" ht="12.75">
      <c r="A1312" s="76"/>
      <c r="B1312" s="299">
        <v>2000</v>
      </c>
      <c r="C1312" s="34" t="s">
        <v>35</v>
      </c>
      <c r="D1312" s="34" t="s">
        <v>429</v>
      </c>
      <c r="E1312" s="34" t="s">
        <v>415</v>
      </c>
      <c r="F1312" s="32" t="s">
        <v>548</v>
      </c>
      <c r="G1312" s="32" t="s">
        <v>173</v>
      </c>
      <c r="H1312" s="41">
        <f>H1310-B1312</f>
        <v>-2000</v>
      </c>
      <c r="I1312" s="118">
        <f aca="true" t="shared" si="79" ref="I1312:I1320">+B1312/M1312</f>
        <v>4.166666666666667</v>
      </c>
      <c r="J1312" s="78"/>
      <c r="K1312" s="78" t="s">
        <v>549</v>
      </c>
      <c r="L1312" s="78"/>
      <c r="M1312" s="2">
        <v>480</v>
      </c>
    </row>
    <row r="1313" spans="1:13" s="16" customFormat="1" ht="12.75">
      <c r="A1313" s="34"/>
      <c r="B1313" s="299">
        <v>1500</v>
      </c>
      <c r="C1313" s="34" t="s">
        <v>35</v>
      </c>
      <c r="D1313" s="34" t="s">
        <v>429</v>
      </c>
      <c r="E1313" s="34" t="s">
        <v>415</v>
      </c>
      <c r="F1313" s="32" t="s">
        <v>548</v>
      </c>
      <c r="G1313" s="32" t="s">
        <v>173</v>
      </c>
      <c r="H1313" s="41">
        <f>H1316-B1313</f>
        <v>-9000</v>
      </c>
      <c r="I1313" s="118">
        <f>+B1313/M1313</f>
        <v>3.125</v>
      </c>
      <c r="J1313" s="77"/>
      <c r="K1313" s="78" t="s">
        <v>549</v>
      </c>
      <c r="L1313" s="77"/>
      <c r="M1313" s="2">
        <v>480</v>
      </c>
    </row>
    <row r="1314" spans="1:13" s="77" customFormat="1" ht="12.75">
      <c r="A1314" s="34"/>
      <c r="B1314" s="299">
        <v>2000</v>
      </c>
      <c r="C1314" s="34" t="s">
        <v>35</v>
      </c>
      <c r="D1314" s="34" t="s">
        <v>429</v>
      </c>
      <c r="E1314" s="34" t="s">
        <v>415</v>
      </c>
      <c r="F1314" s="32" t="s">
        <v>548</v>
      </c>
      <c r="G1314" s="32" t="s">
        <v>242</v>
      </c>
      <c r="H1314" s="41">
        <f>H1311-B1314</f>
        <v>-5500</v>
      </c>
      <c r="I1314" s="118">
        <f t="shared" si="79"/>
        <v>4.166666666666667</v>
      </c>
      <c r="K1314" s="78" t="s">
        <v>549</v>
      </c>
      <c r="M1314" s="2">
        <v>480</v>
      </c>
    </row>
    <row r="1315" spans="1:13" s="16" customFormat="1" ht="12.75">
      <c r="A1315" s="34"/>
      <c r="B1315" s="299">
        <v>1500</v>
      </c>
      <c r="C1315" s="34" t="s">
        <v>35</v>
      </c>
      <c r="D1315" s="34" t="s">
        <v>429</v>
      </c>
      <c r="E1315" s="34" t="s">
        <v>415</v>
      </c>
      <c r="F1315" s="32" t="s">
        <v>548</v>
      </c>
      <c r="G1315" s="32" t="s">
        <v>242</v>
      </c>
      <c r="H1315" s="41">
        <f>H1313-B1315</f>
        <v>-10500</v>
      </c>
      <c r="I1315" s="118">
        <f>+B1315/M1315</f>
        <v>3.125</v>
      </c>
      <c r="J1315" s="77"/>
      <c r="K1315" s="78" t="s">
        <v>549</v>
      </c>
      <c r="L1315" s="77"/>
      <c r="M1315" s="2">
        <v>480</v>
      </c>
    </row>
    <row r="1316" spans="1:13" s="77" customFormat="1" ht="12.75">
      <c r="A1316" s="34"/>
      <c r="B1316" s="299">
        <v>2000</v>
      </c>
      <c r="C1316" s="34" t="s">
        <v>35</v>
      </c>
      <c r="D1316" s="34" t="s">
        <v>429</v>
      </c>
      <c r="E1316" s="34" t="s">
        <v>415</v>
      </c>
      <c r="F1316" s="32" t="s">
        <v>548</v>
      </c>
      <c r="G1316" s="32" t="s">
        <v>246</v>
      </c>
      <c r="H1316" s="41">
        <f>H1314-B1316</f>
        <v>-7500</v>
      </c>
      <c r="I1316" s="118">
        <f t="shared" si="79"/>
        <v>4.166666666666667</v>
      </c>
      <c r="K1316" s="78" t="s">
        <v>549</v>
      </c>
      <c r="M1316" s="2">
        <v>480</v>
      </c>
    </row>
    <row r="1317" spans="1:13" s="16" customFormat="1" ht="12.75">
      <c r="A1317" s="76"/>
      <c r="B1317" s="299">
        <v>750</v>
      </c>
      <c r="C1317" s="34" t="s">
        <v>35</v>
      </c>
      <c r="D1317" s="34" t="s">
        <v>429</v>
      </c>
      <c r="E1317" s="34" t="s">
        <v>415</v>
      </c>
      <c r="F1317" s="32" t="s">
        <v>548</v>
      </c>
      <c r="G1317" s="72" t="s">
        <v>246</v>
      </c>
      <c r="H1317" s="41">
        <f>H1315-B1317</f>
        <v>-11250</v>
      </c>
      <c r="I1317" s="118">
        <f t="shared" si="79"/>
        <v>1.5625</v>
      </c>
      <c r="J1317" s="78"/>
      <c r="K1317" s="78" t="s">
        <v>549</v>
      </c>
      <c r="L1317" s="78"/>
      <c r="M1317" s="2">
        <v>480</v>
      </c>
    </row>
    <row r="1318" spans="1:13" s="77" customFormat="1" ht="12.75">
      <c r="A1318" s="1"/>
      <c r="B1318" s="299">
        <v>2000</v>
      </c>
      <c r="C1318" s="34" t="s">
        <v>35</v>
      </c>
      <c r="D1318" s="13" t="s">
        <v>429</v>
      </c>
      <c r="E1318" s="34" t="s">
        <v>415</v>
      </c>
      <c r="F1318" s="28" t="s">
        <v>558</v>
      </c>
      <c r="G1318" s="32" t="s">
        <v>496</v>
      </c>
      <c r="H1318" s="41">
        <f>H1317-B1318</f>
        <v>-13250</v>
      </c>
      <c r="I1318" s="118">
        <f t="shared" si="79"/>
        <v>4.166666666666667</v>
      </c>
      <c r="J1318"/>
      <c r="K1318" s="78" t="s">
        <v>437</v>
      </c>
      <c r="L1318"/>
      <c r="M1318" s="2">
        <v>480</v>
      </c>
    </row>
    <row r="1319" spans="1:256" s="77" customFormat="1" ht="12.75">
      <c r="A1319" s="1"/>
      <c r="B1319" s="299">
        <v>500</v>
      </c>
      <c r="C1319" s="13" t="s">
        <v>35</v>
      </c>
      <c r="D1319" s="13" t="s">
        <v>429</v>
      </c>
      <c r="E1319" s="34" t="s">
        <v>415</v>
      </c>
      <c r="F1319" s="28" t="s">
        <v>558</v>
      </c>
      <c r="G1319" s="31" t="s">
        <v>496</v>
      </c>
      <c r="H1319" s="41">
        <f>H1318-B1319</f>
        <v>-13750</v>
      </c>
      <c r="I1319" s="118">
        <f t="shared" si="79"/>
        <v>1.0416666666666667</v>
      </c>
      <c r="J1319"/>
      <c r="K1319" s="78" t="s">
        <v>437</v>
      </c>
      <c r="L1319"/>
      <c r="M1319" s="2">
        <v>480</v>
      </c>
      <c r="IV1319" s="77">
        <f>SUM(M1319:IU1319)</f>
        <v>480</v>
      </c>
    </row>
    <row r="1320" spans="1:13" s="77" customFormat="1" ht="12.75">
      <c r="A1320" s="1"/>
      <c r="B1320" s="300">
        <v>2000</v>
      </c>
      <c r="C1320" s="1" t="s">
        <v>35</v>
      </c>
      <c r="D1320" s="13" t="s">
        <v>429</v>
      </c>
      <c r="E1320" s="34" t="s">
        <v>415</v>
      </c>
      <c r="F1320" s="28" t="s">
        <v>558</v>
      </c>
      <c r="G1320" s="28" t="s">
        <v>61</v>
      </c>
      <c r="H1320" s="41">
        <f>H1319-B1320</f>
        <v>-15750</v>
      </c>
      <c r="I1320" s="118">
        <f t="shared" si="79"/>
        <v>4.166666666666667</v>
      </c>
      <c r="J1320"/>
      <c r="K1320" s="78" t="s">
        <v>437</v>
      </c>
      <c r="L1320"/>
      <c r="M1320" s="2">
        <v>480</v>
      </c>
    </row>
    <row r="1321" spans="1:13" s="77" customFormat="1" ht="12.75">
      <c r="A1321" s="1"/>
      <c r="B1321" s="302">
        <v>500</v>
      </c>
      <c r="C1321" s="38" t="s">
        <v>35</v>
      </c>
      <c r="D1321" s="13" t="s">
        <v>429</v>
      </c>
      <c r="E1321" s="38" t="s">
        <v>415</v>
      </c>
      <c r="F1321" s="28" t="s">
        <v>558</v>
      </c>
      <c r="G1321" s="28" t="s">
        <v>61</v>
      </c>
      <c r="H1321" s="41">
        <f t="shared" si="78"/>
        <v>-16250</v>
      </c>
      <c r="I1321" s="118">
        <f aca="true" t="shared" si="80" ref="I1321:I1343">+B1321/M1321</f>
        <v>1.0416666666666667</v>
      </c>
      <c r="J1321" s="37"/>
      <c r="K1321" s="78" t="s">
        <v>437</v>
      </c>
      <c r="L1321" s="37"/>
      <c r="M1321" s="2">
        <v>480</v>
      </c>
    </row>
    <row r="1322" spans="1:13" s="16" customFormat="1" ht="12.75">
      <c r="A1322" s="1"/>
      <c r="B1322" s="300">
        <v>2000</v>
      </c>
      <c r="C1322" s="1" t="s">
        <v>35</v>
      </c>
      <c r="D1322" s="13" t="s">
        <v>429</v>
      </c>
      <c r="E1322" s="1" t="s">
        <v>415</v>
      </c>
      <c r="F1322" s="28" t="s">
        <v>558</v>
      </c>
      <c r="G1322" s="28" t="s">
        <v>19</v>
      </c>
      <c r="H1322" s="41">
        <f t="shared" si="78"/>
        <v>-18250</v>
      </c>
      <c r="I1322" s="118">
        <f t="shared" si="80"/>
        <v>4.166666666666667</v>
      </c>
      <c r="J1322"/>
      <c r="K1322" s="78" t="s">
        <v>437</v>
      </c>
      <c r="L1322"/>
      <c r="M1322" s="2">
        <v>480</v>
      </c>
    </row>
    <row r="1323" spans="1:13" s="16" customFormat="1" ht="12.75">
      <c r="A1323" s="1"/>
      <c r="B1323" s="300">
        <v>500</v>
      </c>
      <c r="C1323" s="1" t="s">
        <v>35</v>
      </c>
      <c r="D1323" s="13" t="s">
        <v>429</v>
      </c>
      <c r="E1323" s="1" t="s">
        <v>415</v>
      </c>
      <c r="F1323" s="28" t="s">
        <v>558</v>
      </c>
      <c r="G1323" s="28" t="s">
        <v>19</v>
      </c>
      <c r="H1323" s="41">
        <f t="shared" si="78"/>
        <v>-18750</v>
      </c>
      <c r="I1323" s="118">
        <f t="shared" si="80"/>
        <v>1.0416666666666667</v>
      </c>
      <c r="J1323"/>
      <c r="K1323" s="78" t="s">
        <v>437</v>
      </c>
      <c r="L1323"/>
      <c r="M1323" s="2">
        <v>480</v>
      </c>
    </row>
    <row r="1324" spans="1:13" s="16" customFormat="1" ht="12.75">
      <c r="A1324" s="1"/>
      <c r="B1324" s="300">
        <v>2000</v>
      </c>
      <c r="C1324" s="1" t="s">
        <v>35</v>
      </c>
      <c r="D1324" s="13" t="s">
        <v>429</v>
      </c>
      <c r="E1324" s="1" t="s">
        <v>415</v>
      </c>
      <c r="F1324" s="28" t="s">
        <v>558</v>
      </c>
      <c r="G1324" s="28" t="s">
        <v>152</v>
      </c>
      <c r="H1324" s="41">
        <f t="shared" si="78"/>
        <v>-20750</v>
      </c>
      <c r="I1324" s="118">
        <f t="shared" si="80"/>
        <v>4.166666666666667</v>
      </c>
      <c r="J1324"/>
      <c r="K1324" s="78" t="s">
        <v>437</v>
      </c>
      <c r="L1324"/>
      <c r="M1324" s="2">
        <v>480</v>
      </c>
    </row>
    <row r="1325" spans="1:13" s="77" customFormat="1" ht="12.75">
      <c r="A1325" s="1"/>
      <c r="B1325" s="299">
        <v>2000</v>
      </c>
      <c r="C1325" s="1" t="s">
        <v>35</v>
      </c>
      <c r="D1325" s="13" t="s">
        <v>429</v>
      </c>
      <c r="E1325" s="1" t="s">
        <v>415</v>
      </c>
      <c r="F1325" s="28" t="s">
        <v>558</v>
      </c>
      <c r="G1325" s="28" t="s">
        <v>162</v>
      </c>
      <c r="H1325" s="41">
        <f t="shared" si="78"/>
        <v>-22750</v>
      </c>
      <c r="I1325" s="118">
        <f t="shared" si="80"/>
        <v>4.166666666666667</v>
      </c>
      <c r="J1325"/>
      <c r="K1325" s="78" t="s">
        <v>437</v>
      </c>
      <c r="L1325"/>
      <c r="M1325" s="2">
        <v>480</v>
      </c>
    </row>
    <row r="1326" spans="1:13" s="77" customFormat="1" ht="12.75">
      <c r="A1326" s="1"/>
      <c r="B1326" s="299">
        <v>2000</v>
      </c>
      <c r="C1326" s="1" t="s">
        <v>35</v>
      </c>
      <c r="D1326" s="13" t="s">
        <v>429</v>
      </c>
      <c r="E1326" s="1" t="s">
        <v>415</v>
      </c>
      <c r="F1326" s="28" t="s">
        <v>558</v>
      </c>
      <c r="G1326" s="28" t="s">
        <v>161</v>
      </c>
      <c r="H1326" s="41">
        <f t="shared" si="78"/>
        <v>-24750</v>
      </c>
      <c r="I1326" s="118">
        <f t="shared" si="80"/>
        <v>4.166666666666667</v>
      </c>
      <c r="J1326"/>
      <c r="K1326" s="78" t="s">
        <v>437</v>
      </c>
      <c r="L1326"/>
      <c r="M1326" s="2">
        <v>480</v>
      </c>
    </row>
    <row r="1327" spans="1:13" s="77" customFormat="1" ht="12.75">
      <c r="A1327" s="1"/>
      <c r="B1327" s="299">
        <v>2000</v>
      </c>
      <c r="C1327" s="1" t="s">
        <v>35</v>
      </c>
      <c r="D1327" s="13" t="s">
        <v>429</v>
      </c>
      <c r="E1327" s="1" t="s">
        <v>415</v>
      </c>
      <c r="F1327" s="28" t="s">
        <v>558</v>
      </c>
      <c r="G1327" s="28" t="s">
        <v>218</v>
      </c>
      <c r="H1327" s="41">
        <f t="shared" si="78"/>
        <v>-26750</v>
      </c>
      <c r="I1327" s="118">
        <f t="shared" si="80"/>
        <v>4.166666666666667</v>
      </c>
      <c r="J1327"/>
      <c r="K1327" s="78" t="s">
        <v>437</v>
      </c>
      <c r="L1327"/>
      <c r="M1327" s="2">
        <v>480</v>
      </c>
    </row>
    <row r="1328" spans="1:13" s="77" customFormat="1" ht="12.75">
      <c r="A1328" s="1"/>
      <c r="B1328" s="299">
        <v>2000</v>
      </c>
      <c r="C1328" s="1" t="s">
        <v>35</v>
      </c>
      <c r="D1328" s="13" t="s">
        <v>429</v>
      </c>
      <c r="E1328" s="1" t="s">
        <v>415</v>
      </c>
      <c r="F1328" s="28" t="s">
        <v>558</v>
      </c>
      <c r="G1328" s="28" t="s">
        <v>220</v>
      </c>
      <c r="H1328" s="41">
        <f t="shared" si="78"/>
        <v>-28750</v>
      </c>
      <c r="I1328" s="118">
        <f t="shared" si="80"/>
        <v>4.166666666666667</v>
      </c>
      <c r="J1328"/>
      <c r="K1328" s="78" t="s">
        <v>437</v>
      </c>
      <c r="L1328"/>
      <c r="M1328" s="2">
        <v>480</v>
      </c>
    </row>
    <row r="1329" spans="1:13" s="77" customFormat="1" ht="12.75">
      <c r="A1329" s="1"/>
      <c r="B1329" s="299">
        <v>2000</v>
      </c>
      <c r="C1329" s="1" t="s">
        <v>35</v>
      </c>
      <c r="D1329" s="13" t="s">
        <v>429</v>
      </c>
      <c r="E1329" s="1" t="s">
        <v>415</v>
      </c>
      <c r="F1329" s="28" t="s">
        <v>558</v>
      </c>
      <c r="G1329" s="28" t="s">
        <v>173</v>
      </c>
      <c r="H1329" s="41">
        <f t="shared" si="78"/>
        <v>-30750</v>
      </c>
      <c r="I1329" s="118">
        <f t="shared" si="80"/>
        <v>4.166666666666667</v>
      </c>
      <c r="J1329"/>
      <c r="K1329" s="78" t="s">
        <v>437</v>
      </c>
      <c r="L1329"/>
      <c r="M1329" s="2">
        <v>480</v>
      </c>
    </row>
    <row r="1330" spans="1:13" s="77" customFormat="1" ht="12.75">
      <c r="A1330" s="1"/>
      <c r="B1330" s="299">
        <v>2000</v>
      </c>
      <c r="C1330" s="76" t="s">
        <v>35</v>
      </c>
      <c r="D1330" s="34" t="s">
        <v>429</v>
      </c>
      <c r="E1330" s="76" t="s">
        <v>415</v>
      </c>
      <c r="F1330" s="72" t="s">
        <v>558</v>
      </c>
      <c r="G1330" s="72" t="s">
        <v>242</v>
      </c>
      <c r="H1330" s="41">
        <f t="shared" si="78"/>
        <v>-32750</v>
      </c>
      <c r="I1330" s="118">
        <f t="shared" si="80"/>
        <v>4.166666666666667</v>
      </c>
      <c r="J1330"/>
      <c r="K1330" s="78" t="s">
        <v>437</v>
      </c>
      <c r="L1330"/>
      <c r="M1330" s="2">
        <v>480</v>
      </c>
    </row>
    <row r="1331" spans="1:13" s="77" customFormat="1" ht="12.75">
      <c r="A1331" s="1"/>
      <c r="B1331" s="300">
        <v>2000</v>
      </c>
      <c r="C1331" s="76" t="s">
        <v>35</v>
      </c>
      <c r="D1331" s="34" t="s">
        <v>429</v>
      </c>
      <c r="E1331" s="76" t="s">
        <v>415</v>
      </c>
      <c r="F1331" s="72" t="s">
        <v>558</v>
      </c>
      <c r="G1331" s="72" t="s">
        <v>246</v>
      </c>
      <c r="H1331" s="41">
        <f t="shared" si="78"/>
        <v>-34750</v>
      </c>
      <c r="I1331" s="118">
        <f t="shared" si="80"/>
        <v>4.166666666666667</v>
      </c>
      <c r="J1331"/>
      <c r="K1331" s="78" t="s">
        <v>437</v>
      </c>
      <c r="L1331"/>
      <c r="M1331" s="2">
        <v>480</v>
      </c>
    </row>
    <row r="1332" spans="1:13" s="77" customFormat="1" ht="12.75">
      <c r="A1332" s="1"/>
      <c r="B1332" s="300">
        <v>2000</v>
      </c>
      <c r="C1332" s="76" t="s">
        <v>35</v>
      </c>
      <c r="D1332" s="76" t="s">
        <v>429</v>
      </c>
      <c r="E1332" s="76" t="s">
        <v>415</v>
      </c>
      <c r="F1332" s="72" t="s">
        <v>558</v>
      </c>
      <c r="G1332" s="72" t="s">
        <v>262</v>
      </c>
      <c r="H1332" s="41">
        <f t="shared" si="78"/>
        <v>-36750</v>
      </c>
      <c r="I1332" s="118">
        <f t="shared" si="80"/>
        <v>4.166666666666667</v>
      </c>
      <c r="J1332"/>
      <c r="K1332" s="78" t="s">
        <v>437</v>
      </c>
      <c r="L1332"/>
      <c r="M1332" s="2">
        <v>480</v>
      </c>
    </row>
    <row r="1333" spans="1:13" s="77" customFormat="1" ht="12.75">
      <c r="A1333" s="1"/>
      <c r="B1333" s="300">
        <v>2000</v>
      </c>
      <c r="C1333" s="76" t="s">
        <v>35</v>
      </c>
      <c r="D1333" s="76" t="s">
        <v>429</v>
      </c>
      <c r="E1333" s="76" t="s">
        <v>415</v>
      </c>
      <c r="F1333" s="72" t="s">
        <v>558</v>
      </c>
      <c r="G1333" s="72" t="s">
        <v>255</v>
      </c>
      <c r="H1333" s="41">
        <f t="shared" si="78"/>
        <v>-38750</v>
      </c>
      <c r="I1333" s="118">
        <f t="shared" si="80"/>
        <v>4.166666666666667</v>
      </c>
      <c r="J1333"/>
      <c r="K1333" s="78" t="s">
        <v>437</v>
      </c>
      <c r="L1333"/>
      <c r="M1333" s="2">
        <v>480</v>
      </c>
    </row>
    <row r="1334" spans="1:13" s="77" customFormat="1" ht="12.75">
      <c r="A1334" s="1"/>
      <c r="B1334" s="299">
        <v>2000</v>
      </c>
      <c r="C1334" s="1" t="s">
        <v>35</v>
      </c>
      <c r="D1334" s="13" t="s">
        <v>429</v>
      </c>
      <c r="E1334" s="1" t="s">
        <v>415</v>
      </c>
      <c r="F1334" s="72" t="s">
        <v>573</v>
      </c>
      <c r="G1334" s="31" t="s">
        <v>61</v>
      </c>
      <c r="H1334" s="41">
        <f t="shared" si="78"/>
        <v>-40750</v>
      </c>
      <c r="I1334" s="118">
        <f t="shared" si="80"/>
        <v>4.166666666666667</v>
      </c>
      <c r="J1334"/>
      <c r="K1334" s="78" t="s">
        <v>449</v>
      </c>
      <c r="L1334"/>
      <c r="M1334" s="2">
        <v>480</v>
      </c>
    </row>
    <row r="1335" spans="1:13" s="77" customFormat="1" ht="12.75">
      <c r="A1335" s="1"/>
      <c r="B1335" s="300">
        <v>500</v>
      </c>
      <c r="C1335" s="13" t="s">
        <v>35</v>
      </c>
      <c r="D1335" s="13" t="s">
        <v>429</v>
      </c>
      <c r="E1335" s="1" t="s">
        <v>415</v>
      </c>
      <c r="F1335" s="28" t="s">
        <v>573</v>
      </c>
      <c r="G1335" s="28" t="s">
        <v>61</v>
      </c>
      <c r="H1335" s="41">
        <f t="shared" si="78"/>
        <v>-41250</v>
      </c>
      <c r="I1335" s="118">
        <f t="shared" si="80"/>
        <v>1.0416666666666667</v>
      </c>
      <c r="J1335"/>
      <c r="K1335" s="78" t="s">
        <v>449</v>
      </c>
      <c r="L1335"/>
      <c r="M1335" s="2">
        <v>480</v>
      </c>
    </row>
    <row r="1336" spans="1:13" s="77" customFormat="1" ht="12.75">
      <c r="A1336" s="1"/>
      <c r="B1336" s="300">
        <v>2000</v>
      </c>
      <c r="C1336" s="1" t="s">
        <v>35</v>
      </c>
      <c r="D1336" s="13" t="s">
        <v>429</v>
      </c>
      <c r="E1336" s="1" t="s">
        <v>415</v>
      </c>
      <c r="F1336" s="28" t="s">
        <v>573</v>
      </c>
      <c r="G1336" s="28" t="s">
        <v>19</v>
      </c>
      <c r="H1336" s="41">
        <f t="shared" si="78"/>
        <v>-43250</v>
      </c>
      <c r="I1336" s="118">
        <f t="shared" si="80"/>
        <v>4.166666666666667</v>
      </c>
      <c r="J1336"/>
      <c r="K1336" s="78" t="s">
        <v>449</v>
      </c>
      <c r="L1336"/>
      <c r="M1336" s="2">
        <v>480</v>
      </c>
    </row>
    <row r="1337" spans="1:13" s="77" customFormat="1" ht="12.75">
      <c r="A1337" s="1"/>
      <c r="B1337" s="300">
        <v>500</v>
      </c>
      <c r="C1337" s="1" t="s">
        <v>35</v>
      </c>
      <c r="D1337" s="13" t="s">
        <v>429</v>
      </c>
      <c r="E1337" s="1" t="s">
        <v>415</v>
      </c>
      <c r="F1337" s="28" t="s">
        <v>573</v>
      </c>
      <c r="G1337" s="28" t="s">
        <v>19</v>
      </c>
      <c r="H1337" s="41">
        <f t="shared" si="78"/>
        <v>-43750</v>
      </c>
      <c r="I1337" s="118">
        <f t="shared" si="80"/>
        <v>1.0416666666666667</v>
      </c>
      <c r="J1337"/>
      <c r="K1337" s="78" t="s">
        <v>449</v>
      </c>
      <c r="L1337"/>
      <c r="M1337" s="2">
        <v>480</v>
      </c>
    </row>
    <row r="1338" spans="1:13" s="77" customFormat="1" ht="12.75">
      <c r="A1338" s="1"/>
      <c r="B1338" s="300">
        <v>2000</v>
      </c>
      <c r="C1338" s="76" t="s">
        <v>35</v>
      </c>
      <c r="D1338" s="34" t="s">
        <v>429</v>
      </c>
      <c r="E1338" s="1" t="s">
        <v>415</v>
      </c>
      <c r="F1338" s="72" t="s">
        <v>573</v>
      </c>
      <c r="G1338" s="72" t="s">
        <v>21</v>
      </c>
      <c r="H1338" s="41">
        <f t="shared" si="78"/>
        <v>-45750</v>
      </c>
      <c r="I1338" s="118">
        <f t="shared" si="80"/>
        <v>4.166666666666667</v>
      </c>
      <c r="J1338"/>
      <c r="K1338" s="78" t="s">
        <v>449</v>
      </c>
      <c r="L1338"/>
      <c r="M1338" s="2">
        <v>480</v>
      </c>
    </row>
    <row r="1339" spans="1:13" s="77" customFormat="1" ht="12.75">
      <c r="A1339" s="1"/>
      <c r="B1339" s="300">
        <v>500</v>
      </c>
      <c r="C1339" s="76" t="s">
        <v>35</v>
      </c>
      <c r="D1339" s="34" t="s">
        <v>429</v>
      </c>
      <c r="E1339" s="1" t="s">
        <v>415</v>
      </c>
      <c r="F1339" s="72" t="s">
        <v>573</v>
      </c>
      <c r="G1339" s="72" t="s">
        <v>21</v>
      </c>
      <c r="H1339" s="41">
        <f t="shared" si="78"/>
        <v>-46250</v>
      </c>
      <c r="I1339" s="118">
        <f t="shared" si="80"/>
        <v>1.0416666666666667</v>
      </c>
      <c r="J1339"/>
      <c r="K1339" s="78" t="s">
        <v>449</v>
      </c>
      <c r="L1339"/>
      <c r="M1339" s="2">
        <v>480</v>
      </c>
    </row>
    <row r="1340" spans="1:13" s="77" customFormat="1" ht="12.75">
      <c r="A1340" s="1"/>
      <c r="B1340" s="299">
        <v>2000</v>
      </c>
      <c r="C1340" s="13" t="s">
        <v>35</v>
      </c>
      <c r="D1340" s="13" t="s">
        <v>429</v>
      </c>
      <c r="E1340" s="1" t="s">
        <v>415</v>
      </c>
      <c r="F1340" s="28" t="s">
        <v>568</v>
      </c>
      <c r="G1340" s="31" t="s">
        <v>496</v>
      </c>
      <c r="H1340" s="41">
        <f t="shared" si="78"/>
        <v>-48250</v>
      </c>
      <c r="I1340" s="118">
        <f t="shared" si="80"/>
        <v>4.166666666666667</v>
      </c>
      <c r="J1340"/>
      <c r="K1340" t="s">
        <v>531</v>
      </c>
      <c r="L1340"/>
      <c r="M1340" s="2">
        <v>480</v>
      </c>
    </row>
    <row r="1341" spans="1:13" s="77" customFormat="1" ht="12.75">
      <c r="A1341" s="1"/>
      <c r="B1341" s="300">
        <v>2000</v>
      </c>
      <c r="C1341" s="13" t="s">
        <v>35</v>
      </c>
      <c r="D1341" s="13" t="s">
        <v>429</v>
      </c>
      <c r="E1341" s="1" t="s">
        <v>415</v>
      </c>
      <c r="F1341" s="28" t="s">
        <v>568</v>
      </c>
      <c r="G1341" s="28" t="s">
        <v>61</v>
      </c>
      <c r="H1341" s="41">
        <f t="shared" si="78"/>
        <v>-50250</v>
      </c>
      <c r="I1341" s="118">
        <f t="shared" si="80"/>
        <v>4.166666666666667</v>
      </c>
      <c r="J1341"/>
      <c r="K1341" t="s">
        <v>531</v>
      </c>
      <c r="L1341"/>
      <c r="M1341" s="2">
        <v>480</v>
      </c>
    </row>
    <row r="1342" spans="1:13" s="83" customFormat="1" ht="12.75">
      <c r="A1342" s="12"/>
      <c r="B1342" s="301">
        <f>SUM(B1311:B1341)</f>
        <v>50250</v>
      </c>
      <c r="C1342" s="12" t="s">
        <v>35</v>
      </c>
      <c r="D1342" s="12"/>
      <c r="E1342" s="12"/>
      <c r="F1342" s="19"/>
      <c r="G1342" s="19"/>
      <c r="H1342" s="71">
        <v>0</v>
      </c>
      <c r="I1342" s="82">
        <f t="shared" si="80"/>
        <v>104.6875</v>
      </c>
      <c r="J1342" s="65"/>
      <c r="L1342" s="65"/>
      <c r="M1342" s="2">
        <v>480</v>
      </c>
    </row>
    <row r="1343" spans="1:13" s="16" customFormat="1" ht="12.75">
      <c r="A1343" s="13"/>
      <c r="B1343" s="299"/>
      <c r="C1343" s="13"/>
      <c r="D1343" s="13"/>
      <c r="E1343" s="13"/>
      <c r="F1343" s="31"/>
      <c r="G1343" s="31"/>
      <c r="H1343" s="41">
        <f t="shared" si="78"/>
        <v>0</v>
      </c>
      <c r="I1343" s="118">
        <f t="shared" si="80"/>
        <v>0</v>
      </c>
      <c r="K1343" s="77"/>
      <c r="M1343" s="2">
        <v>480</v>
      </c>
    </row>
    <row r="1344" spans="1:13" s="77" customFormat="1" ht="12.75">
      <c r="A1344" s="13"/>
      <c r="B1344" s="299"/>
      <c r="C1344" s="13"/>
      <c r="D1344" s="13"/>
      <c r="E1344" s="13"/>
      <c r="F1344" s="31"/>
      <c r="G1344" s="31"/>
      <c r="H1344" s="41">
        <f aca="true" t="shared" si="81" ref="H1344:H1352">H1343-B1344</f>
        <v>0</v>
      </c>
      <c r="I1344" s="118">
        <f aca="true" t="shared" si="82" ref="I1344:I1352">+B1344/M1344</f>
        <v>0</v>
      </c>
      <c r="J1344" s="16"/>
      <c r="L1344" s="16"/>
      <c r="M1344" s="2">
        <v>480</v>
      </c>
    </row>
    <row r="1345" spans="1:14" s="16" customFormat="1" ht="12.75">
      <c r="A1345" s="76"/>
      <c r="B1345" s="299">
        <v>2100</v>
      </c>
      <c r="C1345" s="34" t="s">
        <v>585</v>
      </c>
      <c r="D1345" s="34" t="s">
        <v>429</v>
      </c>
      <c r="E1345" s="34" t="s">
        <v>405</v>
      </c>
      <c r="F1345" s="32" t="s">
        <v>586</v>
      </c>
      <c r="G1345" s="72" t="s">
        <v>173</v>
      </c>
      <c r="H1345" s="41">
        <f t="shared" si="81"/>
        <v>-2100</v>
      </c>
      <c r="I1345" s="118">
        <f t="shared" si="82"/>
        <v>4.375</v>
      </c>
      <c r="J1345" s="78"/>
      <c r="K1345" s="78" t="s">
        <v>549</v>
      </c>
      <c r="L1345" s="78"/>
      <c r="M1345" s="2">
        <v>480</v>
      </c>
      <c r="N1345" s="122"/>
    </row>
    <row r="1346" spans="1:13" s="16" customFormat="1" ht="12.75">
      <c r="A1346" s="76"/>
      <c r="B1346" s="299">
        <v>500</v>
      </c>
      <c r="C1346" s="34" t="s">
        <v>906</v>
      </c>
      <c r="D1346" s="34" t="s">
        <v>429</v>
      </c>
      <c r="E1346" s="34" t="s">
        <v>405</v>
      </c>
      <c r="F1346" s="32" t="s">
        <v>586</v>
      </c>
      <c r="G1346" s="72" t="s">
        <v>173</v>
      </c>
      <c r="H1346" s="41">
        <f t="shared" si="81"/>
        <v>-2600</v>
      </c>
      <c r="I1346" s="118">
        <f t="shared" si="82"/>
        <v>1.0416666666666667</v>
      </c>
      <c r="J1346" s="78"/>
      <c r="K1346" s="78" t="s">
        <v>549</v>
      </c>
      <c r="L1346" s="78"/>
      <c r="M1346" s="2">
        <v>480</v>
      </c>
    </row>
    <row r="1347" spans="1:13" s="77" customFormat="1" ht="12.75">
      <c r="A1347" s="1"/>
      <c r="B1347" s="299">
        <v>1200</v>
      </c>
      <c r="C1347" s="1" t="s">
        <v>588</v>
      </c>
      <c r="D1347" s="13" t="s">
        <v>429</v>
      </c>
      <c r="E1347" s="1" t="s">
        <v>405</v>
      </c>
      <c r="F1347" s="28" t="s">
        <v>589</v>
      </c>
      <c r="G1347" s="28" t="s">
        <v>162</v>
      </c>
      <c r="H1347" s="41">
        <f t="shared" si="81"/>
        <v>-3800</v>
      </c>
      <c r="I1347" s="118">
        <f t="shared" si="82"/>
        <v>2.5</v>
      </c>
      <c r="J1347"/>
      <c r="K1347" s="78" t="s">
        <v>437</v>
      </c>
      <c r="L1347"/>
      <c r="M1347" s="2">
        <v>480</v>
      </c>
    </row>
    <row r="1348" spans="1:13" s="77" customFormat="1" ht="12.75">
      <c r="A1348" s="1"/>
      <c r="B1348" s="299">
        <v>1800</v>
      </c>
      <c r="C1348" s="76" t="s">
        <v>590</v>
      </c>
      <c r="D1348" s="13" t="s">
        <v>429</v>
      </c>
      <c r="E1348" s="1" t="s">
        <v>405</v>
      </c>
      <c r="F1348" s="28" t="s">
        <v>589</v>
      </c>
      <c r="G1348" s="28" t="s">
        <v>162</v>
      </c>
      <c r="H1348" s="41">
        <f t="shared" si="81"/>
        <v>-5600</v>
      </c>
      <c r="I1348" s="118">
        <f t="shared" si="82"/>
        <v>3.75</v>
      </c>
      <c r="J1348"/>
      <c r="K1348" s="78" t="s">
        <v>437</v>
      </c>
      <c r="L1348"/>
      <c r="M1348" s="2">
        <v>480</v>
      </c>
    </row>
    <row r="1349" spans="1:13" s="77" customFormat="1" ht="12.75">
      <c r="A1349" s="1"/>
      <c r="B1349" s="299">
        <v>1200</v>
      </c>
      <c r="C1349" s="76" t="s">
        <v>588</v>
      </c>
      <c r="D1349" s="34" t="s">
        <v>429</v>
      </c>
      <c r="E1349" s="76" t="s">
        <v>405</v>
      </c>
      <c r="F1349" s="72" t="s">
        <v>591</v>
      </c>
      <c r="G1349" s="72" t="s">
        <v>246</v>
      </c>
      <c r="H1349" s="41">
        <f t="shared" si="81"/>
        <v>-6800</v>
      </c>
      <c r="I1349" s="118">
        <f t="shared" si="82"/>
        <v>2.5</v>
      </c>
      <c r="J1349"/>
      <c r="K1349" s="78" t="s">
        <v>437</v>
      </c>
      <c r="L1349"/>
      <c r="M1349" s="2">
        <v>480</v>
      </c>
    </row>
    <row r="1350" spans="1:13" s="77" customFormat="1" ht="12.75">
      <c r="A1350" s="1"/>
      <c r="B1350" s="299">
        <v>2400</v>
      </c>
      <c r="C1350" s="76" t="s">
        <v>590</v>
      </c>
      <c r="D1350" s="34" t="s">
        <v>429</v>
      </c>
      <c r="E1350" s="76" t="s">
        <v>405</v>
      </c>
      <c r="F1350" s="72" t="s">
        <v>591</v>
      </c>
      <c r="G1350" s="72" t="s">
        <v>246</v>
      </c>
      <c r="H1350" s="41">
        <f t="shared" si="81"/>
        <v>-9200</v>
      </c>
      <c r="I1350" s="118">
        <f t="shared" si="82"/>
        <v>5</v>
      </c>
      <c r="J1350"/>
      <c r="K1350" s="78" t="s">
        <v>437</v>
      </c>
      <c r="L1350"/>
      <c r="M1350" s="2">
        <v>480</v>
      </c>
    </row>
    <row r="1351" spans="1:13" s="77" customFormat="1" ht="12.75">
      <c r="A1351" s="1"/>
      <c r="B1351" s="300">
        <v>1075</v>
      </c>
      <c r="C1351" s="76" t="s">
        <v>592</v>
      </c>
      <c r="D1351" s="34" t="s">
        <v>429</v>
      </c>
      <c r="E1351" s="76" t="s">
        <v>405</v>
      </c>
      <c r="F1351" s="72" t="s">
        <v>593</v>
      </c>
      <c r="G1351" s="72" t="s">
        <v>173</v>
      </c>
      <c r="H1351" s="41">
        <f t="shared" si="81"/>
        <v>-10275</v>
      </c>
      <c r="I1351" s="118">
        <f t="shared" si="82"/>
        <v>2.2395833333333335</v>
      </c>
      <c r="J1351"/>
      <c r="K1351" s="78" t="s">
        <v>449</v>
      </c>
      <c r="L1351"/>
      <c r="M1351" s="2">
        <v>480</v>
      </c>
    </row>
    <row r="1352" spans="2:13" ht="12.75">
      <c r="B1352" s="300">
        <v>2750</v>
      </c>
      <c r="C1352" s="76" t="s">
        <v>594</v>
      </c>
      <c r="D1352" s="34" t="s">
        <v>429</v>
      </c>
      <c r="E1352" s="76" t="s">
        <v>405</v>
      </c>
      <c r="F1352" s="72" t="s">
        <v>595</v>
      </c>
      <c r="G1352" s="72" t="s">
        <v>246</v>
      </c>
      <c r="H1352" s="41">
        <f t="shared" si="81"/>
        <v>-13025</v>
      </c>
      <c r="I1352" s="118">
        <f t="shared" si="82"/>
        <v>5.729166666666667</v>
      </c>
      <c r="K1352" s="78" t="s">
        <v>449</v>
      </c>
      <c r="M1352" s="2">
        <v>480</v>
      </c>
    </row>
    <row r="1353" spans="1:13" s="83" customFormat="1" ht="12.75">
      <c r="A1353" s="63"/>
      <c r="B1353" s="301">
        <f>SUM(B1345:B1352)</f>
        <v>13025</v>
      </c>
      <c r="C1353" s="63"/>
      <c r="D1353" s="63"/>
      <c r="E1353" s="63" t="s">
        <v>405</v>
      </c>
      <c r="F1353" s="75"/>
      <c r="G1353" s="75"/>
      <c r="H1353" s="71">
        <v>0</v>
      </c>
      <c r="I1353" s="82">
        <f>+B1353/M1353</f>
        <v>27.135416666666668</v>
      </c>
      <c r="M1353" s="2">
        <v>480</v>
      </c>
    </row>
    <row r="1354" spans="1:13" s="77" customFormat="1" ht="12.75">
      <c r="A1354" s="34"/>
      <c r="B1354" s="33"/>
      <c r="C1354" s="34"/>
      <c r="D1354" s="34"/>
      <c r="E1354" s="34"/>
      <c r="F1354" s="32"/>
      <c r="G1354" s="32"/>
      <c r="H1354" s="41">
        <v>0</v>
      </c>
      <c r="I1354" s="118">
        <f>+B1354/M1354</f>
        <v>0</v>
      </c>
      <c r="M1354" s="2">
        <v>480</v>
      </c>
    </row>
    <row r="1355" spans="1:13" s="77" customFormat="1" ht="12.75">
      <c r="A1355" s="34"/>
      <c r="B1355" s="33"/>
      <c r="C1355" s="120"/>
      <c r="D1355" s="34"/>
      <c r="E1355" s="120"/>
      <c r="F1355" s="32"/>
      <c r="G1355" s="32"/>
      <c r="H1355" s="41">
        <f>H1354-B1355</f>
        <v>0</v>
      </c>
      <c r="I1355" s="118">
        <f>+B1355/M1355</f>
        <v>0</v>
      </c>
      <c r="J1355" s="120"/>
      <c r="L1355" s="120"/>
      <c r="M1355" s="2">
        <v>480</v>
      </c>
    </row>
    <row r="1356" spans="1:13" s="65" customFormat="1" ht="12.75">
      <c r="A1356" s="63"/>
      <c r="B1356" s="308">
        <f>+B1369+B1381+B1389+B1404</f>
        <v>106000</v>
      </c>
      <c r="C1356" s="57" t="s">
        <v>600</v>
      </c>
      <c r="D1356" s="150"/>
      <c r="E1356" s="150"/>
      <c r="F1356" s="75"/>
      <c r="G1356" s="75"/>
      <c r="H1356" s="71"/>
      <c r="I1356" s="82">
        <f>+B1356/M1356</f>
        <v>220.83333333333334</v>
      </c>
      <c r="J1356" s="83"/>
      <c r="K1356" s="83"/>
      <c r="L1356" s="83"/>
      <c r="M1356" s="2">
        <v>480</v>
      </c>
    </row>
    <row r="1357" spans="1:13" s="77" customFormat="1" ht="12.75">
      <c r="A1357" s="34"/>
      <c r="B1357" s="306"/>
      <c r="C1357" s="120"/>
      <c r="D1357" s="34"/>
      <c r="E1357" s="34"/>
      <c r="F1357" s="32"/>
      <c r="G1357" s="32"/>
      <c r="H1357" s="41">
        <f>H1356-B1357</f>
        <v>0</v>
      </c>
      <c r="I1357" s="118">
        <f>+B1357/M1357</f>
        <v>0</v>
      </c>
      <c r="M1357" s="2">
        <v>480</v>
      </c>
    </row>
    <row r="1358" spans="1:13" s="77" customFormat="1" ht="12.75">
      <c r="A1358" s="34"/>
      <c r="B1358" s="306"/>
      <c r="C1358" s="34"/>
      <c r="D1358" s="34"/>
      <c r="E1358" s="34"/>
      <c r="F1358" s="32"/>
      <c r="G1358" s="32"/>
      <c r="H1358" s="41">
        <f aca="true" t="shared" si="83" ref="H1358:H1380">H1357-B1358</f>
        <v>0</v>
      </c>
      <c r="I1358" s="118">
        <f aca="true" t="shared" si="84" ref="I1358:I1380">+B1358/M1358</f>
        <v>0</v>
      </c>
      <c r="M1358" s="2">
        <v>480</v>
      </c>
    </row>
    <row r="1359" spans="2:13" ht="12.75">
      <c r="B1359" s="307">
        <v>4000</v>
      </c>
      <c r="C1359" s="1" t="s">
        <v>382</v>
      </c>
      <c r="D1359" s="13" t="s">
        <v>429</v>
      </c>
      <c r="E1359" s="1" t="s">
        <v>415</v>
      </c>
      <c r="F1359" s="28" t="s">
        <v>601</v>
      </c>
      <c r="G1359" s="28" t="s">
        <v>70</v>
      </c>
      <c r="H1359" s="41">
        <f t="shared" si="83"/>
        <v>-4000</v>
      </c>
      <c r="I1359" s="118">
        <f t="shared" si="84"/>
        <v>8.333333333333334</v>
      </c>
      <c r="K1359" t="s">
        <v>531</v>
      </c>
      <c r="M1359" s="2">
        <v>480</v>
      </c>
    </row>
    <row r="1360" spans="2:13" ht="12.75">
      <c r="B1360" s="306">
        <v>4000</v>
      </c>
      <c r="C1360" s="13" t="s">
        <v>377</v>
      </c>
      <c r="D1360" s="13" t="s">
        <v>429</v>
      </c>
      <c r="E1360" s="13" t="s">
        <v>415</v>
      </c>
      <c r="F1360" s="72" t="s">
        <v>601</v>
      </c>
      <c r="G1360" s="31" t="s">
        <v>73</v>
      </c>
      <c r="H1360" s="41">
        <f t="shared" si="83"/>
        <v>-8000</v>
      </c>
      <c r="I1360" s="118">
        <f t="shared" si="84"/>
        <v>8.333333333333334</v>
      </c>
      <c r="K1360" t="s">
        <v>531</v>
      </c>
      <c r="M1360" s="2">
        <v>480</v>
      </c>
    </row>
    <row r="1361" spans="2:13" ht="12.75">
      <c r="B1361" s="307">
        <v>2500</v>
      </c>
      <c r="C1361" s="13" t="s">
        <v>602</v>
      </c>
      <c r="D1361" s="13" t="s">
        <v>429</v>
      </c>
      <c r="E1361" s="1" t="s">
        <v>415</v>
      </c>
      <c r="F1361" s="72" t="s">
        <v>603</v>
      </c>
      <c r="G1361" s="28" t="s">
        <v>173</v>
      </c>
      <c r="H1361" s="41">
        <f t="shared" si="83"/>
        <v>-10500</v>
      </c>
      <c r="I1361" s="118">
        <f t="shared" si="84"/>
        <v>5.208333333333333</v>
      </c>
      <c r="K1361" t="s">
        <v>549</v>
      </c>
      <c r="M1361" s="2">
        <v>480</v>
      </c>
    </row>
    <row r="1362" spans="2:13" ht="12.75">
      <c r="B1362" s="307">
        <v>2500</v>
      </c>
      <c r="C1362" s="13" t="s">
        <v>550</v>
      </c>
      <c r="D1362" s="13" t="s">
        <v>429</v>
      </c>
      <c r="E1362" s="1" t="s">
        <v>415</v>
      </c>
      <c r="F1362" s="72" t="s">
        <v>603</v>
      </c>
      <c r="G1362" s="28" t="s">
        <v>242</v>
      </c>
      <c r="H1362" s="41">
        <f t="shared" si="83"/>
        <v>-13000</v>
      </c>
      <c r="I1362" s="118">
        <f t="shared" si="84"/>
        <v>5.208333333333333</v>
      </c>
      <c r="K1362" t="s">
        <v>549</v>
      </c>
      <c r="M1362" s="2">
        <v>480</v>
      </c>
    </row>
    <row r="1363" spans="2:13" ht="12.75">
      <c r="B1363" s="306">
        <v>4000</v>
      </c>
      <c r="C1363" s="76" t="s">
        <v>698</v>
      </c>
      <c r="D1363" s="34" t="s">
        <v>429</v>
      </c>
      <c r="E1363" s="76" t="s">
        <v>415</v>
      </c>
      <c r="F1363" s="72" t="s">
        <v>604</v>
      </c>
      <c r="G1363" s="32" t="s">
        <v>61</v>
      </c>
      <c r="H1363" s="41">
        <f t="shared" si="83"/>
        <v>-17000</v>
      </c>
      <c r="I1363" s="118">
        <f t="shared" si="84"/>
        <v>8.333333333333334</v>
      </c>
      <c r="K1363" t="s">
        <v>437</v>
      </c>
      <c r="M1363" s="2">
        <v>480</v>
      </c>
    </row>
    <row r="1364" spans="2:13" ht="12.75">
      <c r="B1364" s="307">
        <v>4000</v>
      </c>
      <c r="C1364" s="76" t="s">
        <v>693</v>
      </c>
      <c r="D1364" s="34" t="s">
        <v>429</v>
      </c>
      <c r="E1364" s="76" t="s">
        <v>415</v>
      </c>
      <c r="F1364" s="72" t="s">
        <v>604</v>
      </c>
      <c r="G1364" s="72" t="s">
        <v>19</v>
      </c>
      <c r="H1364" s="41">
        <f t="shared" si="83"/>
        <v>-21000</v>
      </c>
      <c r="I1364" s="118">
        <f t="shared" si="84"/>
        <v>8.333333333333334</v>
      </c>
      <c r="K1364" t="s">
        <v>437</v>
      </c>
      <c r="M1364" s="2">
        <v>480</v>
      </c>
    </row>
    <row r="1365" spans="2:13" ht="12.75">
      <c r="B1365" s="306">
        <v>2000</v>
      </c>
      <c r="C1365" s="76" t="s">
        <v>699</v>
      </c>
      <c r="D1365" s="34" t="s">
        <v>429</v>
      </c>
      <c r="E1365" s="76" t="s">
        <v>415</v>
      </c>
      <c r="F1365" s="72" t="s">
        <v>605</v>
      </c>
      <c r="G1365" s="32" t="s">
        <v>61</v>
      </c>
      <c r="H1365" s="41">
        <f t="shared" si="83"/>
        <v>-23000</v>
      </c>
      <c r="I1365" s="118">
        <f t="shared" si="84"/>
        <v>4.166666666666667</v>
      </c>
      <c r="K1365" s="78" t="s">
        <v>449</v>
      </c>
      <c r="M1365" s="2">
        <v>480</v>
      </c>
    </row>
    <row r="1366" spans="2:13" ht="12.75">
      <c r="B1366" s="306">
        <v>2500</v>
      </c>
      <c r="C1366" s="76" t="s">
        <v>606</v>
      </c>
      <c r="D1366" s="34" t="s">
        <v>429</v>
      </c>
      <c r="E1366" s="76" t="s">
        <v>415</v>
      </c>
      <c r="F1366" s="72" t="s">
        <v>605</v>
      </c>
      <c r="G1366" s="32" t="s">
        <v>61</v>
      </c>
      <c r="H1366" s="41">
        <f t="shared" si="83"/>
        <v>-25500</v>
      </c>
      <c r="I1366" s="118">
        <f t="shared" si="84"/>
        <v>5.208333333333333</v>
      </c>
      <c r="K1366" s="78" t="s">
        <v>449</v>
      </c>
      <c r="M1366" s="2">
        <v>480</v>
      </c>
    </row>
    <row r="1367" spans="2:13" ht="12.75">
      <c r="B1367" s="307">
        <v>2500</v>
      </c>
      <c r="C1367" s="76" t="s">
        <v>607</v>
      </c>
      <c r="D1367" s="34" t="s">
        <v>429</v>
      </c>
      <c r="E1367" s="76" t="s">
        <v>415</v>
      </c>
      <c r="F1367" s="72" t="s">
        <v>605</v>
      </c>
      <c r="G1367" s="72" t="s">
        <v>19</v>
      </c>
      <c r="H1367" s="41">
        <f t="shared" si="83"/>
        <v>-28000</v>
      </c>
      <c r="I1367" s="118">
        <f t="shared" si="84"/>
        <v>5.208333333333333</v>
      </c>
      <c r="K1367" s="78" t="s">
        <v>449</v>
      </c>
      <c r="M1367" s="2">
        <v>480</v>
      </c>
    </row>
    <row r="1368" spans="2:14" ht="12.75">
      <c r="B1368" s="307">
        <v>2000</v>
      </c>
      <c r="C1368" s="120" t="s">
        <v>608</v>
      </c>
      <c r="D1368" s="34" t="s">
        <v>429</v>
      </c>
      <c r="E1368" s="120" t="s">
        <v>415</v>
      </c>
      <c r="F1368" s="72" t="s">
        <v>605</v>
      </c>
      <c r="G1368" s="72" t="s">
        <v>21</v>
      </c>
      <c r="H1368" s="41">
        <f t="shared" si="83"/>
        <v>-30000</v>
      </c>
      <c r="I1368" s="118">
        <f t="shared" si="84"/>
        <v>4.166666666666667</v>
      </c>
      <c r="J1368" s="37"/>
      <c r="K1368" s="78" t="s">
        <v>449</v>
      </c>
      <c r="L1368" s="37"/>
      <c r="M1368" s="2">
        <v>480</v>
      </c>
      <c r="N1368" s="39"/>
    </row>
    <row r="1369" spans="1:13" s="83" customFormat="1" ht="12.75">
      <c r="A1369" s="12"/>
      <c r="B1369" s="310">
        <f>SUM(B1359:B1368)</f>
        <v>30000</v>
      </c>
      <c r="C1369" s="12" t="s">
        <v>31</v>
      </c>
      <c r="D1369" s="12"/>
      <c r="E1369" s="12"/>
      <c r="F1369" s="19"/>
      <c r="G1369" s="19"/>
      <c r="H1369" s="71">
        <v>0</v>
      </c>
      <c r="I1369" s="82">
        <f t="shared" si="84"/>
        <v>62.5</v>
      </c>
      <c r="J1369" s="65"/>
      <c r="L1369" s="65"/>
      <c r="M1369" s="2">
        <v>480</v>
      </c>
    </row>
    <row r="1370" spans="1:13" s="77" customFormat="1" ht="12.75">
      <c r="A1370" s="13"/>
      <c r="B1370" s="306"/>
      <c r="C1370" s="13"/>
      <c r="D1370" s="13"/>
      <c r="E1370" s="13"/>
      <c r="F1370" s="31"/>
      <c r="G1370" s="31"/>
      <c r="H1370" s="41">
        <f t="shared" si="83"/>
        <v>0</v>
      </c>
      <c r="I1370" s="118">
        <f t="shared" si="84"/>
        <v>0</v>
      </c>
      <c r="J1370" s="16"/>
      <c r="L1370" s="16"/>
      <c r="M1370" s="2">
        <v>480</v>
      </c>
    </row>
    <row r="1371" spans="1:13" s="77" customFormat="1" ht="12.75">
      <c r="A1371" s="13"/>
      <c r="B1371" s="306"/>
      <c r="C1371" s="13"/>
      <c r="D1371" s="13"/>
      <c r="E1371" s="13"/>
      <c r="F1371" s="31"/>
      <c r="G1371" s="31"/>
      <c r="H1371" s="41">
        <f t="shared" si="83"/>
        <v>0</v>
      </c>
      <c r="I1371" s="118">
        <f t="shared" si="84"/>
        <v>0</v>
      </c>
      <c r="J1371" s="16"/>
      <c r="L1371" s="16"/>
      <c r="M1371" s="2">
        <v>480</v>
      </c>
    </row>
    <row r="1372" spans="2:13" ht="12.75">
      <c r="B1372" s="306">
        <v>1500</v>
      </c>
      <c r="C1372" s="13" t="s">
        <v>32</v>
      </c>
      <c r="D1372" s="13" t="s">
        <v>429</v>
      </c>
      <c r="E1372" s="13" t="s">
        <v>104</v>
      </c>
      <c r="F1372" s="72" t="s">
        <v>601</v>
      </c>
      <c r="G1372" s="31" t="s">
        <v>70</v>
      </c>
      <c r="H1372" s="41">
        <f t="shared" si="83"/>
        <v>-1500</v>
      </c>
      <c r="I1372" s="118">
        <f t="shared" si="84"/>
        <v>3.125</v>
      </c>
      <c r="K1372" t="s">
        <v>531</v>
      </c>
      <c r="M1372" s="2">
        <v>480</v>
      </c>
    </row>
    <row r="1373" spans="2:13" ht="12.75">
      <c r="B1373" s="307">
        <v>1500</v>
      </c>
      <c r="C1373" s="13" t="s">
        <v>32</v>
      </c>
      <c r="D1373" s="13" t="s">
        <v>429</v>
      </c>
      <c r="E1373" s="1" t="s">
        <v>104</v>
      </c>
      <c r="F1373" s="72" t="s">
        <v>601</v>
      </c>
      <c r="G1373" s="28" t="s">
        <v>73</v>
      </c>
      <c r="H1373" s="41">
        <f t="shared" si="83"/>
        <v>-3000</v>
      </c>
      <c r="I1373" s="118">
        <f t="shared" si="84"/>
        <v>3.125</v>
      </c>
      <c r="K1373" t="s">
        <v>531</v>
      </c>
      <c r="M1373" s="2">
        <v>480</v>
      </c>
    </row>
    <row r="1374" spans="2:13" ht="12.75">
      <c r="B1374" s="307">
        <v>1500</v>
      </c>
      <c r="C1374" s="13" t="s">
        <v>32</v>
      </c>
      <c r="D1374" s="13" t="s">
        <v>429</v>
      </c>
      <c r="E1374" s="1" t="s">
        <v>104</v>
      </c>
      <c r="F1374" s="72" t="s">
        <v>603</v>
      </c>
      <c r="G1374" s="28" t="s">
        <v>173</v>
      </c>
      <c r="H1374" s="41">
        <f t="shared" si="83"/>
        <v>-4500</v>
      </c>
      <c r="I1374" s="118">
        <f t="shared" si="84"/>
        <v>3.125</v>
      </c>
      <c r="K1374" t="s">
        <v>549</v>
      </c>
      <c r="M1374" s="2">
        <v>480</v>
      </c>
    </row>
    <row r="1375" spans="2:13" ht="12.75">
      <c r="B1375" s="307">
        <v>1500</v>
      </c>
      <c r="C1375" s="13" t="s">
        <v>32</v>
      </c>
      <c r="D1375" s="13" t="s">
        <v>429</v>
      </c>
      <c r="E1375" s="1" t="s">
        <v>104</v>
      </c>
      <c r="F1375" s="72" t="s">
        <v>603</v>
      </c>
      <c r="G1375" s="28" t="s">
        <v>242</v>
      </c>
      <c r="H1375" s="41">
        <f t="shared" si="83"/>
        <v>-6000</v>
      </c>
      <c r="I1375" s="118">
        <f t="shared" si="84"/>
        <v>3.125</v>
      </c>
      <c r="K1375" t="s">
        <v>549</v>
      </c>
      <c r="M1375" s="2">
        <v>480</v>
      </c>
    </row>
    <row r="1376" spans="1:13" s="77" customFormat="1" ht="12.75">
      <c r="A1376" s="1"/>
      <c r="B1376" s="306">
        <v>1500</v>
      </c>
      <c r="C1376" s="34" t="s">
        <v>32</v>
      </c>
      <c r="D1376" s="34" t="s">
        <v>429</v>
      </c>
      <c r="E1376" s="34" t="s">
        <v>104</v>
      </c>
      <c r="F1376" s="72" t="s">
        <v>604</v>
      </c>
      <c r="G1376" s="32" t="s">
        <v>61</v>
      </c>
      <c r="H1376" s="41">
        <f t="shared" si="83"/>
        <v>-7500</v>
      </c>
      <c r="I1376" s="118">
        <f t="shared" si="84"/>
        <v>3.125</v>
      </c>
      <c r="J1376"/>
      <c r="K1376" t="s">
        <v>437</v>
      </c>
      <c r="L1376"/>
      <c r="M1376" s="2">
        <v>480</v>
      </c>
    </row>
    <row r="1377" spans="1:13" s="16" customFormat="1" ht="12.75">
      <c r="A1377" s="13"/>
      <c r="B1377" s="306">
        <v>1500</v>
      </c>
      <c r="C1377" s="34" t="s">
        <v>32</v>
      </c>
      <c r="D1377" s="34" t="s">
        <v>429</v>
      </c>
      <c r="E1377" s="34" t="s">
        <v>104</v>
      </c>
      <c r="F1377" s="72" t="s">
        <v>604</v>
      </c>
      <c r="G1377" s="32" t="s">
        <v>19</v>
      </c>
      <c r="H1377" s="41">
        <f t="shared" si="83"/>
        <v>-9000</v>
      </c>
      <c r="I1377" s="118">
        <f t="shared" si="84"/>
        <v>3.125</v>
      </c>
      <c r="K1377" t="s">
        <v>437</v>
      </c>
      <c r="M1377" s="2">
        <v>480</v>
      </c>
    </row>
    <row r="1378" spans="1:13" s="16" customFormat="1" ht="12.75">
      <c r="A1378" s="1"/>
      <c r="B1378" s="306">
        <v>1500</v>
      </c>
      <c r="C1378" s="34" t="s">
        <v>32</v>
      </c>
      <c r="D1378" s="34" t="s">
        <v>429</v>
      </c>
      <c r="E1378" s="34" t="s">
        <v>104</v>
      </c>
      <c r="F1378" s="72" t="s">
        <v>605</v>
      </c>
      <c r="G1378" s="32" t="s">
        <v>61</v>
      </c>
      <c r="H1378" s="41">
        <f t="shared" si="83"/>
        <v>-10500</v>
      </c>
      <c r="I1378" s="118">
        <f t="shared" si="84"/>
        <v>3.125</v>
      </c>
      <c r="J1378"/>
      <c r="K1378" s="78" t="s">
        <v>449</v>
      </c>
      <c r="L1378"/>
      <c r="M1378" s="2">
        <v>480</v>
      </c>
    </row>
    <row r="1379" spans="1:13" s="77" customFormat="1" ht="12.75">
      <c r="A1379" s="13"/>
      <c r="B1379" s="306">
        <v>1500</v>
      </c>
      <c r="C1379" s="34" t="s">
        <v>32</v>
      </c>
      <c r="D1379" s="34" t="s">
        <v>429</v>
      </c>
      <c r="E1379" s="34" t="s">
        <v>104</v>
      </c>
      <c r="F1379" s="72" t="s">
        <v>605</v>
      </c>
      <c r="G1379" s="32" t="s">
        <v>19</v>
      </c>
      <c r="H1379" s="41">
        <f t="shared" si="83"/>
        <v>-12000</v>
      </c>
      <c r="I1379" s="118">
        <f t="shared" si="84"/>
        <v>3.125</v>
      </c>
      <c r="J1379" s="16"/>
      <c r="K1379" s="78" t="s">
        <v>449</v>
      </c>
      <c r="L1379" s="16"/>
      <c r="M1379" s="2">
        <v>480</v>
      </c>
    </row>
    <row r="1380" spans="1:13" s="77" customFormat="1" ht="12.75">
      <c r="A1380" s="1"/>
      <c r="B1380" s="307">
        <v>1500</v>
      </c>
      <c r="C1380" s="76" t="s">
        <v>32</v>
      </c>
      <c r="D1380" s="34" t="s">
        <v>429</v>
      </c>
      <c r="E1380" s="76" t="s">
        <v>104</v>
      </c>
      <c r="F1380" s="72" t="s">
        <v>605</v>
      </c>
      <c r="G1380" s="72" t="s">
        <v>21</v>
      </c>
      <c r="H1380" s="41">
        <f t="shared" si="83"/>
        <v>-13500</v>
      </c>
      <c r="I1380" s="118">
        <f t="shared" si="84"/>
        <v>3.125</v>
      </c>
      <c r="J1380"/>
      <c r="K1380" s="78" t="s">
        <v>449</v>
      </c>
      <c r="L1380"/>
      <c r="M1380" s="2">
        <v>480</v>
      </c>
    </row>
    <row r="1381" spans="1:13" s="65" customFormat="1" ht="12.75">
      <c r="A1381" s="12"/>
      <c r="B1381" s="310">
        <f>SUM(B1372:B1380)</f>
        <v>13500</v>
      </c>
      <c r="C1381" s="63" t="s">
        <v>104</v>
      </c>
      <c r="D1381" s="63"/>
      <c r="E1381" s="63"/>
      <c r="F1381" s="75"/>
      <c r="G1381" s="75"/>
      <c r="H1381" s="71">
        <v>0</v>
      </c>
      <c r="I1381" s="82">
        <f>+B1381/M1381</f>
        <v>28.125</v>
      </c>
      <c r="K1381" s="83"/>
      <c r="M1381" s="2">
        <v>480</v>
      </c>
    </row>
    <row r="1382" spans="1:13" s="77" customFormat="1" ht="12.75">
      <c r="A1382" s="13"/>
      <c r="B1382" s="306"/>
      <c r="C1382" s="34"/>
      <c r="D1382" s="34"/>
      <c r="E1382" s="34"/>
      <c r="F1382" s="32"/>
      <c r="G1382" s="32"/>
      <c r="H1382" s="41">
        <f>H1381-B1382</f>
        <v>0</v>
      </c>
      <c r="I1382" s="118">
        <f>+B1382/M1382</f>
        <v>0</v>
      </c>
      <c r="J1382" s="16"/>
      <c r="L1382" s="16"/>
      <c r="M1382" s="2">
        <v>480</v>
      </c>
    </row>
    <row r="1383" spans="1:13" s="77" customFormat="1" ht="12.75">
      <c r="A1383" s="34"/>
      <c r="B1383" s="306"/>
      <c r="C1383" s="34"/>
      <c r="D1383" s="34"/>
      <c r="E1383" s="34"/>
      <c r="F1383" s="32"/>
      <c r="G1383" s="32"/>
      <c r="H1383" s="41">
        <f aca="true" t="shared" si="85" ref="H1383:H1419">H1382-B1383</f>
        <v>0</v>
      </c>
      <c r="I1383" s="118">
        <f aca="true" t="shared" si="86" ref="I1383:I1425">+B1383/M1383</f>
        <v>0</v>
      </c>
      <c r="M1383" s="2">
        <v>480</v>
      </c>
    </row>
    <row r="1384" spans="2:13" ht="12.75">
      <c r="B1384" s="306">
        <v>10000</v>
      </c>
      <c r="C1384" s="1" t="s">
        <v>33</v>
      </c>
      <c r="D1384" s="13" t="s">
        <v>429</v>
      </c>
      <c r="E1384" s="1" t="s">
        <v>415</v>
      </c>
      <c r="F1384" s="72" t="s">
        <v>601</v>
      </c>
      <c r="G1384" s="32" t="s">
        <v>70</v>
      </c>
      <c r="H1384" s="41">
        <f t="shared" si="85"/>
        <v>-10000</v>
      </c>
      <c r="I1384" s="118">
        <f t="shared" si="86"/>
        <v>20.833333333333332</v>
      </c>
      <c r="K1384" t="s">
        <v>531</v>
      </c>
      <c r="M1384" s="2">
        <v>480</v>
      </c>
    </row>
    <row r="1385" spans="2:13" ht="12.75">
      <c r="B1385" s="307">
        <v>10000</v>
      </c>
      <c r="C1385" s="13" t="s">
        <v>33</v>
      </c>
      <c r="D1385" s="13" t="s">
        <v>429</v>
      </c>
      <c r="E1385" s="1" t="s">
        <v>415</v>
      </c>
      <c r="F1385" s="72" t="s">
        <v>603</v>
      </c>
      <c r="G1385" s="28" t="s">
        <v>173</v>
      </c>
      <c r="H1385" s="41">
        <f t="shared" si="85"/>
        <v>-20000</v>
      </c>
      <c r="I1385" s="118">
        <f t="shared" si="86"/>
        <v>20.833333333333332</v>
      </c>
      <c r="K1385" t="s">
        <v>549</v>
      </c>
      <c r="M1385" s="2">
        <v>480</v>
      </c>
    </row>
    <row r="1386" spans="1:13" s="77" customFormat="1" ht="12.75">
      <c r="A1386" s="1"/>
      <c r="B1386" s="306">
        <v>10000</v>
      </c>
      <c r="C1386" s="34" t="s">
        <v>33</v>
      </c>
      <c r="D1386" s="34" t="s">
        <v>429</v>
      </c>
      <c r="E1386" s="34" t="s">
        <v>415</v>
      </c>
      <c r="F1386" s="72" t="s">
        <v>604</v>
      </c>
      <c r="G1386" s="32" t="s">
        <v>61</v>
      </c>
      <c r="H1386" s="41">
        <f t="shared" si="85"/>
        <v>-30000</v>
      </c>
      <c r="I1386" s="118">
        <f t="shared" si="86"/>
        <v>20.833333333333332</v>
      </c>
      <c r="J1386"/>
      <c r="K1386" t="s">
        <v>437</v>
      </c>
      <c r="L1386"/>
      <c r="M1386" s="2">
        <v>480</v>
      </c>
    </row>
    <row r="1387" spans="1:13" s="77" customFormat="1" ht="12.75">
      <c r="A1387" s="1"/>
      <c r="B1387" s="306">
        <v>5000</v>
      </c>
      <c r="C1387" s="34" t="s">
        <v>33</v>
      </c>
      <c r="D1387" s="34" t="s">
        <v>429</v>
      </c>
      <c r="E1387" s="34" t="s">
        <v>415</v>
      </c>
      <c r="F1387" s="72" t="s">
        <v>605</v>
      </c>
      <c r="G1387" s="32" t="s">
        <v>61</v>
      </c>
      <c r="H1387" s="41">
        <f t="shared" si="85"/>
        <v>-35000</v>
      </c>
      <c r="I1387" s="118">
        <f t="shared" si="86"/>
        <v>10.416666666666666</v>
      </c>
      <c r="J1387"/>
      <c r="K1387" s="78" t="s">
        <v>449</v>
      </c>
      <c r="L1387"/>
      <c r="M1387" s="2">
        <v>480</v>
      </c>
    </row>
    <row r="1388" spans="1:13" s="16" customFormat="1" ht="12.75">
      <c r="A1388" s="1"/>
      <c r="B1388" s="307">
        <v>8000</v>
      </c>
      <c r="C1388" s="76" t="s">
        <v>33</v>
      </c>
      <c r="D1388" s="34" t="s">
        <v>429</v>
      </c>
      <c r="E1388" s="76" t="s">
        <v>415</v>
      </c>
      <c r="F1388" s="72" t="s">
        <v>605</v>
      </c>
      <c r="G1388" s="72" t="s">
        <v>19</v>
      </c>
      <c r="H1388" s="41">
        <f t="shared" si="85"/>
        <v>-43000</v>
      </c>
      <c r="I1388" s="118">
        <f t="shared" si="86"/>
        <v>16.666666666666668</v>
      </c>
      <c r="J1388"/>
      <c r="K1388" s="78" t="s">
        <v>449</v>
      </c>
      <c r="L1388"/>
      <c r="M1388" s="2">
        <v>480</v>
      </c>
    </row>
    <row r="1389" spans="1:13" s="83" customFormat="1" ht="12.75">
      <c r="A1389" s="12"/>
      <c r="B1389" s="310">
        <f>SUM(B1384:B1388)</f>
        <v>43000</v>
      </c>
      <c r="C1389" s="63" t="s">
        <v>33</v>
      </c>
      <c r="D1389" s="12"/>
      <c r="E1389" s="12"/>
      <c r="F1389" s="19"/>
      <c r="G1389" s="19"/>
      <c r="H1389" s="71">
        <v>0</v>
      </c>
      <c r="I1389" s="82">
        <f t="shared" si="86"/>
        <v>89.58333333333333</v>
      </c>
      <c r="J1389" s="65"/>
      <c r="K1389" s="65"/>
      <c r="L1389" s="65"/>
      <c r="M1389" s="2">
        <v>480</v>
      </c>
    </row>
    <row r="1390" spans="1:13" s="77" customFormat="1" ht="12.75">
      <c r="A1390" s="34"/>
      <c r="B1390" s="306"/>
      <c r="C1390" s="34"/>
      <c r="D1390" s="34"/>
      <c r="E1390" s="34"/>
      <c r="F1390" s="32"/>
      <c r="G1390" s="32"/>
      <c r="H1390" s="41">
        <f t="shared" si="85"/>
        <v>0</v>
      </c>
      <c r="I1390" s="118">
        <f t="shared" si="86"/>
        <v>0</v>
      </c>
      <c r="M1390" s="2">
        <v>480</v>
      </c>
    </row>
    <row r="1391" spans="1:13" s="77" customFormat="1" ht="12.75">
      <c r="A1391" s="34"/>
      <c r="B1391" s="306"/>
      <c r="C1391" s="34"/>
      <c r="D1391" s="34"/>
      <c r="E1391" s="34"/>
      <c r="F1391" s="32"/>
      <c r="G1391" s="32"/>
      <c r="H1391" s="41">
        <f t="shared" si="85"/>
        <v>0</v>
      </c>
      <c r="I1391" s="118">
        <f t="shared" si="86"/>
        <v>0</v>
      </c>
      <c r="M1391" s="2">
        <v>480</v>
      </c>
    </row>
    <row r="1392" spans="2:13" ht="12.75">
      <c r="B1392" s="306">
        <v>2000</v>
      </c>
      <c r="C1392" s="34" t="s">
        <v>35</v>
      </c>
      <c r="D1392" s="13" t="s">
        <v>429</v>
      </c>
      <c r="E1392" s="34" t="s">
        <v>415</v>
      </c>
      <c r="F1392" s="72" t="s">
        <v>601</v>
      </c>
      <c r="G1392" s="32" t="s">
        <v>70</v>
      </c>
      <c r="H1392" s="41">
        <f t="shared" si="85"/>
        <v>-2000</v>
      </c>
      <c r="I1392" s="118">
        <f t="shared" si="86"/>
        <v>4.166666666666667</v>
      </c>
      <c r="K1392" t="s">
        <v>531</v>
      </c>
      <c r="M1392" s="2">
        <v>480</v>
      </c>
    </row>
    <row r="1393" spans="1:13" s="16" customFormat="1" ht="12.75">
      <c r="A1393" s="13"/>
      <c r="B1393" s="306">
        <v>2000</v>
      </c>
      <c r="C1393" s="34" t="s">
        <v>35</v>
      </c>
      <c r="D1393" s="13" t="s">
        <v>429</v>
      </c>
      <c r="E1393" s="13" t="s">
        <v>415</v>
      </c>
      <c r="F1393" s="72" t="s">
        <v>601</v>
      </c>
      <c r="G1393" s="31" t="s">
        <v>73</v>
      </c>
      <c r="H1393" s="41">
        <f t="shared" si="85"/>
        <v>-4000</v>
      </c>
      <c r="I1393" s="118">
        <f t="shared" si="86"/>
        <v>4.166666666666667</v>
      </c>
      <c r="K1393" t="s">
        <v>531</v>
      </c>
      <c r="M1393" s="2">
        <v>480</v>
      </c>
    </row>
    <row r="1394" spans="2:13" ht="12.75">
      <c r="B1394" s="307">
        <v>2000</v>
      </c>
      <c r="C1394" s="34" t="s">
        <v>35</v>
      </c>
      <c r="D1394" s="13" t="s">
        <v>429</v>
      </c>
      <c r="E1394" s="1" t="s">
        <v>415</v>
      </c>
      <c r="F1394" s="72" t="s">
        <v>603</v>
      </c>
      <c r="G1394" s="28" t="s">
        <v>173</v>
      </c>
      <c r="H1394" s="41">
        <f t="shared" si="85"/>
        <v>-6000</v>
      </c>
      <c r="I1394" s="118">
        <f t="shared" si="86"/>
        <v>4.166666666666667</v>
      </c>
      <c r="K1394" t="s">
        <v>549</v>
      </c>
      <c r="M1394" s="2">
        <v>480</v>
      </c>
    </row>
    <row r="1395" spans="2:13" ht="12.75">
      <c r="B1395" s="307">
        <v>2000</v>
      </c>
      <c r="C1395" s="34" t="s">
        <v>35</v>
      </c>
      <c r="D1395" s="13" t="s">
        <v>429</v>
      </c>
      <c r="E1395" s="1" t="s">
        <v>415</v>
      </c>
      <c r="F1395" s="72" t="s">
        <v>603</v>
      </c>
      <c r="G1395" s="28" t="s">
        <v>242</v>
      </c>
      <c r="H1395" s="41">
        <f t="shared" si="85"/>
        <v>-8000</v>
      </c>
      <c r="I1395" s="118">
        <f t="shared" si="86"/>
        <v>4.166666666666667</v>
      </c>
      <c r="K1395" t="s">
        <v>549</v>
      </c>
      <c r="M1395" s="2">
        <v>480</v>
      </c>
    </row>
    <row r="1396" spans="1:13" s="16" customFormat="1" ht="12.75">
      <c r="A1396" s="1"/>
      <c r="B1396" s="306">
        <v>2000</v>
      </c>
      <c r="C1396" s="34" t="s">
        <v>35</v>
      </c>
      <c r="D1396" s="34" t="s">
        <v>429</v>
      </c>
      <c r="E1396" s="34" t="s">
        <v>415</v>
      </c>
      <c r="F1396" s="72" t="s">
        <v>604</v>
      </c>
      <c r="G1396" s="32" t="s">
        <v>61</v>
      </c>
      <c r="H1396" s="41">
        <f t="shared" si="85"/>
        <v>-10000</v>
      </c>
      <c r="I1396" s="118">
        <f t="shared" si="86"/>
        <v>4.166666666666667</v>
      </c>
      <c r="J1396"/>
      <c r="K1396" t="s">
        <v>437</v>
      </c>
      <c r="L1396"/>
      <c r="M1396" s="2">
        <v>480</v>
      </c>
    </row>
    <row r="1397" spans="1:13" s="16" customFormat="1" ht="12.75">
      <c r="A1397" s="1"/>
      <c r="B1397" s="307">
        <v>2000</v>
      </c>
      <c r="C1397" s="34" t="s">
        <v>35</v>
      </c>
      <c r="D1397" s="34" t="s">
        <v>429</v>
      </c>
      <c r="E1397" s="76" t="s">
        <v>415</v>
      </c>
      <c r="F1397" s="72" t="s">
        <v>604</v>
      </c>
      <c r="G1397" s="72" t="s">
        <v>19</v>
      </c>
      <c r="H1397" s="41">
        <f t="shared" si="85"/>
        <v>-12000</v>
      </c>
      <c r="I1397" s="118">
        <f t="shared" si="86"/>
        <v>4.166666666666667</v>
      </c>
      <c r="J1397"/>
      <c r="K1397" t="s">
        <v>437</v>
      </c>
      <c r="L1397"/>
      <c r="M1397" s="2">
        <v>480</v>
      </c>
    </row>
    <row r="1398" spans="1:13" s="16" customFormat="1" ht="12.75">
      <c r="A1398" s="1"/>
      <c r="B1398" s="306">
        <v>2000</v>
      </c>
      <c r="C1398" s="34" t="s">
        <v>35</v>
      </c>
      <c r="D1398" s="34" t="s">
        <v>429</v>
      </c>
      <c r="E1398" s="34" t="s">
        <v>415</v>
      </c>
      <c r="F1398" s="72" t="s">
        <v>605</v>
      </c>
      <c r="G1398" s="32" t="s">
        <v>61</v>
      </c>
      <c r="H1398" s="41">
        <f t="shared" si="85"/>
        <v>-14000</v>
      </c>
      <c r="I1398" s="118">
        <f t="shared" si="86"/>
        <v>4.166666666666667</v>
      </c>
      <c r="J1398"/>
      <c r="K1398" s="78" t="s">
        <v>449</v>
      </c>
      <c r="L1398"/>
      <c r="M1398" s="2">
        <v>480</v>
      </c>
    </row>
    <row r="1399" spans="1:13" s="16" customFormat="1" ht="12.75">
      <c r="A1399" s="1"/>
      <c r="B1399" s="306">
        <v>500</v>
      </c>
      <c r="C1399" s="76" t="s">
        <v>35</v>
      </c>
      <c r="D1399" s="34" t="s">
        <v>429</v>
      </c>
      <c r="E1399" s="34" t="s">
        <v>415</v>
      </c>
      <c r="F1399" s="72" t="s">
        <v>605</v>
      </c>
      <c r="G1399" s="32" t="s">
        <v>61</v>
      </c>
      <c r="H1399" s="41">
        <f t="shared" si="85"/>
        <v>-14500</v>
      </c>
      <c r="I1399" s="118">
        <f t="shared" si="86"/>
        <v>1.0416666666666667</v>
      </c>
      <c r="J1399"/>
      <c r="K1399" s="78" t="s">
        <v>449</v>
      </c>
      <c r="L1399"/>
      <c r="M1399" s="2">
        <v>480</v>
      </c>
    </row>
    <row r="1400" spans="1:13" s="16" customFormat="1" ht="12.75">
      <c r="A1400" s="1"/>
      <c r="B1400" s="307">
        <v>2000</v>
      </c>
      <c r="C1400" s="34" t="s">
        <v>35</v>
      </c>
      <c r="D1400" s="34" t="s">
        <v>429</v>
      </c>
      <c r="E1400" s="76" t="s">
        <v>415</v>
      </c>
      <c r="F1400" s="72" t="s">
        <v>605</v>
      </c>
      <c r="G1400" s="72" t="s">
        <v>19</v>
      </c>
      <c r="H1400" s="41">
        <f t="shared" si="85"/>
        <v>-16500</v>
      </c>
      <c r="I1400" s="118">
        <f t="shared" si="86"/>
        <v>4.166666666666667</v>
      </c>
      <c r="J1400"/>
      <c r="K1400" s="78" t="s">
        <v>449</v>
      </c>
      <c r="L1400"/>
      <c r="M1400" s="2">
        <v>480</v>
      </c>
    </row>
    <row r="1401" spans="1:13" s="77" customFormat="1" ht="12.75">
      <c r="A1401" s="1"/>
      <c r="B1401" s="307">
        <v>500</v>
      </c>
      <c r="C1401" s="76" t="s">
        <v>35</v>
      </c>
      <c r="D1401" s="34" t="s">
        <v>429</v>
      </c>
      <c r="E1401" s="76" t="s">
        <v>415</v>
      </c>
      <c r="F1401" s="72" t="s">
        <v>605</v>
      </c>
      <c r="G1401" s="72" t="s">
        <v>19</v>
      </c>
      <c r="H1401" s="41">
        <f t="shared" si="85"/>
        <v>-17000</v>
      </c>
      <c r="I1401" s="118">
        <f t="shared" si="86"/>
        <v>1.0416666666666667</v>
      </c>
      <c r="J1401"/>
      <c r="K1401" s="78" t="s">
        <v>449</v>
      </c>
      <c r="L1401"/>
      <c r="M1401" s="2">
        <v>480</v>
      </c>
    </row>
    <row r="1402" spans="1:13" s="77" customFormat="1" ht="12.75">
      <c r="A1402" s="1"/>
      <c r="B1402" s="307">
        <v>2000</v>
      </c>
      <c r="C1402" s="76" t="s">
        <v>35</v>
      </c>
      <c r="D1402" s="34" t="s">
        <v>429</v>
      </c>
      <c r="E1402" s="76" t="s">
        <v>415</v>
      </c>
      <c r="F1402" s="72" t="s">
        <v>605</v>
      </c>
      <c r="G1402" s="72" t="s">
        <v>21</v>
      </c>
      <c r="H1402" s="41">
        <f t="shared" si="85"/>
        <v>-19000</v>
      </c>
      <c r="I1402" s="118">
        <f t="shared" si="86"/>
        <v>4.166666666666667</v>
      </c>
      <c r="J1402"/>
      <c r="K1402" s="78" t="s">
        <v>449</v>
      </c>
      <c r="L1402"/>
      <c r="M1402" s="2">
        <v>480</v>
      </c>
    </row>
    <row r="1403" spans="1:13" s="77" customFormat="1" ht="12.75">
      <c r="A1403" s="1"/>
      <c r="B1403" s="307">
        <v>500</v>
      </c>
      <c r="C1403" s="76" t="s">
        <v>35</v>
      </c>
      <c r="D1403" s="34" t="s">
        <v>429</v>
      </c>
      <c r="E1403" s="76" t="s">
        <v>415</v>
      </c>
      <c r="F1403" s="72" t="s">
        <v>605</v>
      </c>
      <c r="G1403" s="72" t="s">
        <v>21</v>
      </c>
      <c r="H1403" s="41">
        <f t="shared" si="85"/>
        <v>-19500</v>
      </c>
      <c r="I1403" s="118">
        <f t="shared" si="86"/>
        <v>1.0416666666666667</v>
      </c>
      <c r="J1403"/>
      <c r="K1403" s="78" t="s">
        <v>449</v>
      </c>
      <c r="L1403"/>
      <c r="M1403" s="2">
        <v>480</v>
      </c>
    </row>
    <row r="1404" spans="1:13" s="83" customFormat="1" ht="12.75">
      <c r="A1404" s="63"/>
      <c r="B1404" s="310">
        <f>SUM(B1392:B1403)</f>
        <v>19500</v>
      </c>
      <c r="C1404" s="63" t="s">
        <v>35</v>
      </c>
      <c r="D1404" s="63"/>
      <c r="E1404" s="63"/>
      <c r="F1404" s="75"/>
      <c r="G1404" s="75"/>
      <c r="H1404" s="71">
        <v>0</v>
      </c>
      <c r="I1404" s="82">
        <f t="shared" si="86"/>
        <v>40.625</v>
      </c>
      <c r="M1404" s="2">
        <v>480</v>
      </c>
    </row>
    <row r="1405" spans="1:13" s="77" customFormat="1" ht="12.75">
      <c r="A1405" s="34"/>
      <c r="B1405" s="306"/>
      <c r="C1405" s="34"/>
      <c r="D1405" s="34"/>
      <c r="E1405" s="34"/>
      <c r="F1405" s="32"/>
      <c r="G1405" s="32"/>
      <c r="H1405" s="41">
        <f t="shared" si="85"/>
        <v>0</v>
      </c>
      <c r="I1405" s="118">
        <f t="shared" si="86"/>
        <v>0</v>
      </c>
      <c r="M1405" s="2">
        <v>480</v>
      </c>
    </row>
    <row r="1406" spans="1:13" s="77" customFormat="1" ht="12.75">
      <c r="A1406" s="34"/>
      <c r="B1406" s="306"/>
      <c r="C1406" s="34"/>
      <c r="D1406" s="34"/>
      <c r="E1406" s="34"/>
      <c r="F1406" s="32"/>
      <c r="G1406" s="32"/>
      <c r="H1406" s="41">
        <f t="shared" si="85"/>
        <v>0</v>
      </c>
      <c r="I1406" s="118">
        <f t="shared" si="86"/>
        <v>0</v>
      </c>
      <c r="M1406" s="2">
        <v>480</v>
      </c>
    </row>
    <row r="1407" spans="1:13" s="16" customFormat="1" ht="12.75">
      <c r="A1407" s="34"/>
      <c r="B1407" s="306"/>
      <c r="C1407" s="34"/>
      <c r="D1407" s="34"/>
      <c r="E1407" s="34"/>
      <c r="F1407" s="32"/>
      <c r="G1407" s="32"/>
      <c r="H1407" s="41">
        <f t="shared" si="85"/>
        <v>0</v>
      </c>
      <c r="I1407" s="118">
        <f t="shared" si="86"/>
        <v>0</v>
      </c>
      <c r="J1407" s="77"/>
      <c r="K1407" s="77"/>
      <c r="L1407" s="77"/>
      <c r="M1407" s="2">
        <v>480</v>
      </c>
    </row>
    <row r="1408" spans="1:13" s="16" customFormat="1" ht="12.75">
      <c r="A1408" s="13"/>
      <c r="B1408" s="306"/>
      <c r="C1408" s="34"/>
      <c r="D1408" s="13"/>
      <c r="E1408" s="34"/>
      <c r="F1408" s="31"/>
      <c r="G1408" s="31"/>
      <c r="H1408" s="41">
        <f t="shared" si="85"/>
        <v>0</v>
      </c>
      <c r="I1408" s="118">
        <f t="shared" si="86"/>
        <v>0</v>
      </c>
      <c r="K1408" s="77"/>
      <c r="M1408" s="2">
        <v>480</v>
      </c>
    </row>
    <row r="1409" spans="1:13" s="77" customFormat="1" ht="12.75">
      <c r="A1409" s="34"/>
      <c r="B1409" s="306">
        <v>230000</v>
      </c>
      <c r="C1409" s="34" t="s">
        <v>609</v>
      </c>
      <c r="D1409" s="32" t="s">
        <v>429</v>
      </c>
      <c r="E1409" s="89"/>
      <c r="F1409" s="89" t="s">
        <v>419</v>
      </c>
      <c r="G1409" s="89" t="s">
        <v>68</v>
      </c>
      <c r="H1409" s="41">
        <f t="shared" si="85"/>
        <v>-230000</v>
      </c>
      <c r="I1409" s="118">
        <f t="shared" si="86"/>
        <v>479.1666666666667</v>
      </c>
      <c r="M1409" s="2">
        <v>480</v>
      </c>
    </row>
    <row r="1410" spans="1:13" s="77" customFormat="1" ht="12.75">
      <c r="A1410" s="34"/>
      <c r="B1410" s="306">
        <v>29785</v>
      </c>
      <c r="C1410" s="34" t="s">
        <v>609</v>
      </c>
      <c r="D1410" s="32" t="s">
        <v>429</v>
      </c>
      <c r="E1410" s="89" t="s">
        <v>420</v>
      </c>
      <c r="F1410" s="89"/>
      <c r="G1410" s="89" t="s">
        <v>68</v>
      </c>
      <c r="H1410" s="41">
        <f t="shared" si="85"/>
        <v>-259785</v>
      </c>
      <c r="I1410" s="118">
        <f t="shared" si="86"/>
        <v>62.052083333333336</v>
      </c>
      <c r="M1410" s="2">
        <v>480</v>
      </c>
    </row>
    <row r="1411" spans="1:13" s="77" customFormat="1" ht="12.75">
      <c r="A1411" s="34"/>
      <c r="B1411" s="306">
        <v>5750</v>
      </c>
      <c r="C1411" s="34" t="s">
        <v>609</v>
      </c>
      <c r="D1411" s="32" t="s">
        <v>429</v>
      </c>
      <c r="E1411" s="89" t="s">
        <v>421</v>
      </c>
      <c r="F1411" s="89"/>
      <c r="G1411" s="89" t="s">
        <v>68</v>
      </c>
      <c r="H1411" s="41">
        <f t="shared" si="85"/>
        <v>-265535</v>
      </c>
      <c r="I1411" s="118">
        <f t="shared" si="86"/>
        <v>11.979166666666666</v>
      </c>
      <c r="M1411" s="2">
        <v>480</v>
      </c>
    </row>
    <row r="1412" spans="1:13" s="77" customFormat="1" ht="12.75">
      <c r="A1412" s="34"/>
      <c r="B1412" s="316">
        <v>255000</v>
      </c>
      <c r="C1412" s="34" t="s">
        <v>473</v>
      </c>
      <c r="D1412" s="32" t="s">
        <v>429</v>
      </c>
      <c r="E1412" s="89"/>
      <c r="F1412" s="89" t="s">
        <v>419</v>
      </c>
      <c r="G1412" s="89" t="s">
        <v>68</v>
      </c>
      <c r="H1412" s="41">
        <f t="shared" si="85"/>
        <v>-520535</v>
      </c>
      <c r="I1412" s="118">
        <f t="shared" si="86"/>
        <v>531.25</v>
      </c>
      <c r="M1412" s="2">
        <v>480</v>
      </c>
    </row>
    <row r="1413" spans="1:13" s="77" customFormat="1" ht="12.75">
      <c r="A1413" s="34"/>
      <c r="B1413" s="316">
        <v>33022.5</v>
      </c>
      <c r="C1413" s="34" t="s">
        <v>473</v>
      </c>
      <c r="D1413" s="32" t="s">
        <v>429</v>
      </c>
      <c r="E1413" s="89" t="s">
        <v>420</v>
      </c>
      <c r="F1413" s="89"/>
      <c r="G1413" s="89" t="s">
        <v>68</v>
      </c>
      <c r="H1413" s="41">
        <f t="shared" si="85"/>
        <v>-553557.5</v>
      </c>
      <c r="I1413" s="118">
        <f t="shared" si="86"/>
        <v>68.796875</v>
      </c>
      <c r="M1413" s="2">
        <v>480</v>
      </c>
    </row>
    <row r="1414" spans="1:13" s="77" customFormat="1" ht="12.75">
      <c r="A1414" s="34"/>
      <c r="B1414" s="306">
        <v>6375</v>
      </c>
      <c r="C1414" s="34" t="s">
        <v>473</v>
      </c>
      <c r="D1414" s="32" t="s">
        <v>429</v>
      </c>
      <c r="E1414" s="89" t="s">
        <v>421</v>
      </c>
      <c r="F1414" s="89"/>
      <c r="G1414" s="89" t="s">
        <v>68</v>
      </c>
      <c r="H1414" s="41">
        <f t="shared" si="85"/>
        <v>-559932.5</v>
      </c>
      <c r="I1414" s="118">
        <f t="shared" si="86"/>
        <v>13.28125</v>
      </c>
      <c r="M1414" s="2">
        <v>480</v>
      </c>
    </row>
    <row r="1415" spans="1:13" s="77" customFormat="1" ht="12.75">
      <c r="A1415" s="34"/>
      <c r="B1415" s="306">
        <v>210000</v>
      </c>
      <c r="C1415" s="34" t="s">
        <v>610</v>
      </c>
      <c r="D1415" s="32" t="s">
        <v>429</v>
      </c>
      <c r="E1415" s="89"/>
      <c r="F1415" s="89" t="s">
        <v>419</v>
      </c>
      <c r="G1415" s="89" t="s">
        <v>68</v>
      </c>
      <c r="H1415" s="41">
        <f t="shared" si="85"/>
        <v>-769932.5</v>
      </c>
      <c r="I1415" s="118">
        <f t="shared" si="86"/>
        <v>437.5</v>
      </c>
      <c r="M1415" s="2">
        <v>480</v>
      </c>
    </row>
    <row r="1416" spans="1:13" s="77" customFormat="1" ht="12.75">
      <c r="A1416" s="34"/>
      <c r="B1416" s="316">
        <v>24605</v>
      </c>
      <c r="C1416" s="34" t="s">
        <v>610</v>
      </c>
      <c r="D1416" s="32" t="s">
        <v>429</v>
      </c>
      <c r="E1416" s="89" t="s">
        <v>420</v>
      </c>
      <c r="F1416" s="89"/>
      <c r="G1416" s="89" t="s">
        <v>68</v>
      </c>
      <c r="H1416" s="41">
        <f t="shared" si="85"/>
        <v>-794537.5</v>
      </c>
      <c r="I1416" s="118">
        <f t="shared" si="86"/>
        <v>51.260416666666664</v>
      </c>
      <c r="M1416" s="2">
        <v>480</v>
      </c>
    </row>
    <row r="1417" spans="1:13" s="77" customFormat="1" ht="12.75">
      <c r="A1417" s="34"/>
      <c r="B1417" s="306">
        <v>4750</v>
      </c>
      <c r="C1417" s="34" t="s">
        <v>610</v>
      </c>
      <c r="D1417" s="32" t="s">
        <v>429</v>
      </c>
      <c r="E1417" s="89" t="s">
        <v>421</v>
      </c>
      <c r="F1417" s="89"/>
      <c r="G1417" s="89" t="s">
        <v>68</v>
      </c>
      <c r="H1417" s="41">
        <f t="shared" si="85"/>
        <v>-799287.5</v>
      </c>
      <c r="I1417" s="118">
        <f t="shared" si="86"/>
        <v>9.895833333333334</v>
      </c>
      <c r="M1417" s="2">
        <v>480</v>
      </c>
    </row>
    <row r="1418" spans="1:13" s="77" customFormat="1" ht="12.75">
      <c r="A1418" s="34"/>
      <c r="B1418" s="306">
        <v>110000</v>
      </c>
      <c r="C1418" s="34" t="s">
        <v>531</v>
      </c>
      <c r="D1418" s="32" t="s">
        <v>429</v>
      </c>
      <c r="E1418" s="89" t="s">
        <v>338</v>
      </c>
      <c r="F1418" s="89"/>
      <c r="G1418" s="89" t="s">
        <v>68</v>
      </c>
      <c r="H1418" s="41">
        <f t="shared" si="85"/>
        <v>-909287.5</v>
      </c>
      <c r="I1418" s="118">
        <f t="shared" si="86"/>
        <v>229.16666666666666</v>
      </c>
      <c r="M1418" s="2">
        <v>480</v>
      </c>
    </row>
    <row r="1419" spans="1:13" s="77" customFormat="1" ht="12.75">
      <c r="A1419" s="34"/>
      <c r="B1419" s="306">
        <v>110000</v>
      </c>
      <c r="C1419" s="34" t="s">
        <v>517</v>
      </c>
      <c r="D1419" s="32" t="s">
        <v>429</v>
      </c>
      <c r="E1419" s="89" t="s">
        <v>338</v>
      </c>
      <c r="F1419" s="89"/>
      <c r="G1419" s="89" t="s">
        <v>68</v>
      </c>
      <c r="H1419" s="41">
        <f t="shared" si="85"/>
        <v>-1019287.5</v>
      </c>
      <c r="I1419" s="118">
        <f t="shared" si="86"/>
        <v>229.16666666666666</v>
      </c>
      <c r="M1419" s="2">
        <v>480</v>
      </c>
    </row>
    <row r="1420" spans="1:13" ht="12.75">
      <c r="A1420" s="63"/>
      <c r="B1420" s="310">
        <f>SUM(B1409:B1419)</f>
        <v>1019287.5</v>
      </c>
      <c r="C1420" s="63" t="s">
        <v>422</v>
      </c>
      <c r="D1420" s="75"/>
      <c r="E1420" s="90"/>
      <c r="F1420" s="90"/>
      <c r="G1420" s="90"/>
      <c r="H1420" s="71">
        <v>0</v>
      </c>
      <c r="I1420" s="82">
        <f t="shared" si="86"/>
        <v>2123.515625</v>
      </c>
      <c r="J1420" s="83"/>
      <c r="K1420" s="83"/>
      <c r="L1420" s="83"/>
      <c r="M1420" s="2">
        <v>480</v>
      </c>
    </row>
    <row r="1421" spans="2:13" ht="12.75">
      <c r="B1421" s="6"/>
      <c r="H1421" s="6">
        <f>H1420-B1421</f>
        <v>0</v>
      </c>
      <c r="I1421" s="23">
        <f t="shared" si="86"/>
        <v>0</v>
      </c>
      <c r="M1421" s="2">
        <v>480</v>
      </c>
    </row>
    <row r="1422" spans="2:13" ht="12.75">
      <c r="B1422" s="6"/>
      <c r="H1422" s="6">
        <f>H1421-B1422</f>
        <v>0</v>
      </c>
      <c r="I1422" s="23">
        <f t="shared" si="86"/>
        <v>0</v>
      </c>
      <c r="M1422" s="2">
        <v>480</v>
      </c>
    </row>
    <row r="1423" spans="2:13" ht="12.75">
      <c r="B1423" s="6"/>
      <c r="H1423" s="6">
        <f>H1422-B1423</f>
        <v>0</v>
      </c>
      <c r="I1423" s="23">
        <f t="shared" si="86"/>
        <v>0</v>
      </c>
      <c r="M1423" s="2">
        <v>480</v>
      </c>
    </row>
    <row r="1424" spans="2:13" ht="12.75">
      <c r="B1424" s="6"/>
      <c r="H1424" s="6">
        <f>H1423-B1424</f>
        <v>0</v>
      </c>
      <c r="I1424" s="23">
        <f t="shared" si="86"/>
        <v>0</v>
      </c>
      <c r="M1424" s="2">
        <v>480</v>
      </c>
    </row>
    <row r="1425" spans="1:13" ht="13.5" thickBot="1">
      <c r="A1425" s="49"/>
      <c r="B1425" s="46">
        <f>+B1466+B1475+B1521+B1526+B1588+B1599+B1610</f>
        <v>1376010</v>
      </c>
      <c r="C1425" s="49"/>
      <c r="D1425" s="48" t="s">
        <v>430</v>
      </c>
      <c r="E1425" s="125"/>
      <c r="F1425" s="125"/>
      <c r="G1425" s="51"/>
      <c r="H1425" s="126"/>
      <c r="I1425" s="127">
        <f t="shared" si="86"/>
        <v>2866.6875</v>
      </c>
      <c r="J1425" s="128"/>
      <c r="K1425" s="128"/>
      <c r="L1425" s="128"/>
      <c r="M1425" s="2">
        <v>480</v>
      </c>
    </row>
    <row r="1426" spans="4:13" ht="12.75">
      <c r="D1426" s="13"/>
      <c r="H1426" s="6">
        <f>H1425-B1426</f>
        <v>0</v>
      </c>
      <c r="I1426" s="23">
        <f>+B1426/M1426</f>
        <v>0</v>
      </c>
      <c r="M1426" s="2">
        <v>480</v>
      </c>
    </row>
    <row r="1427" spans="1:13" s="43" customFormat="1" ht="12.75">
      <c r="A1427" s="1"/>
      <c r="B1427" s="41"/>
      <c r="C1427" s="1"/>
      <c r="D1427" s="13"/>
      <c r="E1427" s="1"/>
      <c r="F1427" s="28"/>
      <c r="G1427" s="28"/>
      <c r="H1427" s="6">
        <f>H1426-B1427</f>
        <v>0</v>
      </c>
      <c r="I1427" s="23">
        <f>+B1427/M1427</f>
        <v>0</v>
      </c>
      <c r="J1427"/>
      <c r="K1427"/>
      <c r="L1427"/>
      <c r="M1427" s="2">
        <v>480</v>
      </c>
    </row>
    <row r="1428" spans="2:13" ht="12.75">
      <c r="B1428" s="299">
        <v>3000</v>
      </c>
      <c r="C1428" s="1" t="s">
        <v>16</v>
      </c>
      <c r="D1428" s="13" t="s">
        <v>430</v>
      </c>
      <c r="E1428" s="1" t="s">
        <v>611</v>
      </c>
      <c r="F1428" s="28" t="s">
        <v>612</v>
      </c>
      <c r="G1428" s="32" t="s">
        <v>88</v>
      </c>
      <c r="H1428" s="6">
        <f aca="true" t="shared" si="87" ref="H1428:H1465">H1427-B1428</f>
        <v>-3000</v>
      </c>
      <c r="I1428" s="23">
        <f aca="true" t="shared" si="88" ref="I1428:I1465">+B1428/M1428</f>
        <v>6.25</v>
      </c>
      <c r="K1428" t="s">
        <v>16</v>
      </c>
      <c r="M1428" s="2">
        <v>480</v>
      </c>
    </row>
    <row r="1429" spans="2:13" ht="12.75">
      <c r="B1429" s="300">
        <v>5000</v>
      </c>
      <c r="C1429" s="1" t="s">
        <v>16</v>
      </c>
      <c r="D1429" s="13" t="s">
        <v>430</v>
      </c>
      <c r="E1429" s="1" t="s">
        <v>611</v>
      </c>
      <c r="F1429" s="28" t="s">
        <v>613</v>
      </c>
      <c r="G1429" s="28" t="s">
        <v>61</v>
      </c>
      <c r="H1429" s="6">
        <f t="shared" si="87"/>
        <v>-8000</v>
      </c>
      <c r="I1429" s="23">
        <f t="shared" si="88"/>
        <v>10.416666666666666</v>
      </c>
      <c r="K1429" t="s">
        <v>16</v>
      </c>
      <c r="M1429" s="2">
        <v>480</v>
      </c>
    </row>
    <row r="1430" spans="2:13" ht="12.75">
      <c r="B1430" s="300">
        <v>5000</v>
      </c>
      <c r="C1430" s="1" t="s">
        <v>16</v>
      </c>
      <c r="D1430" s="13" t="s">
        <v>430</v>
      </c>
      <c r="E1430" s="1" t="s">
        <v>611</v>
      </c>
      <c r="F1430" s="28" t="s">
        <v>614</v>
      </c>
      <c r="G1430" s="28" t="s">
        <v>19</v>
      </c>
      <c r="H1430" s="6">
        <f t="shared" si="87"/>
        <v>-13000</v>
      </c>
      <c r="I1430" s="23">
        <f t="shared" si="88"/>
        <v>10.416666666666666</v>
      </c>
      <c r="K1430" t="s">
        <v>16</v>
      </c>
      <c r="M1430" s="2">
        <v>480</v>
      </c>
    </row>
    <row r="1431" spans="2:13" ht="12.75">
      <c r="B1431" s="300">
        <v>5000</v>
      </c>
      <c r="C1431" s="1" t="s">
        <v>16</v>
      </c>
      <c r="D1431" s="13" t="s">
        <v>430</v>
      </c>
      <c r="E1431" s="1" t="s">
        <v>611</v>
      </c>
      <c r="F1431" s="28" t="s">
        <v>615</v>
      </c>
      <c r="G1431" s="28" t="s">
        <v>21</v>
      </c>
      <c r="H1431" s="6">
        <f t="shared" si="87"/>
        <v>-18000</v>
      </c>
      <c r="I1431" s="23">
        <f t="shared" si="88"/>
        <v>10.416666666666666</v>
      </c>
      <c r="K1431" t="s">
        <v>16</v>
      </c>
      <c r="M1431" s="2">
        <v>480</v>
      </c>
    </row>
    <row r="1432" spans="2:13" ht="12.75">
      <c r="B1432" s="300">
        <v>5000</v>
      </c>
      <c r="C1432" s="1" t="s">
        <v>16</v>
      </c>
      <c r="D1432" s="13" t="s">
        <v>430</v>
      </c>
      <c r="E1432" s="1" t="s">
        <v>611</v>
      </c>
      <c r="F1432" s="28" t="s">
        <v>616</v>
      </c>
      <c r="G1432" s="28" t="s">
        <v>23</v>
      </c>
      <c r="H1432" s="6">
        <f t="shared" si="87"/>
        <v>-23000</v>
      </c>
      <c r="I1432" s="23">
        <f t="shared" si="88"/>
        <v>10.416666666666666</v>
      </c>
      <c r="K1432" t="s">
        <v>16</v>
      </c>
      <c r="M1432" s="2">
        <v>480</v>
      </c>
    </row>
    <row r="1433" spans="2:13" ht="12.75">
      <c r="B1433" s="300">
        <v>5000</v>
      </c>
      <c r="C1433" s="1" t="s">
        <v>16</v>
      </c>
      <c r="D1433" s="1" t="s">
        <v>430</v>
      </c>
      <c r="E1433" s="1" t="s">
        <v>611</v>
      </c>
      <c r="F1433" s="28" t="s">
        <v>617</v>
      </c>
      <c r="G1433" s="28" t="s">
        <v>66</v>
      </c>
      <c r="H1433" s="6">
        <f t="shared" si="87"/>
        <v>-28000</v>
      </c>
      <c r="I1433" s="23">
        <f t="shared" si="88"/>
        <v>10.416666666666666</v>
      </c>
      <c r="K1433" t="s">
        <v>16</v>
      </c>
      <c r="M1433" s="2">
        <v>480</v>
      </c>
    </row>
    <row r="1434" spans="2:13" ht="12.75">
      <c r="B1434" s="300">
        <v>5000</v>
      </c>
      <c r="C1434" s="1" t="s">
        <v>16</v>
      </c>
      <c r="D1434" s="1" t="s">
        <v>430</v>
      </c>
      <c r="E1434" s="1" t="s">
        <v>611</v>
      </c>
      <c r="F1434" s="28" t="s">
        <v>618</v>
      </c>
      <c r="G1434" s="28" t="s">
        <v>68</v>
      </c>
      <c r="H1434" s="6">
        <f t="shared" si="87"/>
        <v>-33000</v>
      </c>
      <c r="I1434" s="23">
        <f t="shared" si="88"/>
        <v>10.416666666666666</v>
      </c>
      <c r="K1434" t="s">
        <v>16</v>
      </c>
      <c r="M1434" s="2">
        <v>480</v>
      </c>
    </row>
    <row r="1435" spans="2:13" ht="12.75">
      <c r="B1435" s="300">
        <v>5000</v>
      </c>
      <c r="C1435" s="1" t="s">
        <v>16</v>
      </c>
      <c r="D1435" s="1" t="s">
        <v>430</v>
      </c>
      <c r="E1435" s="1" t="s">
        <v>611</v>
      </c>
      <c r="F1435" s="28" t="s">
        <v>619</v>
      </c>
      <c r="G1435" s="28" t="s">
        <v>70</v>
      </c>
      <c r="H1435" s="6">
        <f t="shared" si="87"/>
        <v>-38000</v>
      </c>
      <c r="I1435" s="23">
        <f t="shared" si="88"/>
        <v>10.416666666666666</v>
      </c>
      <c r="K1435" t="s">
        <v>16</v>
      </c>
      <c r="M1435" s="2">
        <v>480</v>
      </c>
    </row>
    <row r="1436" spans="2:13" ht="12.75">
      <c r="B1436" s="300">
        <v>5000</v>
      </c>
      <c r="C1436" s="1" t="s">
        <v>16</v>
      </c>
      <c r="D1436" s="1" t="s">
        <v>430</v>
      </c>
      <c r="E1436" s="1" t="s">
        <v>611</v>
      </c>
      <c r="F1436" s="28" t="s">
        <v>620</v>
      </c>
      <c r="G1436" s="28" t="s">
        <v>73</v>
      </c>
      <c r="H1436" s="6">
        <f t="shared" si="87"/>
        <v>-43000</v>
      </c>
      <c r="I1436" s="23">
        <f t="shared" si="88"/>
        <v>10.416666666666666</v>
      </c>
      <c r="K1436" t="s">
        <v>16</v>
      </c>
      <c r="M1436" s="2">
        <v>480</v>
      </c>
    </row>
    <row r="1437" spans="2:13" ht="12.75">
      <c r="B1437" s="300">
        <v>2500</v>
      </c>
      <c r="C1437" s="1" t="s">
        <v>16</v>
      </c>
      <c r="D1437" s="1" t="s">
        <v>430</v>
      </c>
      <c r="E1437" s="1" t="s">
        <v>611</v>
      </c>
      <c r="F1437" s="28" t="s">
        <v>621</v>
      </c>
      <c r="G1437" s="28" t="s">
        <v>75</v>
      </c>
      <c r="H1437" s="6">
        <f t="shared" si="87"/>
        <v>-45500</v>
      </c>
      <c r="I1437" s="23">
        <f t="shared" si="88"/>
        <v>5.208333333333333</v>
      </c>
      <c r="K1437" t="s">
        <v>16</v>
      </c>
      <c r="M1437" s="2">
        <v>480</v>
      </c>
    </row>
    <row r="1438" spans="2:13" ht="12.75">
      <c r="B1438" s="300">
        <v>5000</v>
      </c>
      <c r="C1438" s="1" t="s">
        <v>16</v>
      </c>
      <c r="D1438" s="1" t="s">
        <v>430</v>
      </c>
      <c r="E1438" s="1" t="s">
        <v>611</v>
      </c>
      <c r="F1438" s="28" t="s">
        <v>622</v>
      </c>
      <c r="G1438" s="28" t="s">
        <v>77</v>
      </c>
      <c r="H1438" s="6">
        <f t="shared" si="87"/>
        <v>-50500</v>
      </c>
      <c r="I1438" s="23">
        <f t="shared" si="88"/>
        <v>10.416666666666666</v>
      </c>
      <c r="K1438" t="s">
        <v>16</v>
      </c>
      <c r="M1438" s="2">
        <v>480</v>
      </c>
    </row>
    <row r="1439" spans="2:13" ht="12.75">
      <c r="B1439" s="300">
        <v>5000</v>
      </c>
      <c r="C1439" s="1" t="s">
        <v>16</v>
      </c>
      <c r="D1439" s="1" t="s">
        <v>430</v>
      </c>
      <c r="E1439" s="1" t="s">
        <v>611</v>
      </c>
      <c r="F1439" s="28" t="s">
        <v>623</v>
      </c>
      <c r="G1439" s="28" t="s">
        <v>138</v>
      </c>
      <c r="H1439" s="6">
        <f t="shared" si="87"/>
        <v>-55500</v>
      </c>
      <c r="I1439" s="23">
        <f t="shared" si="88"/>
        <v>10.416666666666666</v>
      </c>
      <c r="K1439" t="s">
        <v>16</v>
      </c>
      <c r="M1439" s="2">
        <v>480</v>
      </c>
    </row>
    <row r="1440" spans="2:13" ht="12.75">
      <c r="B1440" s="300">
        <v>5000</v>
      </c>
      <c r="C1440" s="1" t="s">
        <v>16</v>
      </c>
      <c r="D1440" s="1" t="s">
        <v>430</v>
      </c>
      <c r="E1440" s="1" t="s">
        <v>611</v>
      </c>
      <c r="F1440" s="28" t="s">
        <v>624</v>
      </c>
      <c r="G1440" s="28" t="s">
        <v>152</v>
      </c>
      <c r="H1440" s="6">
        <f t="shared" si="87"/>
        <v>-60500</v>
      </c>
      <c r="I1440" s="23">
        <f t="shared" si="88"/>
        <v>10.416666666666666</v>
      </c>
      <c r="K1440" t="s">
        <v>16</v>
      </c>
      <c r="M1440" s="2">
        <v>480</v>
      </c>
    </row>
    <row r="1441" spans="2:13" ht="12.75">
      <c r="B1441" s="300">
        <v>5000</v>
      </c>
      <c r="C1441" s="1" t="s">
        <v>16</v>
      </c>
      <c r="D1441" s="1" t="s">
        <v>430</v>
      </c>
      <c r="E1441" s="1" t="s">
        <v>611</v>
      </c>
      <c r="F1441" s="28" t="s">
        <v>625</v>
      </c>
      <c r="G1441" s="28" t="s">
        <v>161</v>
      </c>
      <c r="H1441" s="6">
        <f t="shared" si="87"/>
        <v>-65500</v>
      </c>
      <c r="I1441" s="23">
        <f t="shared" si="88"/>
        <v>10.416666666666666</v>
      </c>
      <c r="K1441" t="s">
        <v>16</v>
      </c>
      <c r="M1441" s="2">
        <v>480</v>
      </c>
    </row>
    <row r="1442" spans="2:13" ht="12.75">
      <c r="B1442" s="300">
        <v>5000</v>
      </c>
      <c r="C1442" s="1" t="s">
        <v>16</v>
      </c>
      <c r="D1442" s="1" t="s">
        <v>430</v>
      </c>
      <c r="E1442" s="1" t="s">
        <v>611</v>
      </c>
      <c r="F1442" s="28" t="s">
        <v>626</v>
      </c>
      <c r="G1442" s="28" t="s">
        <v>173</v>
      </c>
      <c r="H1442" s="6">
        <f t="shared" si="87"/>
        <v>-70500</v>
      </c>
      <c r="I1442" s="23">
        <f t="shared" si="88"/>
        <v>10.416666666666666</v>
      </c>
      <c r="K1442" t="s">
        <v>16</v>
      </c>
      <c r="M1442" s="2">
        <v>480</v>
      </c>
    </row>
    <row r="1443" spans="2:13" ht="12.75">
      <c r="B1443" s="300">
        <v>5000</v>
      </c>
      <c r="C1443" s="1" t="s">
        <v>16</v>
      </c>
      <c r="D1443" s="1" t="s">
        <v>430</v>
      </c>
      <c r="E1443" s="1" t="s">
        <v>611</v>
      </c>
      <c r="F1443" s="28" t="s">
        <v>627</v>
      </c>
      <c r="G1443" s="28" t="s">
        <v>242</v>
      </c>
      <c r="H1443" s="6">
        <f t="shared" si="87"/>
        <v>-75500</v>
      </c>
      <c r="I1443" s="23">
        <f t="shared" si="88"/>
        <v>10.416666666666666</v>
      </c>
      <c r="K1443" t="s">
        <v>16</v>
      </c>
      <c r="M1443" s="2">
        <v>480</v>
      </c>
    </row>
    <row r="1444" spans="2:13" ht="12.75">
      <c r="B1444" s="300">
        <v>5000</v>
      </c>
      <c r="C1444" s="1" t="s">
        <v>16</v>
      </c>
      <c r="D1444" s="1" t="s">
        <v>430</v>
      </c>
      <c r="E1444" s="1" t="s">
        <v>611</v>
      </c>
      <c r="F1444" s="28" t="s">
        <v>628</v>
      </c>
      <c r="G1444" s="28" t="s">
        <v>246</v>
      </c>
      <c r="H1444" s="6">
        <f t="shared" si="87"/>
        <v>-80500</v>
      </c>
      <c r="I1444" s="23">
        <f t="shared" si="88"/>
        <v>10.416666666666666</v>
      </c>
      <c r="K1444" t="s">
        <v>16</v>
      </c>
      <c r="M1444" s="2">
        <v>480</v>
      </c>
    </row>
    <row r="1445" spans="2:13" ht="12.75">
      <c r="B1445" s="300">
        <v>5000</v>
      </c>
      <c r="C1445" s="1" t="s">
        <v>16</v>
      </c>
      <c r="D1445" s="1" t="s">
        <v>430</v>
      </c>
      <c r="E1445" s="1" t="s">
        <v>611</v>
      </c>
      <c r="F1445" s="28" t="s">
        <v>629</v>
      </c>
      <c r="G1445" s="28" t="s">
        <v>262</v>
      </c>
      <c r="H1445" s="6">
        <f t="shared" si="87"/>
        <v>-85500</v>
      </c>
      <c r="I1445" s="23">
        <f t="shared" si="88"/>
        <v>10.416666666666666</v>
      </c>
      <c r="K1445" t="s">
        <v>16</v>
      </c>
      <c r="M1445" s="2">
        <v>480</v>
      </c>
    </row>
    <row r="1446" spans="2:13" ht="12.75">
      <c r="B1446" s="300">
        <v>5000</v>
      </c>
      <c r="C1446" s="1" t="s">
        <v>16</v>
      </c>
      <c r="D1446" s="1" t="s">
        <v>430</v>
      </c>
      <c r="E1446" s="1" t="s">
        <v>611</v>
      </c>
      <c r="F1446" s="28" t="s">
        <v>630</v>
      </c>
      <c r="G1446" s="28" t="s">
        <v>255</v>
      </c>
      <c r="H1446" s="6">
        <f t="shared" si="87"/>
        <v>-90500</v>
      </c>
      <c r="I1446" s="23">
        <f t="shared" si="88"/>
        <v>10.416666666666666</v>
      </c>
      <c r="K1446" t="s">
        <v>16</v>
      </c>
      <c r="M1446" s="2">
        <v>480</v>
      </c>
    </row>
    <row r="1447" spans="1:13" ht="12.75">
      <c r="A1447" s="13"/>
      <c r="B1447" s="299">
        <v>2500</v>
      </c>
      <c r="C1447" s="1" t="s">
        <v>16</v>
      </c>
      <c r="D1447" s="13" t="s">
        <v>430</v>
      </c>
      <c r="E1447" s="13" t="s">
        <v>631</v>
      </c>
      <c r="F1447" s="28" t="s">
        <v>632</v>
      </c>
      <c r="G1447" s="32" t="s">
        <v>88</v>
      </c>
      <c r="H1447" s="6">
        <f t="shared" si="87"/>
        <v>-93000</v>
      </c>
      <c r="I1447" s="23">
        <f t="shared" si="88"/>
        <v>5.208333333333333</v>
      </c>
      <c r="J1447" s="16"/>
      <c r="K1447" t="s">
        <v>16</v>
      </c>
      <c r="L1447" s="16"/>
      <c r="M1447" s="2">
        <v>480</v>
      </c>
    </row>
    <row r="1448" spans="2:13" ht="12.75">
      <c r="B1448" s="300">
        <v>2500</v>
      </c>
      <c r="C1448" s="1" t="s">
        <v>16</v>
      </c>
      <c r="D1448" s="13" t="s">
        <v>430</v>
      </c>
      <c r="E1448" s="1" t="s">
        <v>631</v>
      </c>
      <c r="F1448" s="28" t="s">
        <v>633</v>
      </c>
      <c r="G1448" s="28" t="s">
        <v>61</v>
      </c>
      <c r="H1448" s="6">
        <f t="shared" si="87"/>
        <v>-95500</v>
      </c>
      <c r="I1448" s="23">
        <f t="shared" si="88"/>
        <v>5.208333333333333</v>
      </c>
      <c r="K1448" t="s">
        <v>16</v>
      </c>
      <c r="M1448" s="2">
        <v>480</v>
      </c>
    </row>
    <row r="1449" spans="2:13" ht="12.75">
      <c r="B1449" s="300">
        <v>2500</v>
      </c>
      <c r="C1449" s="1" t="s">
        <v>16</v>
      </c>
      <c r="D1449" s="13" t="s">
        <v>430</v>
      </c>
      <c r="E1449" s="1" t="s">
        <v>631</v>
      </c>
      <c r="F1449" s="28" t="s">
        <v>634</v>
      </c>
      <c r="G1449" s="28" t="s">
        <v>19</v>
      </c>
      <c r="H1449" s="6">
        <f t="shared" si="87"/>
        <v>-98000</v>
      </c>
      <c r="I1449" s="23">
        <f t="shared" si="88"/>
        <v>5.208333333333333</v>
      </c>
      <c r="K1449" t="s">
        <v>16</v>
      </c>
      <c r="M1449" s="2">
        <v>480</v>
      </c>
    </row>
    <row r="1450" spans="2:13" ht="12.75">
      <c r="B1450" s="300">
        <v>2500</v>
      </c>
      <c r="C1450" s="1" t="s">
        <v>16</v>
      </c>
      <c r="D1450" s="13" t="s">
        <v>430</v>
      </c>
      <c r="E1450" s="1" t="s">
        <v>631</v>
      </c>
      <c r="F1450" s="28" t="s">
        <v>635</v>
      </c>
      <c r="G1450" s="28" t="s">
        <v>21</v>
      </c>
      <c r="H1450" s="6">
        <f t="shared" si="87"/>
        <v>-100500</v>
      </c>
      <c r="I1450" s="23">
        <f t="shared" si="88"/>
        <v>5.208333333333333</v>
      </c>
      <c r="K1450" t="s">
        <v>16</v>
      </c>
      <c r="M1450" s="2">
        <v>480</v>
      </c>
    </row>
    <row r="1451" spans="2:13" ht="12.75">
      <c r="B1451" s="300">
        <v>2500</v>
      </c>
      <c r="C1451" s="1" t="s">
        <v>16</v>
      </c>
      <c r="D1451" s="13" t="s">
        <v>430</v>
      </c>
      <c r="E1451" s="1" t="s">
        <v>631</v>
      </c>
      <c r="F1451" s="28" t="s">
        <v>636</v>
      </c>
      <c r="G1451" s="28" t="s">
        <v>23</v>
      </c>
      <c r="H1451" s="6">
        <f t="shared" si="87"/>
        <v>-103000</v>
      </c>
      <c r="I1451" s="23">
        <f t="shared" si="88"/>
        <v>5.208333333333333</v>
      </c>
      <c r="K1451" t="s">
        <v>16</v>
      </c>
      <c r="M1451" s="2">
        <v>480</v>
      </c>
    </row>
    <row r="1452" spans="2:13" ht="12.75">
      <c r="B1452" s="300">
        <v>2500</v>
      </c>
      <c r="C1452" s="1" t="s">
        <v>16</v>
      </c>
      <c r="D1452" s="1" t="s">
        <v>430</v>
      </c>
      <c r="E1452" s="1" t="s">
        <v>631</v>
      </c>
      <c r="F1452" s="28" t="s">
        <v>637</v>
      </c>
      <c r="G1452" s="28" t="s">
        <v>66</v>
      </c>
      <c r="H1452" s="6">
        <f t="shared" si="87"/>
        <v>-105500</v>
      </c>
      <c r="I1452" s="23">
        <f t="shared" si="88"/>
        <v>5.208333333333333</v>
      </c>
      <c r="K1452" t="s">
        <v>16</v>
      </c>
      <c r="M1452" s="2">
        <v>480</v>
      </c>
    </row>
    <row r="1453" spans="2:13" ht="12.75">
      <c r="B1453" s="300">
        <v>2500</v>
      </c>
      <c r="C1453" s="1" t="s">
        <v>16</v>
      </c>
      <c r="D1453" s="1" t="s">
        <v>430</v>
      </c>
      <c r="E1453" s="1" t="s">
        <v>631</v>
      </c>
      <c r="F1453" s="28" t="s">
        <v>638</v>
      </c>
      <c r="G1453" s="28" t="s">
        <v>68</v>
      </c>
      <c r="H1453" s="6">
        <f t="shared" si="87"/>
        <v>-108000</v>
      </c>
      <c r="I1453" s="23">
        <f t="shared" si="88"/>
        <v>5.208333333333333</v>
      </c>
      <c r="K1453" t="s">
        <v>16</v>
      </c>
      <c r="M1453" s="2">
        <v>480</v>
      </c>
    </row>
    <row r="1454" spans="2:13" ht="12.75">
      <c r="B1454" s="300">
        <v>2500</v>
      </c>
      <c r="C1454" s="1" t="s">
        <v>16</v>
      </c>
      <c r="D1454" s="1" t="s">
        <v>430</v>
      </c>
      <c r="E1454" s="1" t="s">
        <v>631</v>
      </c>
      <c r="F1454" s="28" t="s">
        <v>639</v>
      </c>
      <c r="G1454" s="28" t="s">
        <v>70</v>
      </c>
      <c r="H1454" s="6">
        <f t="shared" si="87"/>
        <v>-110500</v>
      </c>
      <c r="I1454" s="23">
        <f t="shared" si="88"/>
        <v>5.208333333333333</v>
      </c>
      <c r="K1454" t="s">
        <v>16</v>
      </c>
      <c r="M1454" s="2">
        <v>480</v>
      </c>
    </row>
    <row r="1455" spans="2:13" ht="12.75">
      <c r="B1455" s="300">
        <v>2500</v>
      </c>
      <c r="C1455" s="1" t="s">
        <v>16</v>
      </c>
      <c r="D1455" s="1" t="s">
        <v>430</v>
      </c>
      <c r="E1455" s="1" t="s">
        <v>631</v>
      </c>
      <c r="F1455" s="28" t="s">
        <v>650</v>
      </c>
      <c r="G1455" s="28" t="s">
        <v>73</v>
      </c>
      <c r="H1455" s="6">
        <f t="shared" si="87"/>
        <v>-113000</v>
      </c>
      <c r="I1455" s="23">
        <f t="shared" si="88"/>
        <v>5.208333333333333</v>
      </c>
      <c r="K1455" t="s">
        <v>16</v>
      </c>
      <c r="M1455" s="2">
        <v>480</v>
      </c>
    </row>
    <row r="1456" spans="2:13" ht="12.75">
      <c r="B1456" s="300">
        <v>2500</v>
      </c>
      <c r="C1456" s="1" t="s">
        <v>16</v>
      </c>
      <c r="D1456" s="1" t="s">
        <v>430</v>
      </c>
      <c r="E1456" s="1" t="s">
        <v>631</v>
      </c>
      <c r="F1456" s="28" t="s">
        <v>640</v>
      </c>
      <c r="G1456" s="28" t="s">
        <v>75</v>
      </c>
      <c r="H1456" s="6">
        <f t="shared" si="87"/>
        <v>-115500</v>
      </c>
      <c r="I1456" s="23">
        <f t="shared" si="88"/>
        <v>5.208333333333333</v>
      </c>
      <c r="K1456" t="s">
        <v>16</v>
      </c>
      <c r="M1456" s="2">
        <v>480</v>
      </c>
    </row>
    <row r="1457" spans="2:13" ht="12.75">
      <c r="B1457" s="300">
        <v>2500</v>
      </c>
      <c r="C1457" s="1" t="s">
        <v>16</v>
      </c>
      <c r="D1457" s="1" t="s">
        <v>430</v>
      </c>
      <c r="E1457" s="1" t="s">
        <v>631</v>
      </c>
      <c r="F1457" s="28" t="s">
        <v>641</v>
      </c>
      <c r="G1457" s="28" t="s">
        <v>77</v>
      </c>
      <c r="H1457" s="6">
        <f t="shared" si="87"/>
        <v>-118000</v>
      </c>
      <c r="I1457" s="23">
        <f t="shared" si="88"/>
        <v>5.208333333333333</v>
      </c>
      <c r="K1457" t="s">
        <v>16</v>
      </c>
      <c r="M1457" s="2">
        <v>480</v>
      </c>
    </row>
    <row r="1458" spans="2:13" ht="12.75">
      <c r="B1458" s="300">
        <v>2500</v>
      </c>
      <c r="C1458" s="1" t="s">
        <v>16</v>
      </c>
      <c r="D1458" s="1" t="s">
        <v>430</v>
      </c>
      <c r="E1458" s="1" t="s">
        <v>631</v>
      </c>
      <c r="F1458" s="28" t="s">
        <v>642</v>
      </c>
      <c r="G1458" s="28" t="s">
        <v>138</v>
      </c>
      <c r="H1458" s="6">
        <f t="shared" si="87"/>
        <v>-120500</v>
      </c>
      <c r="I1458" s="23">
        <f t="shared" si="88"/>
        <v>5.208333333333333</v>
      </c>
      <c r="K1458" t="s">
        <v>16</v>
      </c>
      <c r="M1458" s="2">
        <v>480</v>
      </c>
    </row>
    <row r="1459" spans="2:13" ht="12.75">
      <c r="B1459" s="300">
        <v>2500</v>
      </c>
      <c r="C1459" s="1" t="s">
        <v>16</v>
      </c>
      <c r="D1459" s="1" t="s">
        <v>430</v>
      </c>
      <c r="E1459" s="1" t="s">
        <v>631</v>
      </c>
      <c r="F1459" s="28" t="s">
        <v>643</v>
      </c>
      <c r="G1459" s="28" t="s">
        <v>152</v>
      </c>
      <c r="H1459" s="6">
        <f t="shared" si="87"/>
        <v>-123000</v>
      </c>
      <c r="I1459" s="23">
        <f t="shared" si="88"/>
        <v>5.208333333333333</v>
      </c>
      <c r="K1459" t="s">
        <v>16</v>
      </c>
      <c r="M1459" s="2">
        <v>480</v>
      </c>
    </row>
    <row r="1460" spans="2:13" ht="12.75">
      <c r="B1460" s="300">
        <v>2500</v>
      </c>
      <c r="C1460" s="1" t="s">
        <v>16</v>
      </c>
      <c r="D1460" s="1" t="s">
        <v>430</v>
      </c>
      <c r="E1460" s="1" t="s">
        <v>631</v>
      </c>
      <c r="F1460" s="28" t="s">
        <v>644</v>
      </c>
      <c r="G1460" s="28" t="s">
        <v>161</v>
      </c>
      <c r="H1460" s="6">
        <f t="shared" si="87"/>
        <v>-125500</v>
      </c>
      <c r="I1460" s="23">
        <f t="shared" si="88"/>
        <v>5.208333333333333</v>
      </c>
      <c r="K1460" t="s">
        <v>16</v>
      </c>
      <c r="M1460" s="2">
        <v>480</v>
      </c>
    </row>
    <row r="1461" spans="2:13" ht="12.75">
      <c r="B1461" s="300">
        <v>2500</v>
      </c>
      <c r="C1461" s="1" t="s">
        <v>16</v>
      </c>
      <c r="D1461" s="1" t="s">
        <v>430</v>
      </c>
      <c r="E1461" s="1" t="s">
        <v>631</v>
      </c>
      <c r="F1461" s="28" t="s">
        <v>645</v>
      </c>
      <c r="G1461" s="28" t="s">
        <v>173</v>
      </c>
      <c r="H1461" s="6">
        <f t="shared" si="87"/>
        <v>-128000</v>
      </c>
      <c r="I1461" s="23">
        <f t="shared" si="88"/>
        <v>5.208333333333333</v>
      </c>
      <c r="K1461" t="s">
        <v>16</v>
      </c>
      <c r="M1461" s="2">
        <v>480</v>
      </c>
    </row>
    <row r="1462" spans="2:13" ht="12.75">
      <c r="B1462" s="300">
        <v>2500</v>
      </c>
      <c r="C1462" s="1" t="s">
        <v>16</v>
      </c>
      <c r="D1462" s="1" t="s">
        <v>430</v>
      </c>
      <c r="E1462" s="1" t="s">
        <v>631</v>
      </c>
      <c r="F1462" s="28" t="s">
        <v>646</v>
      </c>
      <c r="G1462" s="28" t="s">
        <v>242</v>
      </c>
      <c r="H1462" s="6">
        <f t="shared" si="87"/>
        <v>-130500</v>
      </c>
      <c r="I1462" s="23">
        <f t="shared" si="88"/>
        <v>5.208333333333333</v>
      </c>
      <c r="K1462" t="s">
        <v>16</v>
      </c>
      <c r="M1462" s="2">
        <v>480</v>
      </c>
    </row>
    <row r="1463" spans="2:13" ht="12.75">
      <c r="B1463" s="300">
        <v>2500</v>
      </c>
      <c r="C1463" s="1" t="s">
        <v>16</v>
      </c>
      <c r="D1463" s="1" t="s">
        <v>430</v>
      </c>
      <c r="E1463" s="1" t="s">
        <v>631</v>
      </c>
      <c r="F1463" s="28" t="s">
        <v>647</v>
      </c>
      <c r="G1463" s="28" t="s">
        <v>246</v>
      </c>
      <c r="H1463" s="6">
        <f t="shared" si="87"/>
        <v>-133000</v>
      </c>
      <c r="I1463" s="23">
        <f t="shared" si="88"/>
        <v>5.208333333333333</v>
      </c>
      <c r="K1463" t="s">
        <v>16</v>
      </c>
      <c r="M1463" s="2">
        <v>480</v>
      </c>
    </row>
    <row r="1464" spans="2:13" ht="12.75">
      <c r="B1464" s="300">
        <v>2500</v>
      </c>
      <c r="C1464" s="1" t="s">
        <v>16</v>
      </c>
      <c r="D1464" s="1" t="s">
        <v>430</v>
      </c>
      <c r="E1464" s="1" t="s">
        <v>631</v>
      </c>
      <c r="F1464" s="28" t="s">
        <v>648</v>
      </c>
      <c r="G1464" s="28" t="s">
        <v>262</v>
      </c>
      <c r="H1464" s="6">
        <f t="shared" si="87"/>
        <v>-135500</v>
      </c>
      <c r="I1464" s="23">
        <f t="shared" si="88"/>
        <v>5.208333333333333</v>
      </c>
      <c r="K1464" t="s">
        <v>16</v>
      </c>
      <c r="M1464" s="2">
        <v>480</v>
      </c>
    </row>
    <row r="1465" spans="2:13" ht="12.75">
      <c r="B1465" s="300">
        <v>2500</v>
      </c>
      <c r="C1465" s="1" t="s">
        <v>16</v>
      </c>
      <c r="D1465" s="1" t="s">
        <v>430</v>
      </c>
      <c r="E1465" s="1" t="s">
        <v>631</v>
      </c>
      <c r="F1465" s="28" t="s">
        <v>649</v>
      </c>
      <c r="G1465" s="28" t="s">
        <v>255</v>
      </c>
      <c r="H1465" s="6">
        <f t="shared" si="87"/>
        <v>-138000</v>
      </c>
      <c r="I1465" s="23">
        <f t="shared" si="88"/>
        <v>5.208333333333333</v>
      </c>
      <c r="K1465" t="s">
        <v>16</v>
      </c>
      <c r="M1465" s="2">
        <v>480</v>
      </c>
    </row>
    <row r="1466" spans="1:13" s="65" customFormat="1" ht="12.75">
      <c r="A1466" s="12"/>
      <c r="B1466" s="301">
        <f>SUM(B1428:B1465)</f>
        <v>138000</v>
      </c>
      <c r="C1466" s="12" t="s">
        <v>16</v>
      </c>
      <c r="D1466" s="12"/>
      <c r="E1466" s="12"/>
      <c r="F1466" s="19"/>
      <c r="G1466" s="19"/>
      <c r="H1466" s="62">
        <v>0</v>
      </c>
      <c r="I1466" s="64">
        <f aca="true" t="shared" si="89" ref="I1466:I1529">+B1466/M1466</f>
        <v>287.5</v>
      </c>
      <c r="M1466" s="2">
        <v>480</v>
      </c>
    </row>
    <row r="1467" spans="8:13" ht="12.75">
      <c r="H1467" s="6">
        <f aca="true" t="shared" si="90" ref="H1467:H1529">H1466-B1467</f>
        <v>0</v>
      </c>
      <c r="I1467" s="23">
        <f t="shared" si="89"/>
        <v>0</v>
      </c>
      <c r="M1467" s="2">
        <v>480</v>
      </c>
    </row>
    <row r="1468" spans="8:13" ht="12.75">
      <c r="H1468" s="6">
        <f aca="true" t="shared" si="91" ref="H1468:H1474">H1467-B1468</f>
        <v>0</v>
      </c>
      <c r="I1468" s="23">
        <f aca="true" t="shared" si="92" ref="I1468:I1474">+B1468/M1468</f>
        <v>0</v>
      </c>
      <c r="M1468" s="2">
        <v>480</v>
      </c>
    </row>
    <row r="1469" spans="8:13" ht="12.75">
      <c r="H1469" s="6">
        <f t="shared" si="91"/>
        <v>0</v>
      </c>
      <c r="I1469" s="23">
        <f t="shared" si="92"/>
        <v>0</v>
      </c>
      <c r="M1469" s="2">
        <v>480</v>
      </c>
    </row>
    <row r="1470" spans="2:13" ht="12.75">
      <c r="B1470" s="300">
        <v>900</v>
      </c>
      <c r="C1470" s="1" t="s">
        <v>651</v>
      </c>
      <c r="D1470" s="13" t="s">
        <v>430</v>
      </c>
      <c r="E1470" s="1" t="s">
        <v>652</v>
      </c>
      <c r="F1470" s="28" t="s">
        <v>882</v>
      </c>
      <c r="G1470" s="28" t="s">
        <v>19</v>
      </c>
      <c r="H1470" s="6">
        <f t="shared" si="91"/>
        <v>-900</v>
      </c>
      <c r="I1470" s="23">
        <f t="shared" si="92"/>
        <v>1.875</v>
      </c>
      <c r="K1470" t="s">
        <v>631</v>
      </c>
      <c r="M1470" s="2">
        <v>480</v>
      </c>
    </row>
    <row r="1471" spans="1:13" s="16" customFormat="1" ht="12.75">
      <c r="A1471" s="1"/>
      <c r="B1471" s="300">
        <v>1500</v>
      </c>
      <c r="C1471" s="1" t="s">
        <v>654</v>
      </c>
      <c r="D1471" s="1" t="s">
        <v>430</v>
      </c>
      <c r="E1471" s="1" t="s">
        <v>652</v>
      </c>
      <c r="F1471" s="28" t="s">
        <v>883</v>
      </c>
      <c r="G1471" s="28" t="s">
        <v>246</v>
      </c>
      <c r="H1471" s="6">
        <f t="shared" si="91"/>
        <v>-2400</v>
      </c>
      <c r="I1471" s="23">
        <f t="shared" si="92"/>
        <v>3.125</v>
      </c>
      <c r="J1471"/>
      <c r="K1471" t="s">
        <v>631</v>
      </c>
      <c r="L1471"/>
      <c r="M1471" s="2">
        <v>480</v>
      </c>
    </row>
    <row r="1472" spans="2:13" ht="12.75">
      <c r="B1472" s="300">
        <v>500</v>
      </c>
      <c r="C1472" s="1" t="s">
        <v>654</v>
      </c>
      <c r="D1472" s="1" t="s">
        <v>430</v>
      </c>
      <c r="E1472" s="1" t="s">
        <v>652</v>
      </c>
      <c r="F1472" s="28" t="s">
        <v>884</v>
      </c>
      <c r="G1472" s="28" t="s">
        <v>255</v>
      </c>
      <c r="H1472" s="6">
        <f t="shared" si="91"/>
        <v>-2900</v>
      </c>
      <c r="I1472" s="23">
        <f t="shared" si="92"/>
        <v>1.0416666666666667</v>
      </c>
      <c r="K1472" t="s">
        <v>631</v>
      </c>
      <c r="M1472" s="2">
        <v>480</v>
      </c>
    </row>
    <row r="1473" spans="2:13" ht="12.75">
      <c r="B1473" s="300">
        <v>900</v>
      </c>
      <c r="C1473" s="1" t="s">
        <v>651</v>
      </c>
      <c r="D1473" s="1" t="s">
        <v>430</v>
      </c>
      <c r="E1473" s="1" t="s">
        <v>652</v>
      </c>
      <c r="F1473" s="28" t="s">
        <v>885</v>
      </c>
      <c r="G1473" s="28" t="s">
        <v>902</v>
      </c>
      <c r="H1473" s="6">
        <f t="shared" si="91"/>
        <v>-3800</v>
      </c>
      <c r="I1473" s="23">
        <f t="shared" si="92"/>
        <v>1.875</v>
      </c>
      <c r="K1473" t="s">
        <v>631</v>
      </c>
      <c r="M1473" s="2">
        <v>480</v>
      </c>
    </row>
    <row r="1474" spans="2:13" ht="12.75">
      <c r="B1474" s="300">
        <v>900</v>
      </c>
      <c r="C1474" s="1" t="s">
        <v>651</v>
      </c>
      <c r="D1474" s="1" t="s">
        <v>430</v>
      </c>
      <c r="E1474" s="1" t="s">
        <v>652</v>
      </c>
      <c r="F1474" s="28" t="s">
        <v>886</v>
      </c>
      <c r="G1474" s="28" t="s">
        <v>724</v>
      </c>
      <c r="H1474" s="6">
        <f t="shared" si="91"/>
        <v>-4700</v>
      </c>
      <c r="I1474" s="23">
        <f t="shared" si="92"/>
        <v>1.875</v>
      </c>
      <c r="K1474" t="s">
        <v>631</v>
      </c>
      <c r="M1474" s="2">
        <v>480</v>
      </c>
    </row>
    <row r="1475" spans="1:14" s="65" customFormat="1" ht="12.75">
      <c r="A1475" s="12"/>
      <c r="B1475" s="301">
        <f>SUM(B1470:B1474)</f>
        <v>4700</v>
      </c>
      <c r="C1475" s="80" t="s">
        <v>652</v>
      </c>
      <c r="D1475" s="12"/>
      <c r="E1475" s="79"/>
      <c r="F1475" s="19"/>
      <c r="G1475" s="19"/>
      <c r="H1475" s="62">
        <v>0</v>
      </c>
      <c r="I1475" s="64">
        <f t="shared" si="89"/>
        <v>9.791666666666666</v>
      </c>
      <c r="J1475" s="79"/>
      <c r="L1475" s="79"/>
      <c r="M1475" s="2">
        <v>480</v>
      </c>
      <c r="N1475" s="81">
        <v>500</v>
      </c>
    </row>
    <row r="1476" spans="2:13" ht="12.75">
      <c r="B1476" s="6"/>
      <c r="D1476" s="13"/>
      <c r="H1476" s="6">
        <f t="shared" si="90"/>
        <v>0</v>
      </c>
      <c r="I1476" s="23">
        <f t="shared" si="89"/>
        <v>0</v>
      </c>
      <c r="M1476" s="2">
        <v>480</v>
      </c>
    </row>
    <row r="1477" spans="1:13" ht="12.75">
      <c r="A1477" s="13"/>
      <c r="B1477" s="6"/>
      <c r="D1477" s="13"/>
      <c r="H1477" s="6">
        <f>H1476-B1477</f>
        <v>0</v>
      </c>
      <c r="I1477" s="23">
        <f>+B1477/M1477</f>
        <v>0</v>
      </c>
      <c r="M1477" s="2">
        <v>480</v>
      </c>
    </row>
    <row r="1478" spans="2:13" ht="12.75">
      <c r="B1478" s="6"/>
      <c r="D1478" s="13"/>
      <c r="H1478" s="6">
        <f>H1477-B1478</f>
        <v>0</v>
      </c>
      <c r="I1478" s="23">
        <f>+B1478/M1478</f>
        <v>0</v>
      </c>
      <c r="M1478" s="2">
        <v>480</v>
      </c>
    </row>
    <row r="1479" spans="2:13" ht="12.75">
      <c r="B1479" s="317">
        <v>1200</v>
      </c>
      <c r="C1479" s="13" t="s">
        <v>32</v>
      </c>
      <c r="D1479" s="13" t="s">
        <v>430</v>
      </c>
      <c r="E1479" s="13" t="s">
        <v>104</v>
      </c>
      <c r="F1479" s="28" t="s">
        <v>653</v>
      </c>
      <c r="G1479" s="31" t="s">
        <v>88</v>
      </c>
      <c r="H1479" s="6">
        <f t="shared" si="90"/>
        <v>-1200</v>
      </c>
      <c r="I1479" s="23">
        <f t="shared" si="89"/>
        <v>2.5</v>
      </c>
      <c r="K1479" t="s">
        <v>631</v>
      </c>
      <c r="M1479" s="2">
        <v>480</v>
      </c>
    </row>
    <row r="1480" spans="1:13" ht="12.75">
      <c r="A1480" s="13"/>
      <c r="B1480" s="317">
        <v>1600</v>
      </c>
      <c r="C1480" s="13" t="s">
        <v>32</v>
      </c>
      <c r="D1480" s="13" t="s">
        <v>430</v>
      </c>
      <c r="E1480" s="13" t="s">
        <v>104</v>
      </c>
      <c r="F1480" s="28" t="s">
        <v>653</v>
      </c>
      <c r="G1480" s="31" t="s">
        <v>61</v>
      </c>
      <c r="H1480" s="6">
        <f t="shared" si="90"/>
        <v>-2800</v>
      </c>
      <c r="I1480" s="23">
        <f t="shared" si="89"/>
        <v>3.3333333333333335</v>
      </c>
      <c r="J1480" s="16"/>
      <c r="K1480" t="s">
        <v>631</v>
      </c>
      <c r="L1480" s="16"/>
      <c r="M1480" s="2">
        <v>480</v>
      </c>
    </row>
    <row r="1481" spans="2:13" ht="12.75">
      <c r="B1481" s="318">
        <v>1500</v>
      </c>
      <c r="C1481" s="13" t="s">
        <v>32</v>
      </c>
      <c r="D1481" s="13" t="s">
        <v>430</v>
      </c>
      <c r="E1481" s="13" t="s">
        <v>104</v>
      </c>
      <c r="F1481" s="28" t="s">
        <v>653</v>
      </c>
      <c r="G1481" s="28" t="s">
        <v>19</v>
      </c>
      <c r="H1481" s="6">
        <f t="shared" si="90"/>
        <v>-4300</v>
      </c>
      <c r="I1481" s="23">
        <f t="shared" si="89"/>
        <v>3.125</v>
      </c>
      <c r="K1481" t="s">
        <v>631</v>
      </c>
      <c r="M1481" s="2">
        <v>480</v>
      </c>
    </row>
    <row r="1482" spans="2:13" ht="12.75">
      <c r="B1482" s="318">
        <v>1400</v>
      </c>
      <c r="C1482" s="1" t="s">
        <v>32</v>
      </c>
      <c r="D1482" s="13" t="s">
        <v>430</v>
      </c>
      <c r="E1482" s="13" t="s">
        <v>104</v>
      </c>
      <c r="F1482" s="28" t="s">
        <v>653</v>
      </c>
      <c r="G1482" s="28" t="s">
        <v>21</v>
      </c>
      <c r="H1482" s="6">
        <f t="shared" si="90"/>
        <v>-5700</v>
      </c>
      <c r="I1482" s="23">
        <f t="shared" si="89"/>
        <v>2.9166666666666665</v>
      </c>
      <c r="K1482" t="s">
        <v>631</v>
      </c>
      <c r="M1482" s="2">
        <v>480</v>
      </c>
    </row>
    <row r="1483" spans="2:13" ht="12.75">
      <c r="B1483" s="319">
        <v>1600</v>
      </c>
      <c r="C1483" s="38" t="s">
        <v>32</v>
      </c>
      <c r="D1483" s="13" t="s">
        <v>430</v>
      </c>
      <c r="E1483" s="13" t="s">
        <v>104</v>
      </c>
      <c r="F1483" s="28" t="s">
        <v>653</v>
      </c>
      <c r="G1483" s="28" t="s">
        <v>23</v>
      </c>
      <c r="H1483" s="6">
        <f t="shared" si="90"/>
        <v>-7300</v>
      </c>
      <c r="I1483" s="23">
        <f t="shared" si="89"/>
        <v>3.3333333333333335</v>
      </c>
      <c r="J1483" s="37"/>
      <c r="K1483" t="s">
        <v>631</v>
      </c>
      <c r="L1483" s="37"/>
      <c r="M1483" s="2">
        <v>480</v>
      </c>
    </row>
    <row r="1484" spans="2:13" ht="12.75">
      <c r="B1484" s="318">
        <v>1200</v>
      </c>
      <c r="C1484" s="1" t="s">
        <v>32</v>
      </c>
      <c r="D1484" s="13" t="s">
        <v>430</v>
      </c>
      <c r="E1484" s="13" t="s">
        <v>104</v>
      </c>
      <c r="F1484" s="28" t="s">
        <v>653</v>
      </c>
      <c r="G1484" s="28" t="s">
        <v>66</v>
      </c>
      <c r="H1484" s="6">
        <f t="shared" si="90"/>
        <v>-8500</v>
      </c>
      <c r="I1484" s="23">
        <f t="shared" si="89"/>
        <v>2.5</v>
      </c>
      <c r="K1484" t="s">
        <v>631</v>
      </c>
      <c r="M1484" s="2">
        <v>480</v>
      </c>
    </row>
    <row r="1485" spans="2:13" ht="12.75">
      <c r="B1485" s="318">
        <v>1000</v>
      </c>
      <c r="C1485" s="1" t="s">
        <v>32</v>
      </c>
      <c r="D1485" s="13" t="s">
        <v>430</v>
      </c>
      <c r="E1485" s="13" t="s">
        <v>104</v>
      </c>
      <c r="F1485" s="28" t="s">
        <v>653</v>
      </c>
      <c r="G1485" s="28" t="s">
        <v>85</v>
      </c>
      <c r="H1485" s="6">
        <f t="shared" si="90"/>
        <v>-9500</v>
      </c>
      <c r="I1485" s="23">
        <f t="shared" si="89"/>
        <v>2.0833333333333335</v>
      </c>
      <c r="K1485" t="s">
        <v>631</v>
      </c>
      <c r="M1485" s="2">
        <v>480</v>
      </c>
    </row>
    <row r="1486" spans="2:13" ht="12.75">
      <c r="B1486" s="318">
        <v>1500</v>
      </c>
      <c r="C1486" s="1" t="s">
        <v>32</v>
      </c>
      <c r="D1486" s="13" t="s">
        <v>430</v>
      </c>
      <c r="E1486" s="13" t="s">
        <v>104</v>
      </c>
      <c r="F1486" s="28" t="s">
        <v>653</v>
      </c>
      <c r="G1486" s="28" t="s">
        <v>68</v>
      </c>
      <c r="H1486" s="6">
        <f t="shared" si="90"/>
        <v>-11000</v>
      </c>
      <c r="I1486" s="23">
        <f t="shared" si="89"/>
        <v>3.125</v>
      </c>
      <c r="K1486" t="s">
        <v>631</v>
      </c>
      <c r="M1486" s="2">
        <v>480</v>
      </c>
    </row>
    <row r="1487" spans="2:13" ht="12.75">
      <c r="B1487" s="318">
        <v>1200</v>
      </c>
      <c r="C1487" s="1" t="s">
        <v>32</v>
      </c>
      <c r="D1487" s="13" t="s">
        <v>430</v>
      </c>
      <c r="E1487" s="13" t="s">
        <v>104</v>
      </c>
      <c r="F1487" s="28" t="s">
        <v>653</v>
      </c>
      <c r="G1487" s="28" t="s">
        <v>70</v>
      </c>
      <c r="H1487" s="6">
        <f t="shared" si="90"/>
        <v>-12200</v>
      </c>
      <c r="I1487" s="23">
        <f t="shared" si="89"/>
        <v>2.5</v>
      </c>
      <c r="K1487" t="s">
        <v>631</v>
      </c>
      <c r="M1487" s="2">
        <v>480</v>
      </c>
    </row>
    <row r="1488" spans="2:13" ht="12.75">
      <c r="B1488" s="318">
        <v>1400</v>
      </c>
      <c r="C1488" s="1" t="s">
        <v>32</v>
      </c>
      <c r="D1488" s="13" t="s">
        <v>430</v>
      </c>
      <c r="E1488" s="13" t="s">
        <v>104</v>
      </c>
      <c r="F1488" s="28" t="s">
        <v>653</v>
      </c>
      <c r="G1488" s="28" t="s">
        <v>73</v>
      </c>
      <c r="H1488" s="6">
        <f t="shared" si="90"/>
        <v>-13600</v>
      </c>
      <c r="I1488" s="23">
        <f t="shared" si="89"/>
        <v>2.9166666666666665</v>
      </c>
      <c r="K1488" t="s">
        <v>631</v>
      </c>
      <c r="M1488" s="2">
        <v>480</v>
      </c>
    </row>
    <row r="1489" spans="2:13" ht="12.75">
      <c r="B1489" s="318">
        <v>1300</v>
      </c>
      <c r="C1489" s="1" t="s">
        <v>32</v>
      </c>
      <c r="D1489" s="1" t="s">
        <v>430</v>
      </c>
      <c r="E1489" s="13" t="s">
        <v>104</v>
      </c>
      <c r="F1489" s="28" t="s">
        <v>653</v>
      </c>
      <c r="G1489" s="28" t="s">
        <v>75</v>
      </c>
      <c r="H1489" s="6">
        <f t="shared" si="90"/>
        <v>-14900</v>
      </c>
      <c r="I1489" s="23">
        <f t="shared" si="89"/>
        <v>2.7083333333333335</v>
      </c>
      <c r="K1489" t="s">
        <v>631</v>
      </c>
      <c r="M1489" s="2">
        <v>480</v>
      </c>
    </row>
    <row r="1490" spans="2:13" ht="12.75">
      <c r="B1490" s="318">
        <v>1400</v>
      </c>
      <c r="C1490" s="1" t="s">
        <v>32</v>
      </c>
      <c r="D1490" s="1" t="s">
        <v>430</v>
      </c>
      <c r="E1490" s="13" t="s">
        <v>104</v>
      </c>
      <c r="F1490" s="28" t="s">
        <v>653</v>
      </c>
      <c r="G1490" s="28" t="s">
        <v>77</v>
      </c>
      <c r="H1490" s="6">
        <f t="shared" si="90"/>
        <v>-16300</v>
      </c>
      <c r="I1490" s="23">
        <f t="shared" si="89"/>
        <v>2.9166666666666665</v>
      </c>
      <c r="K1490" t="s">
        <v>631</v>
      </c>
      <c r="M1490" s="2">
        <v>480</v>
      </c>
    </row>
    <row r="1491" spans="2:13" ht="12.75">
      <c r="B1491" s="318">
        <v>1200</v>
      </c>
      <c r="C1491" s="1" t="s">
        <v>32</v>
      </c>
      <c r="D1491" s="1" t="s">
        <v>430</v>
      </c>
      <c r="E1491" s="13" t="s">
        <v>104</v>
      </c>
      <c r="F1491" s="28" t="s">
        <v>653</v>
      </c>
      <c r="G1491" s="28" t="s">
        <v>138</v>
      </c>
      <c r="H1491" s="6">
        <f t="shared" si="90"/>
        <v>-17500</v>
      </c>
      <c r="I1491" s="23">
        <f t="shared" si="89"/>
        <v>2.5</v>
      </c>
      <c r="K1491" t="s">
        <v>631</v>
      </c>
      <c r="M1491" s="2">
        <v>480</v>
      </c>
    </row>
    <row r="1492" spans="2:13" ht="12.75">
      <c r="B1492" s="318">
        <v>1200</v>
      </c>
      <c r="C1492" s="1" t="s">
        <v>32</v>
      </c>
      <c r="D1492" s="1" t="s">
        <v>430</v>
      </c>
      <c r="E1492" s="13" t="s">
        <v>104</v>
      </c>
      <c r="F1492" s="28" t="s">
        <v>653</v>
      </c>
      <c r="G1492" s="28" t="s">
        <v>152</v>
      </c>
      <c r="H1492" s="6">
        <f t="shared" si="90"/>
        <v>-18700</v>
      </c>
      <c r="I1492" s="23">
        <f t="shared" si="89"/>
        <v>2.5</v>
      </c>
      <c r="K1492" t="s">
        <v>631</v>
      </c>
      <c r="M1492" s="2">
        <v>480</v>
      </c>
    </row>
    <row r="1493" spans="2:13" ht="12.75">
      <c r="B1493" s="318">
        <v>1600</v>
      </c>
      <c r="C1493" s="1" t="s">
        <v>32</v>
      </c>
      <c r="D1493" s="1" t="s">
        <v>430</v>
      </c>
      <c r="E1493" s="13" t="s">
        <v>104</v>
      </c>
      <c r="F1493" s="28" t="s">
        <v>653</v>
      </c>
      <c r="G1493" s="28" t="s">
        <v>162</v>
      </c>
      <c r="H1493" s="6">
        <f t="shared" si="90"/>
        <v>-20300</v>
      </c>
      <c r="I1493" s="23">
        <f t="shared" si="89"/>
        <v>3.3333333333333335</v>
      </c>
      <c r="K1493" t="s">
        <v>631</v>
      </c>
      <c r="M1493" s="2">
        <v>480</v>
      </c>
    </row>
    <row r="1494" spans="2:13" ht="12.75">
      <c r="B1494" s="318">
        <v>1900</v>
      </c>
      <c r="C1494" s="1" t="s">
        <v>32</v>
      </c>
      <c r="D1494" s="1" t="s">
        <v>430</v>
      </c>
      <c r="E1494" s="13" t="s">
        <v>104</v>
      </c>
      <c r="F1494" s="28" t="s">
        <v>653</v>
      </c>
      <c r="G1494" s="28" t="s">
        <v>161</v>
      </c>
      <c r="H1494" s="6">
        <f t="shared" si="90"/>
        <v>-22200</v>
      </c>
      <c r="I1494" s="23">
        <f t="shared" si="89"/>
        <v>3.9583333333333335</v>
      </c>
      <c r="K1494" t="s">
        <v>631</v>
      </c>
      <c r="M1494" s="2">
        <v>480</v>
      </c>
    </row>
    <row r="1495" spans="2:13" ht="12.75">
      <c r="B1495" s="318">
        <v>1600</v>
      </c>
      <c r="C1495" s="1" t="s">
        <v>32</v>
      </c>
      <c r="D1495" s="1" t="s">
        <v>430</v>
      </c>
      <c r="E1495" s="13" t="s">
        <v>104</v>
      </c>
      <c r="F1495" s="28" t="s">
        <v>653</v>
      </c>
      <c r="G1495" s="28" t="s">
        <v>173</v>
      </c>
      <c r="H1495" s="6">
        <f t="shared" si="90"/>
        <v>-23800</v>
      </c>
      <c r="I1495" s="23">
        <f t="shared" si="89"/>
        <v>3.3333333333333335</v>
      </c>
      <c r="K1495" t="s">
        <v>631</v>
      </c>
      <c r="M1495" s="2">
        <v>480</v>
      </c>
    </row>
    <row r="1496" spans="2:13" ht="12.75">
      <c r="B1496" s="318">
        <v>1300</v>
      </c>
      <c r="C1496" s="1" t="s">
        <v>32</v>
      </c>
      <c r="D1496" s="1" t="s">
        <v>430</v>
      </c>
      <c r="E1496" s="13" t="s">
        <v>104</v>
      </c>
      <c r="F1496" s="28" t="s">
        <v>653</v>
      </c>
      <c r="G1496" s="28" t="s">
        <v>242</v>
      </c>
      <c r="H1496" s="6">
        <f t="shared" si="90"/>
        <v>-25100</v>
      </c>
      <c r="I1496" s="23">
        <f t="shared" si="89"/>
        <v>2.7083333333333335</v>
      </c>
      <c r="K1496" t="s">
        <v>631</v>
      </c>
      <c r="M1496" s="2">
        <v>480</v>
      </c>
    </row>
    <row r="1497" spans="2:13" ht="12.75">
      <c r="B1497" s="318">
        <v>1550</v>
      </c>
      <c r="C1497" s="1" t="s">
        <v>32</v>
      </c>
      <c r="D1497" s="1" t="s">
        <v>430</v>
      </c>
      <c r="E1497" s="13" t="s">
        <v>104</v>
      </c>
      <c r="F1497" s="28" t="s">
        <v>653</v>
      </c>
      <c r="G1497" s="28" t="s">
        <v>246</v>
      </c>
      <c r="H1497" s="6">
        <f t="shared" si="90"/>
        <v>-26650</v>
      </c>
      <c r="I1497" s="23">
        <f t="shared" si="89"/>
        <v>3.2291666666666665</v>
      </c>
      <c r="K1497" t="s">
        <v>631</v>
      </c>
      <c r="M1497" s="2">
        <v>480</v>
      </c>
    </row>
    <row r="1498" spans="2:13" ht="12.75">
      <c r="B1498" s="318">
        <v>1300</v>
      </c>
      <c r="C1498" s="1" t="s">
        <v>32</v>
      </c>
      <c r="D1498" s="1" t="s">
        <v>430</v>
      </c>
      <c r="E1498" s="13" t="s">
        <v>104</v>
      </c>
      <c r="F1498" s="28" t="s">
        <v>653</v>
      </c>
      <c r="G1498" s="28" t="s">
        <v>262</v>
      </c>
      <c r="H1498" s="6">
        <f t="shared" si="90"/>
        <v>-27950</v>
      </c>
      <c r="I1498" s="23">
        <f t="shared" si="89"/>
        <v>2.7083333333333335</v>
      </c>
      <c r="K1498" t="s">
        <v>631</v>
      </c>
      <c r="M1498" s="2">
        <v>480</v>
      </c>
    </row>
    <row r="1499" spans="2:13" ht="12.75">
      <c r="B1499" s="318">
        <v>1200</v>
      </c>
      <c r="C1499" s="1" t="s">
        <v>32</v>
      </c>
      <c r="D1499" s="1" t="s">
        <v>430</v>
      </c>
      <c r="E1499" s="13" t="s">
        <v>104</v>
      </c>
      <c r="F1499" s="28" t="s">
        <v>653</v>
      </c>
      <c r="G1499" s="28" t="s">
        <v>255</v>
      </c>
      <c r="H1499" s="6">
        <f t="shared" si="90"/>
        <v>-29150</v>
      </c>
      <c r="I1499" s="23">
        <f t="shared" si="89"/>
        <v>2.5</v>
      </c>
      <c r="K1499" t="s">
        <v>631</v>
      </c>
      <c r="M1499" s="2">
        <v>480</v>
      </c>
    </row>
    <row r="1500" spans="2:13" ht="12.75">
      <c r="B1500" s="317">
        <v>1400</v>
      </c>
      <c r="C1500" s="13" t="s">
        <v>32</v>
      </c>
      <c r="D1500" s="13" t="s">
        <v>430</v>
      </c>
      <c r="E1500" s="13" t="s">
        <v>104</v>
      </c>
      <c r="F1500" s="28" t="s">
        <v>657</v>
      </c>
      <c r="G1500" s="31" t="s">
        <v>88</v>
      </c>
      <c r="H1500" s="6">
        <f t="shared" si="90"/>
        <v>-30550</v>
      </c>
      <c r="I1500" s="23">
        <f t="shared" si="89"/>
        <v>2.9166666666666665</v>
      </c>
      <c r="K1500" t="s">
        <v>611</v>
      </c>
      <c r="M1500" s="2">
        <v>480</v>
      </c>
    </row>
    <row r="1501" spans="2:13" ht="12.75">
      <c r="B1501" s="318">
        <v>1500</v>
      </c>
      <c r="C1501" s="1" t="s">
        <v>32</v>
      </c>
      <c r="D1501" s="13" t="s">
        <v>430</v>
      </c>
      <c r="E1501" s="13" t="s">
        <v>104</v>
      </c>
      <c r="F1501" s="28" t="s">
        <v>657</v>
      </c>
      <c r="G1501" s="28" t="s">
        <v>61</v>
      </c>
      <c r="H1501" s="6">
        <f t="shared" si="90"/>
        <v>-32050</v>
      </c>
      <c r="I1501" s="23">
        <f t="shared" si="89"/>
        <v>3.125</v>
      </c>
      <c r="K1501" t="s">
        <v>611</v>
      </c>
      <c r="M1501" s="2">
        <v>480</v>
      </c>
    </row>
    <row r="1502" spans="2:13" ht="12.75">
      <c r="B1502" s="318">
        <v>1500</v>
      </c>
      <c r="C1502" s="1" t="s">
        <v>32</v>
      </c>
      <c r="D1502" s="13" t="s">
        <v>430</v>
      </c>
      <c r="E1502" s="13" t="s">
        <v>104</v>
      </c>
      <c r="F1502" s="28" t="s">
        <v>657</v>
      </c>
      <c r="G1502" s="28" t="s">
        <v>19</v>
      </c>
      <c r="H1502" s="6">
        <f t="shared" si="90"/>
        <v>-33550</v>
      </c>
      <c r="I1502" s="23">
        <f t="shared" si="89"/>
        <v>3.125</v>
      </c>
      <c r="K1502" t="s">
        <v>611</v>
      </c>
      <c r="M1502" s="2">
        <v>480</v>
      </c>
    </row>
    <row r="1503" spans="2:13" ht="12.75">
      <c r="B1503" s="318">
        <v>1600</v>
      </c>
      <c r="C1503" s="1" t="s">
        <v>32</v>
      </c>
      <c r="D1503" s="13" t="s">
        <v>430</v>
      </c>
      <c r="E1503" s="13" t="s">
        <v>104</v>
      </c>
      <c r="F1503" s="28" t="s">
        <v>657</v>
      </c>
      <c r="G1503" s="28" t="s">
        <v>21</v>
      </c>
      <c r="H1503" s="6">
        <f t="shared" si="90"/>
        <v>-35150</v>
      </c>
      <c r="I1503" s="23">
        <f t="shared" si="89"/>
        <v>3.3333333333333335</v>
      </c>
      <c r="K1503" t="s">
        <v>611</v>
      </c>
      <c r="M1503" s="2">
        <v>480</v>
      </c>
    </row>
    <row r="1504" spans="2:13" ht="12.75">
      <c r="B1504" s="318">
        <v>1550</v>
      </c>
      <c r="C1504" s="1" t="s">
        <v>32</v>
      </c>
      <c r="D1504" s="13" t="s">
        <v>430</v>
      </c>
      <c r="E1504" s="13" t="s">
        <v>104</v>
      </c>
      <c r="F1504" s="28" t="s">
        <v>657</v>
      </c>
      <c r="G1504" s="28" t="s">
        <v>23</v>
      </c>
      <c r="H1504" s="6">
        <f t="shared" si="90"/>
        <v>-36700</v>
      </c>
      <c r="I1504" s="23">
        <f t="shared" si="89"/>
        <v>3.2291666666666665</v>
      </c>
      <c r="K1504" t="s">
        <v>611</v>
      </c>
      <c r="M1504" s="2">
        <v>480</v>
      </c>
    </row>
    <row r="1505" spans="2:13" ht="12.75">
      <c r="B1505" s="318">
        <v>1600</v>
      </c>
      <c r="C1505" s="1" t="s">
        <v>32</v>
      </c>
      <c r="D1505" s="13" t="s">
        <v>430</v>
      </c>
      <c r="E1505" s="1" t="s">
        <v>104</v>
      </c>
      <c r="F1505" s="72" t="s">
        <v>657</v>
      </c>
      <c r="G1505" s="28" t="s">
        <v>66</v>
      </c>
      <c r="H1505" s="6">
        <f t="shared" si="90"/>
        <v>-38300</v>
      </c>
      <c r="I1505" s="23">
        <f t="shared" si="89"/>
        <v>3.3333333333333335</v>
      </c>
      <c r="K1505" t="s">
        <v>611</v>
      </c>
      <c r="M1505" s="2">
        <v>480</v>
      </c>
    </row>
    <row r="1506" spans="2:13" ht="12.75">
      <c r="B1506" s="318">
        <v>1400</v>
      </c>
      <c r="C1506" s="1" t="s">
        <v>32</v>
      </c>
      <c r="D1506" s="34" t="s">
        <v>430</v>
      </c>
      <c r="E1506" s="1" t="s">
        <v>104</v>
      </c>
      <c r="F1506" s="72" t="s">
        <v>657</v>
      </c>
      <c r="G1506" s="72" t="s">
        <v>68</v>
      </c>
      <c r="H1506" s="6">
        <f t="shared" si="90"/>
        <v>-39700</v>
      </c>
      <c r="I1506" s="23">
        <f t="shared" si="89"/>
        <v>2.9166666666666665</v>
      </c>
      <c r="K1506" t="s">
        <v>611</v>
      </c>
      <c r="M1506" s="2">
        <v>480</v>
      </c>
    </row>
    <row r="1507" spans="2:13" ht="12.75">
      <c r="B1507" s="318">
        <v>1500</v>
      </c>
      <c r="C1507" s="1" t="s">
        <v>32</v>
      </c>
      <c r="D1507" s="13" t="s">
        <v>430</v>
      </c>
      <c r="E1507" s="1" t="s">
        <v>104</v>
      </c>
      <c r="F1507" s="72" t="s">
        <v>657</v>
      </c>
      <c r="G1507" s="28" t="s">
        <v>70</v>
      </c>
      <c r="H1507" s="6">
        <f t="shared" si="90"/>
        <v>-41200</v>
      </c>
      <c r="I1507" s="23">
        <f t="shared" si="89"/>
        <v>3.125</v>
      </c>
      <c r="K1507" t="s">
        <v>611</v>
      </c>
      <c r="M1507" s="2">
        <v>480</v>
      </c>
    </row>
    <row r="1508" spans="2:13" ht="12.75">
      <c r="B1508" s="318">
        <v>1700</v>
      </c>
      <c r="C1508" s="1" t="s">
        <v>32</v>
      </c>
      <c r="D1508" s="13" t="s">
        <v>430</v>
      </c>
      <c r="E1508" s="1" t="s">
        <v>104</v>
      </c>
      <c r="F1508" s="72" t="s">
        <v>657</v>
      </c>
      <c r="G1508" s="28" t="s">
        <v>73</v>
      </c>
      <c r="H1508" s="6">
        <f t="shared" si="90"/>
        <v>-42900</v>
      </c>
      <c r="I1508" s="23">
        <f t="shared" si="89"/>
        <v>3.5416666666666665</v>
      </c>
      <c r="K1508" t="s">
        <v>611</v>
      </c>
      <c r="M1508" s="2">
        <v>480</v>
      </c>
    </row>
    <row r="1509" spans="1:13" ht="12.75">
      <c r="A1509" s="129"/>
      <c r="B1509" s="318">
        <v>1300</v>
      </c>
      <c r="C1509" s="1" t="s">
        <v>32</v>
      </c>
      <c r="D1509" s="13" t="s">
        <v>430</v>
      </c>
      <c r="E1509" s="1" t="s">
        <v>104</v>
      </c>
      <c r="F1509" s="72" t="s">
        <v>657</v>
      </c>
      <c r="G1509" s="130" t="s">
        <v>75</v>
      </c>
      <c r="H1509" s="6">
        <f t="shared" si="90"/>
        <v>-44200</v>
      </c>
      <c r="I1509" s="23">
        <f t="shared" si="89"/>
        <v>2.7083333333333335</v>
      </c>
      <c r="J1509" s="131"/>
      <c r="K1509" t="s">
        <v>611</v>
      </c>
      <c r="L1509" s="131"/>
      <c r="M1509" s="2">
        <v>480</v>
      </c>
    </row>
    <row r="1510" spans="2:13" ht="12.75">
      <c r="B1510" s="318">
        <v>1500</v>
      </c>
      <c r="C1510" s="1" t="s">
        <v>32</v>
      </c>
      <c r="D1510" s="13" t="s">
        <v>430</v>
      </c>
      <c r="E1510" s="1" t="s">
        <v>104</v>
      </c>
      <c r="F1510" s="72" t="s">
        <v>657</v>
      </c>
      <c r="G1510" s="28" t="s">
        <v>121</v>
      </c>
      <c r="H1510" s="6">
        <f t="shared" si="90"/>
        <v>-45700</v>
      </c>
      <c r="I1510" s="23">
        <f t="shared" si="89"/>
        <v>3.125</v>
      </c>
      <c r="K1510" t="s">
        <v>611</v>
      </c>
      <c r="M1510" s="2">
        <v>480</v>
      </c>
    </row>
    <row r="1511" spans="2:13" ht="12.75">
      <c r="B1511" s="318">
        <v>1600</v>
      </c>
      <c r="C1511" s="1" t="s">
        <v>32</v>
      </c>
      <c r="D1511" s="13" t="s">
        <v>430</v>
      </c>
      <c r="E1511" s="1" t="s">
        <v>104</v>
      </c>
      <c r="F1511" s="72" t="s">
        <v>657</v>
      </c>
      <c r="G1511" s="72" t="s">
        <v>77</v>
      </c>
      <c r="H1511" s="6">
        <f t="shared" si="90"/>
        <v>-47300</v>
      </c>
      <c r="I1511" s="23">
        <f t="shared" si="89"/>
        <v>3.3333333333333335</v>
      </c>
      <c r="K1511" t="s">
        <v>611</v>
      </c>
      <c r="M1511" s="2">
        <v>480</v>
      </c>
    </row>
    <row r="1512" spans="2:13" ht="12.75">
      <c r="B1512" s="318">
        <v>1600</v>
      </c>
      <c r="C1512" s="1" t="s">
        <v>32</v>
      </c>
      <c r="D1512" s="13" t="s">
        <v>430</v>
      </c>
      <c r="E1512" s="1" t="s">
        <v>104</v>
      </c>
      <c r="F1512" s="72" t="s">
        <v>657</v>
      </c>
      <c r="G1512" s="28" t="s">
        <v>138</v>
      </c>
      <c r="H1512" s="6">
        <f t="shared" si="90"/>
        <v>-48900</v>
      </c>
      <c r="I1512" s="23">
        <f t="shared" si="89"/>
        <v>3.3333333333333335</v>
      </c>
      <c r="K1512" t="s">
        <v>611</v>
      </c>
      <c r="M1512" s="2">
        <v>480</v>
      </c>
    </row>
    <row r="1513" spans="2:13" ht="12.75">
      <c r="B1513" s="318">
        <v>1550</v>
      </c>
      <c r="C1513" s="1" t="s">
        <v>32</v>
      </c>
      <c r="D1513" s="13" t="s">
        <v>430</v>
      </c>
      <c r="E1513" s="1" t="s">
        <v>104</v>
      </c>
      <c r="F1513" s="72" t="s">
        <v>657</v>
      </c>
      <c r="G1513" s="28" t="s">
        <v>152</v>
      </c>
      <c r="H1513" s="6">
        <f t="shared" si="90"/>
        <v>-50450</v>
      </c>
      <c r="I1513" s="23">
        <f t="shared" si="89"/>
        <v>3.2291666666666665</v>
      </c>
      <c r="K1513" t="s">
        <v>611</v>
      </c>
      <c r="M1513" s="2">
        <v>480</v>
      </c>
    </row>
    <row r="1514" spans="2:13" ht="12.75">
      <c r="B1514" s="318">
        <v>1450</v>
      </c>
      <c r="C1514" s="1" t="s">
        <v>32</v>
      </c>
      <c r="D1514" s="13" t="s">
        <v>430</v>
      </c>
      <c r="E1514" s="1" t="s">
        <v>104</v>
      </c>
      <c r="F1514" s="72" t="s">
        <v>657</v>
      </c>
      <c r="G1514" s="28" t="s">
        <v>162</v>
      </c>
      <c r="H1514" s="6">
        <f t="shared" si="90"/>
        <v>-51900</v>
      </c>
      <c r="I1514" s="23">
        <f t="shared" si="89"/>
        <v>3.0208333333333335</v>
      </c>
      <c r="K1514" t="s">
        <v>611</v>
      </c>
      <c r="M1514" s="2">
        <v>480</v>
      </c>
    </row>
    <row r="1515" spans="2:13" ht="12.75">
      <c r="B1515" s="318">
        <v>1700</v>
      </c>
      <c r="C1515" s="1" t="s">
        <v>32</v>
      </c>
      <c r="D1515" s="13" t="s">
        <v>430</v>
      </c>
      <c r="E1515" s="1" t="s">
        <v>104</v>
      </c>
      <c r="F1515" s="72" t="s">
        <v>657</v>
      </c>
      <c r="G1515" s="28" t="s">
        <v>161</v>
      </c>
      <c r="H1515" s="6">
        <f t="shared" si="90"/>
        <v>-53600</v>
      </c>
      <c r="I1515" s="23">
        <f t="shared" si="89"/>
        <v>3.5416666666666665</v>
      </c>
      <c r="K1515" t="s">
        <v>611</v>
      </c>
      <c r="M1515" s="2">
        <v>480</v>
      </c>
    </row>
    <row r="1516" spans="2:13" ht="12.75">
      <c r="B1516" s="318">
        <v>1600</v>
      </c>
      <c r="C1516" s="1" t="s">
        <v>32</v>
      </c>
      <c r="D1516" s="13" t="s">
        <v>430</v>
      </c>
      <c r="E1516" s="1" t="s">
        <v>104</v>
      </c>
      <c r="F1516" s="72" t="s">
        <v>657</v>
      </c>
      <c r="G1516" s="28" t="s">
        <v>218</v>
      </c>
      <c r="H1516" s="6">
        <f t="shared" si="90"/>
        <v>-55200</v>
      </c>
      <c r="I1516" s="23">
        <f t="shared" si="89"/>
        <v>3.3333333333333335</v>
      </c>
      <c r="K1516" t="s">
        <v>611</v>
      </c>
      <c r="M1516" s="2">
        <v>480</v>
      </c>
    </row>
    <row r="1517" spans="2:13" ht="12.75">
      <c r="B1517" s="318">
        <v>1450</v>
      </c>
      <c r="C1517" s="1" t="s">
        <v>32</v>
      </c>
      <c r="D1517" s="13" t="s">
        <v>430</v>
      </c>
      <c r="E1517" s="1" t="s">
        <v>104</v>
      </c>
      <c r="F1517" s="72" t="s">
        <v>657</v>
      </c>
      <c r="G1517" s="28" t="s">
        <v>173</v>
      </c>
      <c r="H1517" s="6">
        <f t="shared" si="90"/>
        <v>-56650</v>
      </c>
      <c r="I1517" s="23">
        <f t="shared" si="89"/>
        <v>3.0208333333333335</v>
      </c>
      <c r="K1517" t="s">
        <v>611</v>
      </c>
      <c r="M1517" s="2">
        <v>480</v>
      </c>
    </row>
    <row r="1518" spans="2:13" ht="12.75">
      <c r="B1518" s="318">
        <v>1500</v>
      </c>
      <c r="C1518" s="1" t="s">
        <v>32</v>
      </c>
      <c r="D1518" s="1" t="s">
        <v>430</v>
      </c>
      <c r="E1518" s="1" t="s">
        <v>104</v>
      </c>
      <c r="F1518" s="72" t="s">
        <v>657</v>
      </c>
      <c r="G1518" s="28" t="s">
        <v>242</v>
      </c>
      <c r="H1518" s="6">
        <f t="shared" si="90"/>
        <v>-58150</v>
      </c>
      <c r="I1518" s="23">
        <f t="shared" si="89"/>
        <v>3.125</v>
      </c>
      <c r="K1518" t="s">
        <v>611</v>
      </c>
      <c r="M1518" s="2">
        <v>480</v>
      </c>
    </row>
    <row r="1519" spans="2:13" ht="12.75">
      <c r="B1519" s="318">
        <v>1450</v>
      </c>
      <c r="C1519" s="1" t="s">
        <v>32</v>
      </c>
      <c r="D1519" s="1" t="s">
        <v>430</v>
      </c>
      <c r="E1519" s="1" t="s">
        <v>104</v>
      </c>
      <c r="F1519" s="72" t="s">
        <v>657</v>
      </c>
      <c r="G1519" s="28" t="s">
        <v>246</v>
      </c>
      <c r="H1519" s="6">
        <f t="shared" si="90"/>
        <v>-59600</v>
      </c>
      <c r="I1519" s="23">
        <f t="shared" si="89"/>
        <v>3.0208333333333335</v>
      </c>
      <c r="K1519" t="s">
        <v>611</v>
      </c>
      <c r="M1519" s="2">
        <v>480</v>
      </c>
    </row>
    <row r="1520" spans="2:13" ht="12.75">
      <c r="B1520" s="318">
        <v>1650</v>
      </c>
      <c r="C1520" s="1" t="s">
        <v>32</v>
      </c>
      <c r="D1520" s="1" t="s">
        <v>430</v>
      </c>
      <c r="E1520" s="1" t="s">
        <v>104</v>
      </c>
      <c r="F1520" s="72" t="s">
        <v>657</v>
      </c>
      <c r="G1520" s="28" t="s">
        <v>262</v>
      </c>
      <c r="H1520" s="6">
        <f t="shared" si="90"/>
        <v>-61250</v>
      </c>
      <c r="I1520" s="23">
        <f t="shared" si="89"/>
        <v>3.4375</v>
      </c>
      <c r="K1520" t="s">
        <v>611</v>
      </c>
      <c r="M1520" s="2">
        <v>480</v>
      </c>
    </row>
    <row r="1521" spans="1:13" s="65" customFormat="1" ht="12.75">
      <c r="A1521" s="12"/>
      <c r="B1521" s="320">
        <f>SUM(B1479:B1520)</f>
        <v>61250</v>
      </c>
      <c r="C1521" s="12"/>
      <c r="D1521" s="12"/>
      <c r="E1521" s="12" t="s">
        <v>104</v>
      </c>
      <c r="F1521" s="19"/>
      <c r="G1521" s="19"/>
      <c r="H1521" s="62">
        <v>0</v>
      </c>
      <c r="I1521" s="64">
        <f t="shared" si="89"/>
        <v>127.60416666666667</v>
      </c>
      <c r="M1521" s="2">
        <v>480</v>
      </c>
    </row>
    <row r="1522" spans="2:13" ht="12.75">
      <c r="B1522" s="318"/>
      <c r="H1522" s="6">
        <f t="shared" si="90"/>
        <v>0</v>
      </c>
      <c r="I1522" s="23">
        <f t="shared" si="89"/>
        <v>0</v>
      </c>
      <c r="M1522" s="2">
        <v>480</v>
      </c>
    </row>
    <row r="1523" spans="2:13" ht="12.75">
      <c r="B1523" s="318"/>
      <c r="H1523" s="6">
        <f t="shared" si="90"/>
        <v>0</v>
      </c>
      <c r="I1523" s="23">
        <f t="shared" si="89"/>
        <v>0</v>
      </c>
      <c r="M1523" s="2">
        <v>480</v>
      </c>
    </row>
    <row r="1524" spans="2:13" ht="12.75">
      <c r="B1524" s="318"/>
      <c r="H1524" s="6">
        <f t="shared" si="90"/>
        <v>0</v>
      </c>
      <c r="I1524" s="23">
        <f t="shared" si="89"/>
        <v>0</v>
      </c>
      <c r="M1524" s="2">
        <v>480</v>
      </c>
    </row>
    <row r="1525" spans="2:13" ht="12.75">
      <c r="B1525" s="318"/>
      <c r="H1525" s="6">
        <f t="shared" si="90"/>
        <v>0</v>
      </c>
      <c r="I1525" s="23">
        <f t="shared" si="89"/>
        <v>0</v>
      </c>
      <c r="M1525" s="2">
        <v>480</v>
      </c>
    </row>
    <row r="1526" spans="1:13" s="65" customFormat="1" ht="12.75">
      <c r="A1526" s="12"/>
      <c r="B1526" s="321">
        <f>B1536+B1548+B1557+B1578+B1583</f>
        <v>445000</v>
      </c>
      <c r="C1526" s="56" t="s">
        <v>658</v>
      </c>
      <c r="D1526" s="12"/>
      <c r="E1526" s="12"/>
      <c r="F1526" s="19"/>
      <c r="G1526" s="19"/>
      <c r="H1526" s="62"/>
      <c r="I1526" s="64">
        <f t="shared" si="89"/>
        <v>927.0833333333334</v>
      </c>
      <c r="M1526" s="2">
        <v>480</v>
      </c>
    </row>
    <row r="1527" spans="1:13" s="78" customFormat="1" ht="12.75">
      <c r="A1527" s="137"/>
      <c r="B1527" s="322" t="s">
        <v>685</v>
      </c>
      <c r="C1527" s="137"/>
      <c r="D1527" s="137"/>
      <c r="E1527" s="137"/>
      <c r="F1527" s="138"/>
      <c r="G1527" s="139"/>
      <c r="H1527" s="88"/>
      <c r="I1527" s="140"/>
      <c r="J1527" s="141"/>
      <c r="K1527" s="141"/>
      <c r="L1527" s="141"/>
      <c r="M1527" s="2">
        <v>480</v>
      </c>
    </row>
    <row r="1528" spans="2:13" ht="12.75">
      <c r="B1528" s="318"/>
      <c r="H1528" s="6">
        <v>0</v>
      </c>
      <c r="I1528" s="23">
        <f t="shared" si="89"/>
        <v>0</v>
      </c>
      <c r="M1528" s="2">
        <v>480</v>
      </c>
    </row>
    <row r="1529" spans="2:13" ht="12.75">
      <c r="B1529" s="318"/>
      <c r="H1529" s="6">
        <f t="shared" si="90"/>
        <v>0</v>
      </c>
      <c r="I1529" s="23">
        <f t="shared" si="89"/>
        <v>0</v>
      </c>
      <c r="M1529" s="2">
        <v>480</v>
      </c>
    </row>
    <row r="1530" spans="2:13" ht="12.75">
      <c r="B1530" s="318">
        <v>30000</v>
      </c>
      <c r="C1530" t="s">
        <v>659</v>
      </c>
      <c r="D1530" s="13" t="s">
        <v>430</v>
      </c>
      <c r="E1530" s="132" t="s">
        <v>660</v>
      </c>
      <c r="F1530" s="72" t="s">
        <v>657</v>
      </c>
      <c r="G1530" s="133" t="s">
        <v>88</v>
      </c>
      <c r="H1530" s="6">
        <f aca="true" t="shared" si="93" ref="H1530:H1591">H1529-B1530</f>
        <v>-30000</v>
      </c>
      <c r="I1530" s="23">
        <f aca="true" t="shared" si="94" ref="I1530:I1591">+B1530/M1530</f>
        <v>62.5</v>
      </c>
      <c r="K1530" t="s">
        <v>611</v>
      </c>
      <c r="M1530" s="2">
        <v>480</v>
      </c>
    </row>
    <row r="1531" spans="2:13" ht="12.75">
      <c r="B1531" s="318">
        <v>10000</v>
      </c>
      <c r="C1531" s="134" t="s">
        <v>661</v>
      </c>
      <c r="D1531" s="13" t="s">
        <v>430</v>
      </c>
      <c r="E1531" s="132" t="s">
        <v>660</v>
      </c>
      <c r="F1531" s="72" t="s">
        <v>657</v>
      </c>
      <c r="G1531" s="133" t="s">
        <v>61</v>
      </c>
      <c r="H1531" s="6">
        <f t="shared" si="93"/>
        <v>-40000</v>
      </c>
      <c r="I1531" s="23">
        <f t="shared" si="94"/>
        <v>20.833333333333332</v>
      </c>
      <c r="K1531" t="s">
        <v>611</v>
      </c>
      <c r="M1531" s="2">
        <v>480</v>
      </c>
    </row>
    <row r="1532" spans="2:13" ht="12.75">
      <c r="B1532" s="318">
        <v>10000</v>
      </c>
      <c r="C1532" s="134" t="s">
        <v>662</v>
      </c>
      <c r="D1532" s="13" t="s">
        <v>430</v>
      </c>
      <c r="E1532" s="132" t="s">
        <v>660</v>
      </c>
      <c r="F1532" s="72" t="s">
        <v>657</v>
      </c>
      <c r="G1532" s="133" t="s">
        <v>61</v>
      </c>
      <c r="H1532" s="6">
        <f t="shared" si="93"/>
        <v>-50000</v>
      </c>
      <c r="I1532" s="23">
        <f t="shared" si="94"/>
        <v>20.833333333333332</v>
      </c>
      <c r="K1532" t="s">
        <v>611</v>
      </c>
      <c r="M1532" s="2">
        <v>480</v>
      </c>
    </row>
    <row r="1533" spans="2:13" ht="12.75">
      <c r="B1533" s="318">
        <v>10000</v>
      </c>
      <c r="C1533" s="134" t="s">
        <v>663</v>
      </c>
      <c r="D1533" s="13" t="s">
        <v>430</v>
      </c>
      <c r="E1533" s="132" t="s">
        <v>660</v>
      </c>
      <c r="F1533" s="72" t="s">
        <v>657</v>
      </c>
      <c r="G1533" s="133" t="s">
        <v>61</v>
      </c>
      <c r="H1533" s="6">
        <f t="shared" si="93"/>
        <v>-60000</v>
      </c>
      <c r="I1533" s="23">
        <f t="shared" si="94"/>
        <v>20.833333333333332</v>
      </c>
      <c r="K1533" t="s">
        <v>611</v>
      </c>
      <c r="M1533" s="2">
        <v>480</v>
      </c>
    </row>
    <row r="1534" spans="2:13" ht="12.75">
      <c r="B1534" s="318">
        <v>10000</v>
      </c>
      <c r="C1534" s="134" t="s">
        <v>737</v>
      </c>
      <c r="D1534" s="13" t="s">
        <v>430</v>
      </c>
      <c r="E1534" s="132" t="s">
        <v>660</v>
      </c>
      <c r="F1534" s="72" t="s">
        <v>657</v>
      </c>
      <c r="G1534" s="133" t="s">
        <v>61</v>
      </c>
      <c r="H1534" s="6">
        <f t="shared" si="93"/>
        <v>-70000</v>
      </c>
      <c r="I1534" s="23">
        <f t="shared" si="94"/>
        <v>20.833333333333332</v>
      </c>
      <c r="K1534" t="s">
        <v>611</v>
      </c>
      <c r="M1534" s="2">
        <v>480</v>
      </c>
    </row>
    <row r="1535" spans="1:13" s="123" customFormat="1" ht="12.75">
      <c r="A1535" s="1"/>
      <c r="B1535" s="318">
        <v>30000</v>
      </c>
      <c r="C1535" s="78" t="s">
        <v>664</v>
      </c>
      <c r="D1535" s="13" t="s">
        <v>430</v>
      </c>
      <c r="E1535" s="132" t="s">
        <v>660</v>
      </c>
      <c r="F1535" s="72" t="s">
        <v>657</v>
      </c>
      <c r="G1535" s="133" t="s">
        <v>85</v>
      </c>
      <c r="H1535" s="6">
        <f t="shared" si="93"/>
        <v>-100000</v>
      </c>
      <c r="I1535" s="23">
        <f t="shared" si="94"/>
        <v>62.5</v>
      </c>
      <c r="J1535"/>
      <c r="K1535" t="s">
        <v>611</v>
      </c>
      <c r="L1535"/>
      <c r="M1535" s="2">
        <v>480</v>
      </c>
    </row>
    <row r="1536" spans="1:13" s="65" customFormat="1" ht="12.75">
      <c r="A1536" s="12"/>
      <c r="B1536" s="320">
        <f>SUM(B1530:B1535)</f>
        <v>100000</v>
      </c>
      <c r="C1536" s="12"/>
      <c r="D1536" s="12"/>
      <c r="E1536" s="136" t="s">
        <v>660</v>
      </c>
      <c r="F1536" s="19"/>
      <c r="G1536" s="19"/>
      <c r="H1536" s="62"/>
      <c r="I1536" s="64">
        <f t="shared" si="94"/>
        <v>208.33333333333334</v>
      </c>
      <c r="M1536" s="2">
        <v>480</v>
      </c>
    </row>
    <row r="1537" spans="2:13" ht="12.75">
      <c r="B1537" s="318"/>
      <c r="H1537" s="6">
        <f t="shared" si="93"/>
        <v>0</v>
      </c>
      <c r="I1537" s="23">
        <f t="shared" si="94"/>
        <v>0</v>
      </c>
      <c r="M1537" s="2">
        <v>480</v>
      </c>
    </row>
    <row r="1538" spans="2:13" ht="12.75">
      <c r="B1538" s="318"/>
      <c r="H1538" s="6">
        <f t="shared" si="93"/>
        <v>0</v>
      </c>
      <c r="I1538" s="23">
        <f t="shared" si="94"/>
        <v>0</v>
      </c>
      <c r="M1538" s="2">
        <v>480</v>
      </c>
    </row>
    <row r="1539" spans="2:13" ht="12.75">
      <c r="B1539" s="318">
        <v>30000</v>
      </c>
      <c r="C1539" s="77" t="s">
        <v>664</v>
      </c>
      <c r="D1539" s="13" t="s">
        <v>430</v>
      </c>
      <c r="E1539" s="132" t="s">
        <v>666</v>
      </c>
      <c r="F1539" s="72" t="s">
        <v>657</v>
      </c>
      <c r="G1539" s="133" t="s">
        <v>218</v>
      </c>
      <c r="H1539" s="6">
        <f t="shared" si="93"/>
        <v>-30000</v>
      </c>
      <c r="I1539" s="23">
        <f t="shared" si="94"/>
        <v>62.5</v>
      </c>
      <c r="K1539" t="s">
        <v>611</v>
      </c>
      <c r="M1539" s="2">
        <v>480</v>
      </c>
    </row>
    <row r="1540" spans="2:13" ht="12.75">
      <c r="B1540" s="318">
        <v>10000</v>
      </c>
      <c r="C1540" s="134" t="s">
        <v>662</v>
      </c>
      <c r="D1540" s="13" t="s">
        <v>430</v>
      </c>
      <c r="E1540" s="132" t="s">
        <v>666</v>
      </c>
      <c r="F1540" s="72" t="s">
        <v>657</v>
      </c>
      <c r="G1540" s="133" t="s">
        <v>173</v>
      </c>
      <c r="H1540" s="6">
        <f t="shared" si="93"/>
        <v>-40000</v>
      </c>
      <c r="I1540" s="23">
        <f t="shared" si="94"/>
        <v>20.833333333333332</v>
      </c>
      <c r="K1540" t="s">
        <v>611</v>
      </c>
      <c r="M1540" s="2">
        <v>480</v>
      </c>
    </row>
    <row r="1541" spans="2:13" ht="12.75">
      <c r="B1541" s="318">
        <v>10000</v>
      </c>
      <c r="C1541" s="134" t="s">
        <v>661</v>
      </c>
      <c r="D1541" s="13" t="s">
        <v>430</v>
      </c>
      <c r="E1541" s="132" t="s">
        <v>666</v>
      </c>
      <c r="F1541" s="72" t="s">
        <v>657</v>
      </c>
      <c r="G1541" s="133" t="s">
        <v>173</v>
      </c>
      <c r="H1541" s="6">
        <f t="shared" si="93"/>
        <v>-50000</v>
      </c>
      <c r="I1541" s="23">
        <f t="shared" si="94"/>
        <v>20.833333333333332</v>
      </c>
      <c r="K1541" t="s">
        <v>611</v>
      </c>
      <c r="M1541" s="2">
        <v>480</v>
      </c>
    </row>
    <row r="1542" spans="2:13" ht="12.75">
      <c r="B1542" s="318">
        <v>10000</v>
      </c>
      <c r="C1542" s="134" t="s">
        <v>661</v>
      </c>
      <c r="D1542" s="13" t="s">
        <v>430</v>
      </c>
      <c r="E1542" s="132" t="s">
        <v>929</v>
      </c>
      <c r="F1542" s="72" t="s">
        <v>657</v>
      </c>
      <c r="G1542" s="133" t="s">
        <v>173</v>
      </c>
      <c r="H1542" s="6">
        <f t="shared" si="93"/>
        <v>-60000</v>
      </c>
      <c r="I1542" s="23">
        <f t="shared" si="94"/>
        <v>20.833333333333332</v>
      </c>
      <c r="K1542" t="s">
        <v>611</v>
      </c>
      <c r="M1542" s="2">
        <v>480</v>
      </c>
    </row>
    <row r="1543" spans="2:13" ht="12.75">
      <c r="B1543" s="318">
        <v>5000</v>
      </c>
      <c r="C1543" s="78" t="s">
        <v>667</v>
      </c>
      <c r="D1543" s="13" t="s">
        <v>430</v>
      </c>
      <c r="E1543" s="132" t="s">
        <v>929</v>
      </c>
      <c r="F1543" s="72" t="s">
        <v>657</v>
      </c>
      <c r="G1543" s="132" t="s">
        <v>173</v>
      </c>
      <c r="H1543" s="6">
        <f t="shared" si="93"/>
        <v>-65000</v>
      </c>
      <c r="I1543" s="23">
        <f t="shared" si="94"/>
        <v>10.416666666666666</v>
      </c>
      <c r="K1543" t="s">
        <v>611</v>
      </c>
      <c r="M1543" s="2">
        <v>480</v>
      </c>
    </row>
    <row r="1544" spans="1:13" s="123" customFormat="1" ht="12.75">
      <c r="A1544" s="1"/>
      <c r="B1544" s="318">
        <v>10000</v>
      </c>
      <c r="C1544" s="134" t="s">
        <v>663</v>
      </c>
      <c r="D1544" s="34" t="s">
        <v>430</v>
      </c>
      <c r="E1544" s="132" t="s">
        <v>929</v>
      </c>
      <c r="F1544" s="72" t="s">
        <v>657</v>
      </c>
      <c r="G1544" s="132" t="s">
        <v>173</v>
      </c>
      <c r="H1544" s="6">
        <f t="shared" si="93"/>
        <v>-75000</v>
      </c>
      <c r="I1544" s="23">
        <f t="shared" si="94"/>
        <v>20.833333333333332</v>
      </c>
      <c r="J1544"/>
      <c r="K1544" s="78" t="s">
        <v>611</v>
      </c>
      <c r="L1544"/>
      <c r="M1544" s="2">
        <v>480</v>
      </c>
    </row>
    <row r="1545" spans="1:13" s="16" customFormat="1" ht="12.75">
      <c r="A1545" s="1"/>
      <c r="B1545" s="318">
        <v>10000</v>
      </c>
      <c r="C1545" s="134" t="s">
        <v>668</v>
      </c>
      <c r="D1545" s="34" t="s">
        <v>430</v>
      </c>
      <c r="E1545" s="132" t="s">
        <v>929</v>
      </c>
      <c r="F1545" s="72" t="s">
        <v>657</v>
      </c>
      <c r="G1545" s="132" t="s">
        <v>246</v>
      </c>
      <c r="H1545" s="6">
        <f t="shared" si="93"/>
        <v>-85000</v>
      </c>
      <c r="I1545" s="23">
        <f t="shared" si="94"/>
        <v>20.833333333333332</v>
      </c>
      <c r="J1545"/>
      <c r="K1545" s="78" t="s">
        <v>611</v>
      </c>
      <c r="L1545"/>
      <c r="M1545" s="2">
        <v>480</v>
      </c>
    </row>
    <row r="1546" spans="1:13" s="16" customFormat="1" ht="12.75">
      <c r="A1546" s="1"/>
      <c r="B1546" s="318">
        <v>5000</v>
      </c>
      <c r="C1546" s="78" t="s">
        <v>667</v>
      </c>
      <c r="D1546" s="13" t="s">
        <v>430</v>
      </c>
      <c r="E1546" s="132" t="s">
        <v>929</v>
      </c>
      <c r="F1546" s="72" t="s">
        <v>657</v>
      </c>
      <c r="G1546" s="133" t="s">
        <v>255</v>
      </c>
      <c r="H1546" s="6">
        <f t="shared" si="93"/>
        <v>-90000</v>
      </c>
      <c r="I1546" s="23">
        <f t="shared" si="94"/>
        <v>10.416666666666666</v>
      </c>
      <c r="J1546"/>
      <c r="K1546" t="s">
        <v>611</v>
      </c>
      <c r="L1546"/>
      <c r="M1546" s="2">
        <v>480</v>
      </c>
    </row>
    <row r="1547" spans="1:13" s="16" customFormat="1" ht="12.75">
      <c r="A1547" s="1"/>
      <c r="B1547" s="318">
        <v>5000</v>
      </c>
      <c r="C1547" s="78" t="s">
        <v>667</v>
      </c>
      <c r="D1547" s="13" t="s">
        <v>430</v>
      </c>
      <c r="E1547" s="132" t="s">
        <v>929</v>
      </c>
      <c r="F1547" s="72" t="s">
        <v>657</v>
      </c>
      <c r="G1547" s="133" t="s">
        <v>255</v>
      </c>
      <c r="H1547" s="6">
        <f t="shared" si="93"/>
        <v>-95000</v>
      </c>
      <c r="I1547" s="23">
        <f t="shared" si="94"/>
        <v>10.416666666666666</v>
      </c>
      <c r="J1547"/>
      <c r="K1547" t="s">
        <v>611</v>
      </c>
      <c r="L1547"/>
      <c r="M1547" s="2">
        <v>480</v>
      </c>
    </row>
    <row r="1548" spans="1:13" s="65" customFormat="1" ht="12.75">
      <c r="A1548" s="12"/>
      <c r="B1548" s="320">
        <f>SUM(B1539:B1547)</f>
        <v>95000</v>
      </c>
      <c r="C1548" s="12"/>
      <c r="D1548" s="12"/>
      <c r="E1548" s="63" t="s">
        <v>929</v>
      </c>
      <c r="F1548" s="19"/>
      <c r="G1548" s="19"/>
      <c r="H1548" s="62"/>
      <c r="I1548" s="64">
        <f t="shared" si="94"/>
        <v>197.91666666666666</v>
      </c>
      <c r="M1548" s="2">
        <v>480</v>
      </c>
    </row>
    <row r="1549" spans="2:13" ht="12.75">
      <c r="B1549" s="318"/>
      <c r="H1549" s="6">
        <f t="shared" si="93"/>
        <v>0</v>
      </c>
      <c r="I1549" s="23">
        <f t="shared" si="94"/>
        <v>0</v>
      </c>
      <c r="K1549" t="s">
        <v>611</v>
      </c>
      <c r="M1549" s="2">
        <v>480</v>
      </c>
    </row>
    <row r="1550" spans="2:13" ht="12.75">
      <c r="B1550" s="318"/>
      <c r="H1550" s="6">
        <f t="shared" si="93"/>
        <v>0</v>
      </c>
      <c r="I1550" s="23">
        <f t="shared" si="94"/>
        <v>0</v>
      </c>
      <c r="K1550" t="s">
        <v>611</v>
      </c>
      <c r="M1550" s="2">
        <v>480</v>
      </c>
    </row>
    <row r="1551" spans="2:13" ht="12.75">
      <c r="B1551" s="318">
        <v>5000</v>
      </c>
      <c r="C1551" s="78" t="s">
        <v>667</v>
      </c>
      <c r="D1551" s="13" t="s">
        <v>430</v>
      </c>
      <c r="E1551" s="132" t="s">
        <v>928</v>
      </c>
      <c r="F1551" s="72" t="s">
        <v>657</v>
      </c>
      <c r="G1551" s="133" t="s">
        <v>23</v>
      </c>
      <c r="H1551" s="6">
        <f t="shared" si="93"/>
        <v>-5000</v>
      </c>
      <c r="I1551" s="23">
        <f t="shared" si="94"/>
        <v>10.416666666666666</v>
      </c>
      <c r="K1551" t="s">
        <v>611</v>
      </c>
      <c r="M1551" s="2">
        <v>480</v>
      </c>
    </row>
    <row r="1552" spans="2:13" ht="12.75">
      <c r="B1552" s="318">
        <v>10000</v>
      </c>
      <c r="C1552" s="134" t="s">
        <v>661</v>
      </c>
      <c r="D1552" s="13" t="s">
        <v>430</v>
      </c>
      <c r="E1552" s="132" t="s">
        <v>928</v>
      </c>
      <c r="F1552" s="72" t="s">
        <v>657</v>
      </c>
      <c r="G1552" s="133" t="s">
        <v>68</v>
      </c>
      <c r="H1552" s="6">
        <f t="shared" si="93"/>
        <v>-15000</v>
      </c>
      <c r="I1552" s="23">
        <f t="shared" si="94"/>
        <v>20.833333333333332</v>
      </c>
      <c r="K1552" t="s">
        <v>611</v>
      </c>
      <c r="M1552" s="2">
        <v>480</v>
      </c>
    </row>
    <row r="1553" spans="2:13" ht="12.75">
      <c r="B1553" s="318">
        <v>10000</v>
      </c>
      <c r="C1553" s="134" t="s">
        <v>669</v>
      </c>
      <c r="D1553" s="13" t="s">
        <v>430</v>
      </c>
      <c r="E1553" s="132" t="s">
        <v>928</v>
      </c>
      <c r="F1553" s="72" t="s">
        <v>657</v>
      </c>
      <c r="G1553" s="133" t="s">
        <v>68</v>
      </c>
      <c r="H1553" s="6">
        <f t="shared" si="93"/>
        <v>-25000</v>
      </c>
      <c r="I1553" s="23">
        <f t="shared" si="94"/>
        <v>20.833333333333332</v>
      </c>
      <c r="K1553" t="s">
        <v>611</v>
      </c>
      <c r="M1553" s="2">
        <v>480</v>
      </c>
    </row>
    <row r="1554" spans="2:13" ht="12.75">
      <c r="B1554" s="318">
        <v>10000</v>
      </c>
      <c r="C1554" s="134" t="s">
        <v>668</v>
      </c>
      <c r="D1554" s="34" t="s">
        <v>430</v>
      </c>
      <c r="E1554" s="132" t="s">
        <v>928</v>
      </c>
      <c r="F1554" s="72" t="s">
        <v>657</v>
      </c>
      <c r="G1554" s="132" t="s">
        <v>68</v>
      </c>
      <c r="H1554" s="6">
        <f t="shared" si="93"/>
        <v>-35000</v>
      </c>
      <c r="I1554" s="23">
        <f t="shared" si="94"/>
        <v>20.833333333333332</v>
      </c>
      <c r="K1554" s="78" t="s">
        <v>611</v>
      </c>
      <c r="M1554" s="2">
        <v>480</v>
      </c>
    </row>
    <row r="1555" spans="2:13" ht="12.75">
      <c r="B1555" s="318">
        <v>10000</v>
      </c>
      <c r="C1555" s="134" t="s">
        <v>670</v>
      </c>
      <c r="D1555" s="34" t="s">
        <v>430</v>
      </c>
      <c r="E1555" s="132" t="s">
        <v>928</v>
      </c>
      <c r="F1555" s="72" t="s">
        <v>657</v>
      </c>
      <c r="G1555" s="132" t="s">
        <v>68</v>
      </c>
      <c r="H1555" s="6">
        <f t="shared" si="93"/>
        <v>-45000</v>
      </c>
      <c r="I1555" s="23">
        <f t="shared" si="94"/>
        <v>20.833333333333332</v>
      </c>
      <c r="K1555" s="78" t="s">
        <v>611</v>
      </c>
      <c r="M1555" s="2">
        <v>480</v>
      </c>
    </row>
    <row r="1556" spans="2:13" ht="12.75">
      <c r="B1556" s="318">
        <v>10000</v>
      </c>
      <c r="C1556" s="134" t="s">
        <v>671</v>
      </c>
      <c r="D1556" s="13" t="s">
        <v>430</v>
      </c>
      <c r="E1556" s="132" t="s">
        <v>928</v>
      </c>
      <c r="F1556" s="72" t="s">
        <v>657</v>
      </c>
      <c r="G1556" s="132" t="s">
        <v>70</v>
      </c>
      <c r="H1556" s="6">
        <f>H1555-B1556</f>
        <v>-55000</v>
      </c>
      <c r="I1556" s="23">
        <f>+B1556/M1556</f>
        <v>20.833333333333332</v>
      </c>
      <c r="K1556" t="s">
        <v>611</v>
      </c>
      <c r="M1556" s="2">
        <v>480</v>
      </c>
    </row>
    <row r="1557" spans="1:13" s="65" customFormat="1" ht="12.75">
      <c r="A1557" s="12"/>
      <c r="B1557" s="320">
        <f>SUM(B1551:B1556)</f>
        <v>55000</v>
      </c>
      <c r="C1557" s="12"/>
      <c r="D1557" s="12"/>
      <c r="E1557" s="136" t="s">
        <v>928</v>
      </c>
      <c r="F1557" s="19"/>
      <c r="G1557" s="19"/>
      <c r="H1557" s="62"/>
      <c r="I1557" s="64">
        <f t="shared" si="94"/>
        <v>114.58333333333333</v>
      </c>
      <c r="M1557" s="2">
        <v>480</v>
      </c>
    </row>
    <row r="1558" spans="2:13" ht="12.75">
      <c r="B1558" s="318"/>
      <c r="H1558" s="6">
        <f t="shared" si="93"/>
        <v>0</v>
      </c>
      <c r="I1558" s="23">
        <f t="shared" si="94"/>
        <v>0</v>
      </c>
      <c r="M1558" s="2">
        <v>480</v>
      </c>
    </row>
    <row r="1559" spans="2:13" ht="12.75">
      <c r="B1559" s="318"/>
      <c r="H1559" s="6">
        <f t="shared" si="93"/>
        <v>0</v>
      </c>
      <c r="I1559" s="23">
        <f t="shared" si="94"/>
        <v>0</v>
      </c>
      <c r="M1559" s="2">
        <v>480</v>
      </c>
    </row>
    <row r="1560" spans="2:13" ht="12.75">
      <c r="B1560" s="318">
        <v>10000</v>
      </c>
      <c r="C1560" s="134" t="s">
        <v>661</v>
      </c>
      <c r="D1560" s="13" t="s">
        <v>430</v>
      </c>
      <c r="E1560" s="132" t="s">
        <v>672</v>
      </c>
      <c r="F1560" s="72" t="s">
        <v>657</v>
      </c>
      <c r="G1560" s="133" t="s">
        <v>61</v>
      </c>
      <c r="H1560" s="6">
        <f t="shared" si="93"/>
        <v>-10000</v>
      </c>
      <c r="I1560" s="23">
        <f t="shared" si="94"/>
        <v>20.833333333333332</v>
      </c>
      <c r="K1560" t="s">
        <v>611</v>
      </c>
      <c r="M1560" s="2">
        <v>480</v>
      </c>
    </row>
    <row r="1561" spans="2:13" ht="12.75">
      <c r="B1561" s="318">
        <v>10000</v>
      </c>
      <c r="C1561" s="134" t="s">
        <v>662</v>
      </c>
      <c r="D1561" s="13" t="s">
        <v>430</v>
      </c>
      <c r="E1561" s="132" t="s">
        <v>672</v>
      </c>
      <c r="F1561" s="72" t="s">
        <v>657</v>
      </c>
      <c r="G1561" s="133" t="s">
        <v>61</v>
      </c>
      <c r="H1561" s="6">
        <f t="shared" si="93"/>
        <v>-20000</v>
      </c>
      <c r="I1561" s="23">
        <f t="shared" si="94"/>
        <v>20.833333333333332</v>
      </c>
      <c r="K1561" t="s">
        <v>611</v>
      </c>
      <c r="M1561" s="2">
        <v>480</v>
      </c>
    </row>
    <row r="1562" spans="2:13" ht="12.75">
      <c r="B1562" s="318">
        <v>10000</v>
      </c>
      <c r="C1562" s="134" t="s">
        <v>663</v>
      </c>
      <c r="D1562" s="13" t="s">
        <v>430</v>
      </c>
      <c r="E1562" s="132" t="s">
        <v>672</v>
      </c>
      <c r="F1562" s="72" t="s">
        <v>657</v>
      </c>
      <c r="G1562" s="133" t="s">
        <v>61</v>
      </c>
      <c r="H1562" s="6">
        <f t="shared" si="93"/>
        <v>-30000</v>
      </c>
      <c r="I1562" s="23">
        <f t="shared" si="94"/>
        <v>20.833333333333332</v>
      </c>
      <c r="K1562" t="s">
        <v>611</v>
      </c>
      <c r="M1562" s="2">
        <v>480</v>
      </c>
    </row>
    <row r="1563" spans="2:13" ht="12.75">
      <c r="B1563" s="318">
        <v>10000</v>
      </c>
      <c r="C1563" s="134" t="s">
        <v>737</v>
      </c>
      <c r="D1563" s="13" t="s">
        <v>430</v>
      </c>
      <c r="E1563" s="132" t="s">
        <v>672</v>
      </c>
      <c r="F1563" s="72" t="s">
        <v>657</v>
      </c>
      <c r="G1563" s="133" t="s">
        <v>61</v>
      </c>
      <c r="H1563" s="6">
        <f t="shared" si="93"/>
        <v>-40000</v>
      </c>
      <c r="I1563" s="23">
        <f t="shared" si="94"/>
        <v>20.833333333333332</v>
      </c>
      <c r="K1563" t="s">
        <v>611</v>
      </c>
      <c r="M1563" s="2">
        <v>480</v>
      </c>
    </row>
    <row r="1564" spans="1:13" s="16" customFormat="1" ht="12.75">
      <c r="A1564" s="1"/>
      <c r="B1564" s="318">
        <v>10000</v>
      </c>
      <c r="C1564" s="134" t="s">
        <v>668</v>
      </c>
      <c r="D1564" s="13" t="s">
        <v>430</v>
      </c>
      <c r="E1564" s="132" t="s">
        <v>672</v>
      </c>
      <c r="F1564" s="72" t="s">
        <v>657</v>
      </c>
      <c r="G1564" s="133" t="s">
        <v>21</v>
      </c>
      <c r="H1564" s="6">
        <f t="shared" si="93"/>
        <v>-50000</v>
      </c>
      <c r="I1564" s="23">
        <f t="shared" si="94"/>
        <v>20.833333333333332</v>
      </c>
      <c r="J1564"/>
      <c r="K1564" t="s">
        <v>611</v>
      </c>
      <c r="L1564"/>
      <c r="M1564" s="2">
        <v>480</v>
      </c>
    </row>
    <row r="1565" spans="2:13" ht="12.75">
      <c r="B1565" s="318">
        <v>10000</v>
      </c>
      <c r="C1565" s="135" t="s">
        <v>670</v>
      </c>
      <c r="D1565" s="13" t="s">
        <v>430</v>
      </c>
      <c r="E1565" s="132" t="s">
        <v>672</v>
      </c>
      <c r="F1565" s="72" t="s">
        <v>657</v>
      </c>
      <c r="G1565" s="133" t="s">
        <v>21</v>
      </c>
      <c r="H1565" s="6">
        <f t="shared" si="93"/>
        <v>-60000</v>
      </c>
      <c r="I1565" s="23">
        <f t="shared" si="94"/>
        <v>20.833333333333332</v>
      </c>
      <c r="K1565" t="s">
        <v>611</v>
      </c>
      <c r="M1565" s="2">
        <v>480</v>
      </c>
    </row>
    <row r="1566" spans="2:13" ht="12.75">
      <c r="B1566" s="318">
        <v>10000</v>
      </c>
      <c r="C1566" s="134" t="s">
        <v>673</v>
      </c>
      <c r="D1566" s="13" t="s">
        <v>430</v>
      </c>
      <c r="E1566" s="132" t="s">
        <v>672</v>
      </c>
      <c r="F1566" s="72" t="s">
        <v>657</v>
      </c>
      <c r="G1566" s="133" t="s">
        <v>23</v>
      </c>
      <c r="H1566" s="6">
        <f t="shared" si="93"/>
        <v>-70000</v>
      </c>
      <c r="I1566" s="23">
        <f t="shared" si="94"/>
        <v>20.833333333333332</v>
      </c>
      <c r="K1566" t="s">
        <v>611</v>
      </c>
      <c r="M1566" s="2">
        <v>480</v>
      </c>
    </row>
    <row r="1567" spans="2:13" ht="12.75">
      <c r="B1567" s="318">
        <v>5000</v>
      </c>
      <c r="C1567" s="78" t="s">
        <v>667</v>
      </c>
      <c r="D1567" s="13" t="s">
        <v>430</v>
      </c>
      <c r="E1567" s="132" t="s">
        <v>672</v>
      </c>
      <c r="F1567" s="72" t="s">
        <v>657</v>
      </c>
      <c r="G1567" s="133" t="s">
        <v>66</v>
      </c>
      <c r="H1567" s="6">
        <f t="shared" si="93"/>
        <v>-75000</v>
      </c>
      <c r="I1567" s="23">
        <f t="shared" si="94"/>
        <v>10.416666666666666</v>
      </c>
      <c r="K1567" t="s">
        <v>611</v>
      </c>
      <c r="M1567" s="2">
        <v>480</v>
      </c>
    </row>
    <row r="1568" spans="2:13" ht="12.75">
      <c r="B1568" s="318">
        <v>5000</v>
      </c>
      <c r="C1568" s="78" t="s">
        <v>667</v>
      </c>
      <c r="D1568" s="13" t="s">
        <v>430</v>
      </c>
      <c r="E1568" s="132" t="s">
        <v>672</v>
      </c>
      <c r="F1568" s="72" t="s">
        <v>657</v>
      </c>
      <c r="G1568" s="133" t="s">
        <v>674</v>
      </c>
      <c r="H1568" s="6">
        <f t="shared" si="93"/>
        <v>-80000</v>
      </c>
      <c r="I1568" s="23">
        <f t="shared" si="94"/>
        <v>10.416666666666666</v>
      </c>
      <c r="K1568" t="s">
        <v>611</v>
      </c>
      <c r="M1568" s="2">
        <v>480</v>
      </c>
    </row>
    <row r="1569" spans="2:13" ht="12.75">
      <c r="B1569" s="318">
        <v>10000</v>
      </c>
      <c r="C1569" s="134" t="s">
        <v>669</v>
      </c>
      <c r="D1569" s="13" t="s">
        <v>430</v>
      </c>
      <c r="E1569" s="132" t="s">
        <v>672</v>
      </c>
      <c r="F1569" s="72" t="s">
        <v>657</v>
      </c>
      <c r="G1569" s="133" t="s">
        <v>68</v>
      </c>
      <c r="H1569" s="6">
        <f t="shared" si="93"/>
        <v>-90000</v>
      </c>
      <c r="I1569" s="23">
        <f t="shared" si="94"/>
        <v>20.833333333333332</v>
      </c>
      <c r="K1569" t="s">
        <v>611</v>
      </c>
      <c r="M1569" s="2">
        <v>480</v>
      </c>
    </row>
    <row r="1570" spans="2:13" ht="12.75">
      <c r="B1570" s="318">
        <v>10000</v>
      </c>
      <c r="C1570" s="134" t="s">
        <v>675</v>
      </c>
      <c r="D1570" s="13" t="s">
        <v>430</v>
      </c>
      <c r="E1570" s="132" t="s">
        <v>672</v>
      </c>
      <c r="F1570" s="72" t="s">
        <v>657</v>
      </c>
      <c r="G1570" s="133" t="s">
        <v>23</v>
      </c>
      <c r="H1570" s="6">
        <f t="shared" si="93"/>
        <v>-100000</v>
      </c>
      <c r="I1570" s="23">
        <f t="shared" si="94"/>
        <v>20.833333333333332</v>
      </c>
      <c r="K1570" t="s">
        <v>611</v>
      </c>
      <c r="M1570" s="2">
        <v>480</v>
      </c>
    </row>
    <row r="1571" spans="2:13" ht="12.75">
      <c r="B1571" s="318">
        <v>30000</v>
      </c>
      <c r="C1571" s="78" t="s">
        <v>664</v>
      </c>
      <c r="D1571" s="13" t="s">
        <v>430</v>
      </c>
      <c r="E1571" s="132" t="s">
        <v>672</v>
      </c>
      <c r="F1571" s="72" t="s">
        <v>657</v>
      </c>
      <c r="G1571" s="133" t="s">
        <v>75</v>
      </c>
      <c r="H1571" s="6">
        <f t="shared" si="93"/>
        <v>-130000</v>
      </c>
      <c r="I1571" s="23">
        <f t="shared" si="94"/>
        <v>62.5</v>
      </c>
      <c r="K1571" t="s">
        <v>611</v>
      </c>
      <c r="M1571" s="2">
        <v>480</v>
      </c>
    </row>
    <row r="1572" spans="2:13" ht="12.75">
      <c r="B1572" s="318">
        <v>10000</v>
      </c>
      <c r="C1572" s="134" t="s">
        <v>676</v>
      </c>
      <c r="D1572" s="13" t="s">
        <v>430</v>
      </c>
      <c r="E1572" s="132" t="s">
        <v>672</v>
      </c>
      <c r="F1572" s="72" t="s">
        <v>657</v>
      </c>
      <c r="G1572" s="133" t="s">
        <v>570</v>
      </c>
      <c r="H1572" s="6">
        <f t="shared" si="93"/>
        <v>-140000</v>
      </c>
      <c r="I1572" s="23">
        <f t="shared" si="94"/>
        <v>20.833333333333332</v>
      </c>
      <c r="K1572" t="s">
        <v>611</v>
      </c>
      <c r="M1572" s="2">
        <v>480</v>
      </c>
    </row>
    <row r="1573" spans="2:13" ht="12.75">
      <c r="B1573" s="318">
        <v>10000</v>
      </c>
      <c r="C1573" s="134" t="s">
        <v>662</v>
      </c>
      <c r="D1573" s="13" t="s">
        <v>430</v>
      </c>
      <c r="E1573" s="132" t="s">
        <v>672</v>
      </c>
      <c r="F1573" s="72" t="s">
        <v>657</v>
      </c>
      <c r="G1573" s="133" t="s">
        <v>77</v>
      </c>
      <c r="H1573" s="6">
        <f t="shared" si="93"/>
        <v>-150000</v>
      </c>
      <c r="I1573" s="23">
        <f t="shared" si="94"/>
        <v>20.833333333333332</v>
      </c>
      <c r="K1573" t="s">
        <v>611</v>
      </c>
      <c r="M1573" s="2">
        <v>480</v>
      </c>
    </row>
    <row r="1574" spans="2:13" ht="12.75">
      <c r="B1574" s="318">
        <v>10000</v>
      </c>
      <c r="C1574" s="134" t="s">
        <v>673</v>
      </c>
      <c r="D1574" s="13" t="s">
        <v>430</v>
      </c>
      <c r="E1574" s="132" t="s">
        <v>672</v>
      </c>
      <c r="F1574" s="72" t="s">
        <v>657</v>
      </c>
      <c r="G1574" s="133" t="s">
        <v>70</v>
      </c>
      <c r="H1574" s="6">
        <f t="shared" si="93"/>
        <v>-160000</v>
      </c>
      <c r="I1574" s="23">
        <f t="shared" si="94"/>
        <v>20.833333333333332</v>
      </c>
      <c r="K1574" t="s">
        <v>611</v>
      </c>
      <c r="M1574" s="2">
        <v>480</v>
      </c>
    </row>
    <row r="1575" spans="2:13" ht="12.75">
      <c r="B1575" s="318">
        <v>5000</v>
      </c>
      <c r="C1575" s="134" t="s">
        <v>673</v>
      </c>
      <c r="D1575" s="13" t="s">
        <v>430</v>
      </c>
      <c r="E1575" s="132" t="s">
        <v>672</v>
      </c>
      <c r="F1575" s="72" t="s">
        <v>657</v>
      </c>
      <c r="G1575" s="133" t="s">
        <v>70</v>
      </c>
      <c r="H1575" s="6">
        <f t="shared" si="93"/>
        <v>-165000</v>
      </c>
      <c r="I1575" s="23">
        <f t="shared" si="94"/>
        <v>10.416666666666666</v>
      </c>
      <c r="K1575" t="s">
        <v>611</v>
      </c>
      <c r="M1575" s="2">
        <v>480</v>
      </c>
    </row>
    <row r="1576" spans="2:13" ht="12.75">
      <c r="B1576" s="318">
        <v>10000</v>
      </c>
      <c r="C1576" s="134" t="s">
        <v>665</v>
      </c>
      <c r="D1576" s="13" t="s">
        <v>430</v>
      </c>
      <c r="E1576" s="132" t="s">
        <v>672</v>
      </c>
      <c r="F1576" s="72" t="s">
        <v>657</v>
      </c>
      <c r="G1576" s="132" t="s">
        <v>70</v>
      </c>
      <c r="H1576" s="6">
        <f t="shared" si="93"/>
        <v>-175000</v>
      </c>
      <c r="I1576" s="23">
        <f t="shared" si="94"/>
        <v>20.833333333333332</v>
      </c>
      <c r="K1576" t="s">
        <v>611</v>
      </c>
      <c r="M1576" s="2">
        <v>480</v>
      </c>
    </row>
    <row r="1577" spans="2:13" ht="12.75">
      <c r="B1577" s="318">
        <v>10000</v>
      </c>
      <c r="C1577" s="134" t="s">
        <v>677</v>
      </c>
      <c r="D1577" s="13" t="s">
        <v>430</v>
      </c>
      <c r="E1577" s="132" t="s">
        <v>672</v>
      </c>
      <c r="F1577" s="72" t="s">
        <v>657</v>
      </c>
      <c r="G1577" s="133" t="s">
        <v>569</v>
      </c>
      <c r="H1577" s="6">
        <f t="shared" si="93"/>
        <v>-185000</v>
      </c>
      <c r="I1577" s="23">
        <f t="shared" si="94"/>
        <v>20.833333333333332</v>
      </c>
      <c r="K1577" t="s">
        <v>611</v>
      </c>
      <c r="M1577" s="2">
        <v>480</v>
      </c>
    </row>
    <row r="1578" spans="1:13" s="65" customFormat="1" ht="12.75">
      <c r="A1578" s="12"/>
      <c r="B1578" s="320">
        <f>SUM(B1560:B1577)</f>
        <v>185000</v>
      </c>
      <c r="C1578" s="12"/>
      <c r="D1578" s="12"/>
      <c r="E1578" s="136" t="s">
        <v>672</v>
      </c>
      <c r="F1578" s="19"/>
      <c r="G1578" s="19"/>
      <c r="H1578" s="62"/>
      <c r="I1578" s="64">
        <f t="shared" si="94"/>
        <v>385.4166666666667</v>
      </c>
      <c r="M1578" s="2">
        <v>480</v>
      </c>
    </row>
    <row r="1579" spans="2:13" ht="12.75">
      <c r="B1579" s="318"/>
      <c r="H1579" s="6">
        <f t="shared" si="93"/>
        <v>0</v>
      </c>
      <c r="I1579" s="23">
        <f t="shared" si="94"/>
        <v>0</v>
      </c>
      <c r="M1579" s="2">
        <v>480</v>
      </c>
    </row>
    <row r="1580" spans="2:13" ht="12.75">
      <c r="B1580" s="318"/>
      <c r="H1580" s="6">
        <f t="shared" si="93"/>
        <v>0</v>
      </c>
      <c r="I1580" s="23">
        <f t="shared" si="94"/>
        <v>0</v>
      </c>
      <c r="M1580" s="2">
        <v>480</v>
      </c>
    </row>
    <row r="1581" spans="2:13" ht="12.75">
      <c r="B1581" s="323">
        <v>5000</v>
      </c>
      <c r="C1581" s="78" t="s">
        <v>667</v>
      </c>
      <c r="D1581" s="13" t="s">
        <v>430</v>
      </c>
      <c r="E1581" s="132" t="s">
        <v>700</v>
      </c>
      <c r="F1581" s="72" t="s">
        <v>657</v>
      </c>
      <c r="G1581" s="133" t="s">
        <v>262</v>
      </c>
      <c r="H1581" s="6">
        <f t="shared" si="93"/>
        <v>-5000</v>
      </c>
      <c r="I1581" s="23">
        <f t="shared" si="94"/>
        <v>10.416666666666666</v>
      </c>
      <c r="K1581" t="s">
        <v>611</v>
      </c>
      <c r="M1581" s="2">
        <v>480</v>
      </c>
    </row>
    <row r="1582" spans="2:13" ht="12.75">
      <c r="B1582" s="318">
        <v>5000</v>
      </c>
      <c r="C1582" s="78" t="s">
        <v>667</v>
      </c>
      <c r="D1582" s="13" t="s">
        <v>430</v>
      </c>
      <c r="E1582" s="132" t="s">
        <v>700</v>
      </c>
      <c r="F1582" s="72" t="s">
        <v>657</v>
      </c>
      <c r="G1582" s="133" t="s">
        <v>262</v>
      </c>
      <c r="H1582" s="6">
        <f t="shared" si="93"/>
        <v>-10000</v>
      </c>
      <c r="I1582" s="23">
        <f t="shared" si="94"/>
        <v>10.416666666666666</v>
      </c>
      <c r="K1582" t="s">
        <v>611</v>
      </c>
      <c r="M1582" s="2">
        <v>480</v>
      </c>
    </row>
    <row r="1583" spans="1:13" s="65" customFormat="1" ht="12.75">
      <c r="A1583" s="12"/>
      <c r="B1583" s="320">
        <f>SUM(B1581:B1582)</f>
        <v>10000</v>
      </c>
      <c r="C1583" s="12"/>
      <c r="D1583" s="12"/>
      <c r="E1583" s="136" t="s">
        <v>700</v>
      </c>
      <c r="F1583" s="19"/>
      <c r="G1583" s="19"/>
      <c r="H1583" s="62"/>
      <c r="I1583" s="64">
        <f t="shared" si="94"/>
        <v>20.833333333333332</v>
      </c>
      <c r="M1583" s="2">
        <v>480</v>
      </c>
    </row>
    <row r="1584" spans="2:13" ht="12.75">
      <c r="B1584" s="318"/>
      <c r="H1584" s="6">
        <f t="shared" si="93"/>
        <v>0</v>
      </c>
      <c r="I1584" s="23">
        <f t="shared" si="94"/>
        <v>0</v>
      </c>
      <c r="M1584" s="2">
        <v>480</v>
      </c>
    </row>
    <row r="1585" spans="2:13" ht="12.75">
      <c r="B1585" s="318"/>
      <c r="H1585" s="6">
        <f t="shared" si="93"/>
        <v>0</v>
      </c>
      <c r="I1585" s="23">
        <f t="shared" si="94"/>
        <v>0</v>
      </c>
      <c r="M1585" s="2">
        <v>480</v>
      </c>
    </row>
    <row r="1586" spans="2:13" ht="12.75">
      <c r="B1586" s="323"/>
      <c r="H1586" s="6">
        <f t="shared" si="93"/>
        <v>0</v>
      </c>
      <c r="I1586" s="23">
        <f t="shared" si="94"/>
        <v>0</v>
      </c>
      <c r="M1586" s="2">
        <v>480</v>
      </c>
    </row>
    <row r="1587" spans="2:13" ht="12.75">
      <c r="B1587" s="323"/>
      <c r="H1587" s="6">
        <f t="shared" si="93"/>
        <v>0</v>
      </c>
      <c r="I1587" s="23">
        <f t="shared" si="94"/>
        <v>0</v>
      </c>
      <c r="M1587" s="2">
        <v>480</v>
      </c>
    </row>
    <row r="1588" spans="1:13" s="65" customFormat="1" ht="12.75">
      <c r="A1588" s="12"/>
      <c r="B1588" s="324">
        <f>B1592</f>
        <v>5000</v>
      </c>
      <c r="C1588" s="56" t="s">
        <v>910</v>
      </c>
      <c r="D1588" s="12"/>
      <c r="E1588" s="12"/>
      <c r="F1588" s="19"/>
      <c r="G1588" s="19"/>
      <c r="H1588" s="62"/>
      <c r="I1588" s="64">
        <f t="shared" si="94"/>
        <v>10.416666666666666</v>
      </c>
      <c r="M1588" s="2">
        <v>480</v>
      </c>
    </row>
    <row r="1589" spans="2:13" ht="12.75">
      <c r="B1589" s="318"/>
      <c r="H1589" s="6">
        <v>0</v>
      </c>
      <c r="I1589" s="23">
        <f t="shared" si="94"/>
        <v>0</v>
      </c>
      <c r="M1589" s="2">
        <v>480</v>
      </c>
    </row>
    <row r="1590" spans="2:13" ht="12.75">
      <c r="B1590" s="318"/>
      <c r="H1590" s="6">
        <f t="shared" si="93"/>
        <v>0</v>
      </c>
      <c r="I1590" s="23">
        <f t="shared" si="94"/>
        <v>0</v>
      </c>
      <c r="M1590" s="2">
        <v>480</v>
      </c>
    </row>
    <row r="1591" spans="2:13" ht="12.75">
      <c r="B1591" s="318">
        <v>5000</v>
      </c>
      <c r="C1591" s="1" t="s">
        <v>678</v>
      </c>
      <c r="D1591" s="1" t="s">
        <v>430</v>
      </c>
      <c r="E1591" s="1" t="s">
        <v>907</v>
      </c>
      <c r="F1591" s="72" t="s">
        <v>679</v>
      </c>
      <c r="G1591" s="28" t="s">
        <v>255</v>
      </c>
      <c r="H1591" s="6">
        <f t="shared" si="93"/>
        <v>-5000</v>
      </c>
      <c r="I1591" s="23">
        <f t="shared" si="94"/>
        <v>10.416666666666666</v>
      </c>
      <c r="K1591" t="s">
        <v>611</v>
      </c>
      <c r="M1591" s="2">
        <v>480</v>
      </c>
    </row>
    <row r="1592" spans="1:13" s="65" customFormat="1" ht="12.75">
      <c r="A1592" s="12"/>
      <c r="B1592" s="320">
        <v>5000</v>
      </c>
      <c r="C1592" s="12"/>
      <c r="D1592" s="12"/>
      <c r="E1592" s="12" t="s">
        <v>907</v>
      </c>
      <c r="F1592" s="19"/>
      <c r="G1592" s="19"/>
      <c r="H1592" s="62">
        <v>0</v>
      </c>
      <c r="I1592" s="64">
        <f aca="true" t="shared" si="95" ref="I1592:I1601">+B1592/M1592</f>
        <v>10.416666666666666</v>
      </c>
      <c r="M1592" s="2">
        <v>480</v>
      </c>
    </row>
    <row r="1593" spans="2:13" ht="12.75">
      <c r="B1593" s="318"/>
      <c r="H1593" s="6">
        <f aca="true" t="shared" si="96" ref="H1593:H1598">H1592-B1593</f>
        <v>0</v>
      </c>
      <c r="I1593" s="23">
        <f t="shared" si="95"/>
        <v>0</v>
      </c>
      <c r="M1593" s="2">
        <v>480</v>
      </c>
    </row>
    <row r="1594" spans="2:13" ht="12.75">
      <c r="B1594" s="318"/>
      <c r="H1594" s="6">
        <f t="shared" si="96"/>
        <v>0</v>
      </c>
      <c r="I1594" s="23">
        <f t="shared" si="95"/>
        <v>0</v>
      </c>
      <c r="M1594" s="2">
        <v>480</v>
      </c>
    </row>
    <row r="1595" spans="2:13" ht="12.75">
      <c r="B1595" s="318">
        <v>6800</v>
      </c>
      <c r="C1595" s="1" t="s">
        <v>683</v>
      </c>
      <c r="D1595" s="13" t="s">
        <v>430</v>
      </c>
      <c r="E1595" s="1" t="s">
        <v>684</v>
      </c>
      <c r="F1595" s="28" t="s">
        <v>898</v>
      </c>
      <c r="G1595" s="28" t="s">
        <v>66</v>
      </c>
      <c r="H1595" s="6">
        <f t="shared" si="96"/>
        <v>-6800</v>
      </c>
      <c r="I1595" s="23">
        <f t="shared" si="95"/>
        <v>14.166666666666666</v>
      </c>
      <c r="K1595" t="s">
        <v>631</v>
      </c>
      <c r="M1595" s="2">
        <v>480</v>
      </c>
    </row>
    <row r="1596" spans="2:13" ht="12.75">
      <c r="B1596" s="318">
        <v>6800</v>
      </c>
      <c r="C1596" s="1" t="s">
        <v>683</v>
      </c>
      <c r="D1596" s="1" t="s">
        <v>430</v>
      </c>
      <c r="E1596" s="1" t="s">
        <v>684</v>
      </c>
      <c r="F1596" s="28" t="s">
        <v>899</v>
      </c>
      <c r="G1596" s="28" t="s">
        <v>73</v>
      </c>
      <c r="H1596" s="6">
        <f t="shared" si="96"/>
        <v>-13600</v>
      </c>
      <c r="I1596" s="23">
        <f t="shared" si="95"/>
        <v>14.166666666666666</v>
      </c>
      <c r="K1596" t="s">
        <v>631</v>
      </c>
      <c r="M1596" s="2">
        <v>480</v>
      </c>
    </row>
    <row r="1597" spans="2:13" ht="12.75">
      <c r="B1597" s="318">
        <v>6800</v>
      </c>
      <c r="C1597" s="1" t="s">
        <v>683</v>
      </c>
      <c r="D1597" s="1" t="s">
        <v>430</v>
      </c>
      <c r="E1597" s="1" t="s">
        <v>684</v>
      </c>
      <c r="F1597" s="28" t="s">
        <v>900</v>
      </c>
      <c r="G1597" s="28" t="s">
        <v>161</v>
      </c>
      <c r="H1597" s="6">
        <f t="shared" si="96"/>
        <v>-20400</v>
      </c>
      <c r="I1597" s="23">
        <f t="shared" si="95"/>
        <v>14.166666666666666</v>
      </c>
      <c r="K1597" t="s">
        <v>631</v>
      </c>
      <c r="M1597" s="2">
        <v>480</v>
      </c>
    </row>
    <row r="1598" spans="2:13" ht="12.75">
      <c r="B1598" s="318">
        <v>6800</v>
      </c>
      <c r="C1598" s="1" t="s">
        <v>683</v>
      </c>
      <c r="D1598" s="1" t="s">
        <v>430</v>
      </c>
      <c r="E1598" s="1" t="s">
        <v>684</v>
      </c>
      <c r="F1598" s="28" t="s">
        <v>901</v>
      </c>
      <c r="G1598" s="28" t="s">
        <v>255</v>
      </c>
      <c r="H1598" s="6">
        <f t="shared" si="96"/>
        <v>-27200</v>
      </c>
      <c r="I1598" s="23">
        <f t="shared" si="95"/>
        <v>14.166666666666666</v>
      </c>
      <c r="K1598" t="s">
        <v>631</v>
      </c>
      <c r="M1598" s="2">
        <v>480</v>
      </c>
    </row>
    <row r="1599" spans="1:13" s="65" customFormat="1" ht="12.75">
      <c r="A1599" s="12"/>
      <c r="B1599" s="320">
        <f>SUM(B1595:B1598)</f>
        <v>27200</v>
      </c>
      <c r="C1599" s="12"/>
      <c r="D1599" s="12"/>
      <c r="E1599" s="12" t="s">
        <v>684</v>
      </c>
      <c r="F1599" s="19"/>
      <c r="G1599" s="19"/>
      <c r="H1599" s="62">
        <v>0</v>
      </c>
      <c r="I1599" s="64">
        <f t="shared" si="95"/>
        <v>56.666666666666664</v>
      </c>
      <c r="M1599" s="2">
        <v>480</v>
      </c>
    </row>
    <row r="1600" spans="2:13" ht="12.75">
      <c r="B1600" s="318"/>
      <c r="H1600" s="6">
        <f>H1599-B1600</f>
        <v>0</v>
      </c>
      <c r="I1600" s="23">
        <f t="shared" si="95"/>
        <v>0</v>
      </c>
      <c r="M1600" s="2">
        <v>480</v>
      </c>
    </row>
    <row r="1601" spans="2:13" ht="12.75">
      <c r="B1601" s="318"/>
      <c r="H1601" s="6">
        <f>H1600-B1601</f>
        <v>0</v>
      </c>
      <c r="I1601" s="23">
        <f t="shared" si="95"/>
        <v>0</v>
      </c>
      <c r="M1601" s="2">
        <v>480</v>
      </c>
    </row>
    <row r="1602" spans="2:13" ht="12.75">
      <c r="B1602" s="318"/>
      <c r="D1602" s="13"/>
      <c r="H1602" s="6">
        <f aca="true" t="shared" si="97" ref="H1602:H1609">H1601-B1602</f>
        <v>0</v>
      </c>
      <c r="I1602" s="23">
        <f aca="true" t="shared" si="98" ref="I1602:I1617">+B1602/M1602</f>
        <v>0</v>
      </c>
      <c r="M1602" s="2">
        <v>480</v>
      </c>
    </row>
    <row r="1603" spans="2:13" ht="12.75">
      <c r="B1603" s="318"/>
      <c r="H1603" s="6">
        <f t="shared" si="97"/>
        <v>0</v>
      </c>
      <c r="I1603" s="23">
        <f t="shared" si="98"/>
        <v>0</v>
      </c>
      <c r="M1603" s="2">
        <v>480</v>
      </c>
    </row>
    <row r="1604" spans="1:13" s="78" customFormat="1" ht="12.75">
      <c r="A1604" s="142"/>
      <c r="B1604" s="325">
        <v>300000</v>
      </c>
      <c r="C1604" s="34" t="s">
        <v>631</v>
      </c>
      <c r="D1604" s="32" t="s">
        <v>430</v>
      </c>
      <c r="E1604" s="34"/>
      <c r="F1604" s="89" t="s">
        <v>419</v>
      </c>
      <c r="G1604" s="143" t="s">
        <v>68</v>
      </c>
      <c r="H1604" s="6">
        <f t="shared" si="97"/>
        <v>-300000</v>
      </c>
      <c r="I1604" s="118">
        <f t="shared" si="98"/>
        <v>625</v>
      </c>
      <c r="J1604" s="77"/>
      <c r="K1604" s="77"/>
      <c r="L1604" s="77"/>
      <c r="M1604" s="2">
        <v>480</v>
      </c>
    </row>
    <row r="1605" spans="1:13" s="78" customFormat="1" ht="12.75">
      <c r="A1605" s="34"/>
      <c r="B1605" s="317">
        <v>38850</v>
      </c>
      <c r="C1605" s="76" t="s">
        <v>631</v>
      </c>
      <c r="D1605" s="72" t="s">
        <v>430</v>
      </c>
      <c r="E1605" s="76" t="s">
        <v>420</v>
      </c>
      <c r="F1605" s="144"/>
      <c r="G1605" s="143" t="s">
        <v>68</v>
      </c>
      <c r="H1605" s="6">
        <f t="shared" si="97"/>
        <v>-338850</v>
      </c>
      <c r="I1605" s="118">
        <f t="shared" si="98"/>
        <v>80.9375</v>
      </c>
      <c r="M1605" s="2">
        <v>480</v>
      </c>
    </row>
    <row r="1606" spans="1:13" s="78" customFormat="1" ht="12.75">
      <c r="A1606" s="142"/>
      <c r="B1606" s="325">
        <v>7500</v>
      </c>
      <c r="C1606" s="34" t="s">
        <v>631</v>
      </c>
      <c r="D1606" s="32" t="s">
        <v>430</v>
      </c>
      <c r="E1606" s="34" t="s">
        <v>421</v>
      </c>
      <c r="F1606" s="89"/>
      <c r="G1606" s="143" t="s">
        <v>68</v>
      </c>
      <c r="H1606" s="6">
        <f t="shared" si="97"/>
        <v>-346350</v>
      </c>
      <c r="I1606" s="118">
        <f t="shared" si="98"/>
        <v>15.625</v>
      </c>
      <c r="J1606" s="77"/>
      <c r="K1606" s="77"/>
      <c r="L1606" s="77"/>
      <c r="M1606" s="2">
        <v>480</v>
      </c>
    </row>
    <row r="1607" spans="1:13" s="78" customFormat="1" ht="12.75">
      <c r="A1607" s="142"/>
      <c r="B1607" s="325">
        <v>305000</v>
      </c>
      <c r="C1607" s="76" t="s">
        <v>611</v>
      </c>
      <c r="D1607" s="72" t="s">
        <v>430</v>
      </c>
      <c r="E1607" s="76"/>
      <c r="F1607" s="144" t="s">
        <v>419</v>
      </c>
      <c r="G1607" s="143" t="s">
        <v>68</v>
      </c>
      <c r="H1607" s="6">
        <f t="shared" si="97"/>
        <v>-651350</v>
      </c>
      <c r="I1607" s="118">
        <f t="shared" si="98"/>
        <v>635.4166666666666</v>
      </c>
      <c r="M1607" s="2">
        <v>480</v>
      </c>
    </row>
    <row r="1608" spans="1:13" s="78" customFormat="1" ht="12.75">
      <c r="A1608" s="142"/>
      <c r="B1608" s="326">
        <v>36260</v>
      </c>
      <c r="C1608" s="76" t="s">
        <v>611</v>
      </c>
      <c r="D1608" s="72" t="s">
        <v>430</v>
      </c>
      <c r="E1608" s="76" t="s">
        <v>420</v>
      </c>
      <c r="F1608" s="144"/>
      <c r="G1608" s="143" t="s">
        <v>68</v>
      </c>
      <c r="H1608" s="6">
        <f t="shared" si="97"/>
        <v>-687610</v>
      </c>
      <c r="I1608" s="118">
        <f t="shared" si="98"/>
        <v>75.54166666666667</v>
      </c>
      <c r="M1608" s="2">
        <v>480</v>
      </c>
    </row>
    <row r="1609" spans="1:13" s="78" customFormat="1" ht="12.75">
      <c r="A1609" s="142"/>
      <c r="B1609" s="325">
        <v>7250</v>
      </c>
      <c r="C1609" s="34" t="s">
        <v>611</v>
      </c>
      <c r="D1609" s="32" t="s">
        <v>430</v>
      </c>
      <c r="E1609" s="34" t="s">
        <v>421</v>
      </c>
      <c r="F1609" s="89"/>
      <c r="G1609" s="143" t="s">
        <v>68</v>
      </c>
      <c r="H1609" s="6">
        <f t="shared" si="97"/>
        <v>-694860</v>
      </c>
      <c r="I1609" s="118">
        <f t="shared" si="98"/>
        <v>15.104166666666666</v>
      </c>
      <c r="J1609" s="77"/>
      <c r="K1609" s="77"/>
      <c r="L1609" s="77"/>
      <c r="M1609" s="2">
        <v>480</v>
      </c>
    </row>
    <row r="1610" spans="1:13" s="83" customFormat="1" ht="12.75">
      <c r="A1610" s="63"/>
      <c r="B1610" s="320">
        <f>SUM(B1604:B1609)</f>
        <v>694860</v>
      </c>
      <c r="C1610" s="63" t="s">
        <v>423</v>
      </c>
      <c r="D1610" s="63"/>
      <c r="E1610" s="63"/>
      <c r="F1610" s="75"/>
      <c r="G1610" s="75"/>
      <c r="H1610" s="71">
        <v>0</v>
      </c>
      <c r="I1610" s="82">
        <f t="shared" si="98"/>
        <v>1447.625</v>
      </c>
      <c r="M1610" s="2">
        <v>480</v>
      </c>
    </row>
    <row r="1611" spans="2:13" ht="12.75">
      <c r="B1611" s="6"/>
      <c r="H1611" s="6">
        <f>H1610-B1611</f>
        <v>0</v>
      </c>
      <c r="I1611" s="23">
        <f t="shared" si="98"/>
        <v>0</v>
      </c>
      <c r="M1611" s="2">
        <v>480</v>
      </c>
    </row>
    <row r="1612" spans="2:13" ht="12.75">
      <c r="B1612" s="6"/>
      <c r="H1612" s="6">
        <f>H1611-B1612</f>
        <v>0</v>
      </c>
      <c r="I1612" s="23">
        <f t="shared" si="98"/>
        <v>0</v>
      </c>
      <c r="M1612" s="2">
        <v>480</v>
      </c>
    </row>
    <row r="1613" spans="2:13" ht="12.75">
      <c r="B1613" s="6"/>
      <c r="H1613" s="6">
        <f>H1612-B1613</f>
        <v>0</v>
      </c>
      <c r="I1613" s="23">
        <f t="shared" si="98"/>
        <v>0</v>
      </c>
      <c r="M1613" s="2">
        <v>480</v>
      </c>
    </row>
    <row r="1614" spans="2:13" ht="12.75">
      <c r="B1614" s="6"/>
      <c r="H1614" s="6">
        <f>H1613-B1614</f>
        <v>0</v>
      </c>
      <c r="I1614" s="23">
        <f t="shared" si="98"/>
        <v>0</v>
      </c>
      <c r="M1614" s="2">
        <v>480</v>
      </c>
    </row>
    <row r="1615" spans="1:13" ht="13.5" thickBot="1">
      <c r="A1615" s="49"/>
      <c r="B1615" s="349">
        <f>+B1618+B1666</f>
        <v>1066400</v>
      </c>
      <c r="C1615" s="49"/>
      <c r="D1615" s="48" t="s">
        <v>686</v>
      </c>
      <c r="E1615" s="125"/>
      <c r="F1615" s="125"/>
      <c r="G1615" s="51"/>
      <c r="H1615" s="126"/>
      <c r="I1615" s="127">
        <f t="shared" si="98"/>
        <v>2221.6666666666665</v>
      </c>
      <c r="J1615" s="128"/>
      <c r="K1615" s="128"/>
      <c r="L1615" s="128"/>
      <c r="M1615" s="2">
        <v>480</v>
      </c>
    </row>
    <row r="1616" spans="2:13" ht="12.75">
      <c r="B1616" s="347"/>
      <c r="H1616" s="6">
        <f>H1615-B1616</f>
        <v>0</v>
      </c>
      <c r="I1616" s="23">
        <f t="shared" si="98"/>
        <v>0</v>
      </c>
      <c r="M1616" s="2">
        <v>480</v>
      </c>
    </row>
    <row r="1617" spans="2:13" ht="12.75">
      <c r="B1617" s="347"/>
      <c r="H1617" s="6">
        <f>H1616-B1617</f>
        <v>0</v>
      </c>
      <c r="I1617" s="23">
        <f t="shared" si="98"/>
        <v>0</v>
      </c>
      <c r="M1617" s="2">
        <v>480</v>
      </c>
    </row>
    <row r="1618" spans="1:13" ht="12.75">
      <c r="A1618" s="56"/>
      <c r="B1618" s="350">
        <f>+B1624+B1635+B1643+B1651+B1661</f>
        <v>1016900</v>
      </c>
      <c r="C1618" s="56" t="s">
        <v>687</v>
      </c>
      <c r="D1618" s="56"/>
      <c r="E1618" s="56" t="s">
        <v>688</v>
      </c>
      <c r="F1618" s="61"/>
      <c r="G1618" s="61" t="s">
        <v>689</v>
      </c>
      <c r="H1618" s="57"/>
      <c r="I1618" s="64"/>
      <c r="J1618" s="61"/>
      <c r="K1618" s="61"/>
      <c r="L1618" s="61"/>
      <c r="M1618" s="2">
        <v>480</v>
      </c>
    </row>
    <row r="1619" spans="1:13" s="149" customFormat="1" ht="12.75">
      <c r="A1619" s="145"/>
      <c r="B1619" s="351" t="s">
        <v>690</v>
      </c>
      <c r="C1619" s="145"/>
      <c r="D1619" s="137"/>
      <c r="E1619" s="145"/>
      <c r="F1619" s="147"/>
      <c r="G1619" s="147"/>
      <c r="H1619" s="146">
        <v>0</v>
      </c>
      <c r="I1619" s="148">
        <v>0</v>
      </c>
      <c r="M1619" s="2">
        <v>480</v>
      </c>
    </row>
    <row r="1620" spans="2:13" ht="12.75">
      <c r="B1620" s="338"/>
      <c r="D1620" s="13"/>
      <c r="G1620" s="32"/>
      <c r="H1620" s="6">
        <f>H1619-B1620</f>
        <v>0</v>
      </c>
      <c r="I1620" s="23">
        <f aca="true" t="shared" si="99" ref="I1620:I1634">+B1620/M1620</f>
        <v>0</v>
      </c>
      <c r="M1620" s="2">
        <v>480</v>
      </c>
    </row>
    <row r="1621" spans="1:13" s="16" customFormat="1" ht="12.75">
      <c r="A1621" s="13"/>
      <c r="B1621" s="338">
        <v>5500</v>
      </c>
      <c r="C1621" s="13" t="s">
        <v>701</v>
      </c>
      <c r="D1621" s="13" t="s">
        <v>702</v>
      </c>
      <c r="E1621" s="13" t="s">
        <v>703</v>
      </c>
      <c r="F1621" s="31" t="s">
        <v>704</v>
      </c>
      <c r="G1621" s="31" t="s">
        <v>68</v>
      </c>
      <c r="H1621" s="6">
        <f>H1620-B1621</f>
        <v>-5500</v>
      </c>
      <c r="I1621" s="23">
        <f t="shared" si="99"/>
        <v>11.458333333333334</v>
      </c>
      <c r="K1621" s="16" t="s">
        <v>705</v>
      </c>
      <c r="M1621" s="2">
        <v>480</v>
      </c>
    </row>
    <row r="1622" spans="1:13" s="16" customFormat="1" ht="12.75">
      <c r="A1622" s="13"/>
      <c r="B1622" s="338">
        <v>5000</v>
      </c>
      <c r="C1622" s="13" t="s">
        <v>701</v>
      </c>
      <c r="D1622" s="13" t="s">
        <v>702</v>
      </c>
      <c r="E1622" s="13" t="s">
        <v>703</v>
      </c>
      <c r="F1622" s="31" t="s">
        <v>706</v>
      </c>
      <c r="G1622" s="31" t="s">
        <v>161</v>
      </c>
      <c r="H1622" s="6">
        <f>H1621-B1622</f>
        <v>-10500</v>
      </c>
      <c r="I1622" s="23">
        <f t="shared" si="99"/>
        <v>10.416666666666666</v>
      </c>
      <c r="K1622" s="16" t="s">
        <v>705</v>
      </c>
      <c r="M1622" s="2">
        <v>480</v>
      </c>
    </row>
    <row r="1623" spans="1:13" s="16" customFormat="1" ht="12.75">
      <c r="A1623" s="13"/>
      <c r="B1623" s="338">
        <v>4500</v>
      </c>
      <c r="C1623" s="13" t="s">
        <v>701</v>
      </c>
      <c r="D1623" s="13" t="s">
        <v>702</v>
      </c>
      <c r="E1623" s="13" t="s">
        <v>703</v>
      </c>
      <c r="F1623" s="31" t="s">
        <v>707</v>
      </c>
      <c r="G1623" s="31" t="s">
        <v>262</v>
      </c>
      <c r="H1623" s="6">
        <f>H1622-B1623</f>
        <v>-15000</v>
      </c>
      <c r="I1623" s="23">
        <f t="shared" si="99"/>
        <v>9.375</v>
      </c>
      <c r="K1623" s="16" t="s">
        <v>705</v>
      </c>
      <c r="M1623" s="2">
        <v>480</v>
      </c>
    </row>
    <row r="1624" spans="1:13" s="65" customFormat="1" ht="12.75">
      <c r="A1624" s="12"/>
      <c r="B1624" s="348">
        <f>SUM(B1621:B1623)</f>
        <v>15000</v>
      </c>
      <c r="C1624" s="12" t="s">
        <v>708</v>
      </c>
      <c r="D1624" s="12"/>
      <c r="E1624" s="12" t="s">
        <v>688</v>
      </c>
      <c r="F1624" s="19"/>
      <c r="G1624" s="19"/>
      <c r="H1624" s="62">
        <v>0</v>
      </c>
      <c r="I1624" s="64">
        <f t="shared" si="99"/>
        <v>31.25</v>
      </c>
      <c r="M1624" s="2">
        <v>480</v>
      </c>
    </row>
    <row r="1625" spans="2:13" ht="12.75">
      <c r="B1625" s="347"/>
      <c r="D1625" s="13"/>
      <c r="H1625" s="6">
        <f>H1624-B1625</f>
        <v>0</v>
      </c>
      <c r="I1625" s="23">
        <f t="shared" si="99"/>
        <v>0</v>
      </c>
      <c r="M1625" s="2">
        <v>480</v>
      </c>
    </row>
    <row r="1626" spans="2:13" ht="12.75">
      <c r="B1626" s="347"/>
      <c r="D1626" s="13"/>
      <c r="H1626" s="6">
        <f>H1625-B1626</f>
        <v>0</v>
      </c>
      <c r="I1626" s="23">
        <f t="shared" si="99"/>
        <v>0</v>
      </c>
      <c r="M1626" s="2">
        <v>480</v>
      </c>
    </row>
    <row r="1627" spans="1:13" s="16" customFormat="1" ht="12.75">
      <c r="A1627" s="13"/>
      <c r="B1627" s="338">
        <v>2000</v>
      </c>
      <c r="C1627" s="13" t="s">
        <v>709</v>
      </c>
      <c r="D1627" s="13" t="s">
        <v>702</v>
      </c>
      <c r="E1627" s="13" t="s">
        <v>703</v>
      </c>
      <c r="F1627" s="31" t="s">
        <v>710</v>
      </c>
      <c r="G1627" s="31" t="s">
        <v>77</v>
      </c>
      <c r="H1627" s="6">
        <f aca="true" t="shared" si="100" ref="H1627:H1634">H1626-B1627</f>
        <v>-2000</v>
      </c>
      <c r="I1627" s="23">
        <f t="shared" si="99"/>
        <v>4.166666666666667</v>
      </c>
      <c r="K1627" s="16" t="s">
        <v>705</v>
      </c>
      <c r="M1627" s="2">
        <v>480</v>
      </c>
    </row>
    <row r="1628" spans="1:13" s="16" customFormat="1" ht="12.75">
      <c r="A1628" s="13"/>
      <c r="B1628" s="338">
        <v>2000</v>
      </c>
      <c r="C1628" s="13" t="s">
        <v>711</v>
      </c>
      <c r="D1628" s="13" t="s">
        <v>702</v>
      </c>
      <c r="E1628" s="13" t="s">
        <v>703</v>
      </c>
      <c r="F1628" s="31" t="s">
        <v>704</v>
      </c>
      <c r="G1628" s="31" t="s">
        <v>162</v>
      </c>
      <c r="H1628" s="6">
        <f t="shared" si="100"/>
        <v>-4000</v>
      </c>
      <c r="I1628" s="23">
        <f t="shared" si="99"/>
        <v>4.166666666666667</v>
      </c>
      <c r="K1628" s="16" t="s">
        <v>705</v>
      </c>
      <c r="M1628" s="2">
        <v>480</v>
      </c>
    </row>
    <row r="1629" spans="1:13" s="16" customFormat="1" ht="12.75">
      <c r="A1629" s="13"/>
      <c r="B1629" s="338">
        <v>2000</v>
      </c>
      <c r="C1629" s="13" t="s">
        <v>712</v>
      </c>
      <c r="D1629" s="13" t="s">
        <v>702</v>
      </c>
      <c r="E1629" s="13" t="s">
        <v>703</v>
      </c>
      <c r="F1629" s="31" t="s">
        <v>713</v>
      </c>
      <c r="G1629" s="31" t="s">
        <v>570</v>
      </c>
      <c r="H1629" s="6">
        <f t="shared" si="100"/>
        <v>-6000</v>
      </c>
      <c r="I1629" s="23">
        <f t="shared" si="99"/>
        <v>4.166666666666667</v>
      </c>
      <c r="K1629" s="16" t="s">
        <v>705</v>
      </c>
      <c r="M1629" s="2">
        <v>480</v>
      </c>
    </row>
    <row r="1630" spans="1:13" s="16" customFormat="1" ht="12.75">
      <c r="A1630" s="13"/>
      <c r="B1630" s="338">
        <v>2000</v>
      </c>
      <c r="C1630" s="13" t="s">
        <v>712</v>
      </c>
      <c r="D1630" s="13" t="s">
        <v>702</v>
      </c>
      <c r="E1630" s="13" t="s">
        <v>703</v>
      </c>
      <c r="F1630" s="31" t="s">
        <v>713</v>
      </c>
      <c r="G1630" s="31" t="s">
        <v>242</v>
      </c>
      <c r="H1630" s="6">
        <f t="shared" si="100"/>
        <v>-8000</v>
      </c>
      <c r="I1630" s="23">
        <f t="shared" si="99"/>
        <v>4.166666666666667</v>
      </c>
      <c r="K1630" s="16" t="s">
        <v>705</v>
      </c>
      <c r="M1630" s="2">
        <v>480</v>
      </c>
    </row>
    <row r="1631" spans="1:13" s="16" customFormat="1" ht="12.75">
      <c r="A1631" s="13"/>
      <c r="B1631" s="338">
        <v>2000</v>
      </c>
      <c r="C1631" s="13" t="s">
        <v>712</v>
      </c>
      <c r="D1631" s="13" t="s">
        <v>702</v>
      </c>
      <c r="E1631" s="13" t="s">
        <v>703</v>
      </c>
      <c r="F1631" s="31" t="s">
        <v>713</v>
      </c>
      <c r="G1631" s="31" t="s">
        <v>246</v>
      </c>
      <c r="H1631" s="6">
        <f t="shared" si="100"/>
        <v>-10000</v>
      </c>
      <c r="I1631" s="23">
        <f t="shared" si="99"/>
        <v>4.166666666666667</v>
      </c>
      <c r="K1631" s="16" t="s">
        <v>705</v>
      </c>
      <c r="M1631" s="2">
        <v>480</v>
      </c>
    </row>
    <row r="1632" spans="1:13" s="16" customFormat="1" ht="12.75">
      <c r="A1632" s="13"/>
      <c r="B1632" s="338">
        <v>2000</v>
      </c>
      <c r="C1632" s="13" t="s">
        <v>714</v>
      </c>
      <c r="D1632" s="13" t="s">
        <v>702</v>
      </c>
      <c r="E1632" s="13" t="s">
        <v>703</v>
      </c>
      <c r="F1632" s="31" t="s">
        <v>715</v>
      </c>
      <c r="G1632" s="31" t="s">
        <v>262</v>
      </c>
      <c r="H1632" s="6">
        <f t="shared" si="100"/>
        <v>-12000</v>
      </c>
      <c r="I1632" s="23">
        <f t="shared" si="99"/>
        <v>4.166666666666667</v>
      </c>
      <c r="K1632" s="16" t="s">
        <v>705</v>
      </c>
      <c r="M1632" s="2">
        <v>480</v>
      </c>
    </row>
    <row r="1633" spans="1:13" s="16" customFormat="1" ht="12.75">
      <c r="A1633" s="13"/>
      <c r="B1633" s="338">
        <v>2000</v>
      </c>
      <c r="C1633" s="13" t="s">
        <v>711</v>
      </c>
      <c r="D1633" s="13" t="s">
        <v>702</v>
      </c>
      <c r="E1633" s="13" t="s">
        <v>703</v>
      </c>
      <c r="F1633" s="31" t="s">
        <v>707</v>
      </c>
      <c r="G1633" s="31" t="s">
        <v>262</v>
      </c>
      <c r="H1633" s="6">
        <f t="shared" si="100"/>
        <v>-14000</v>
      </c>
      <c r="I1633" s="23">
        <f t="shared" si="99"/>
        <v>4.166666666666667</v>
      </c>
      <c r="K1633" s="16" t="s">
        <v>705</v>
      </c>
      <c r="M1633" s="2">
        <v>480</v>
      </c>
    </row>
    <row r="1634" spans="1:13" s="16" customFormat="1" ht="12.75">
      <c r="A1634" s="13"/>
      <c r="B1634" s="338">
        <v>2000</v>
      </c>
      <c r="C1634" s="13" t="s">
        <v>714</v>
      </c>
      <c r="D1634" s="13" t="s">
        <v>702</v>
      </c>
      <c r="E1634" s="13" t="s">
        <v>703</v>
      </c>
      <c r="F1634" s="31" t="s">
        <v>715</v>
      </c>
      <c r="G1634" s="31" t="s">
        <v>255</v>
      </c>
      <c r="H1634" s="6">
        <f t="shared" si="100"/>
        <v>-16000</v>
      </c>
      <c r="I1634" s="23">
        <f t="shared" si="99"/>
        <v>4.166666666666667</v>
      </c>
      <c r="K1634" s="16" t="s">
        <v>705</v>
      </c>
      <c r="M1634" s="2">
        <v>480</v>
      </c>
    </row>
    <row r="1635" spans="1:13" s="65" customFormat="1" ht="12.75">
      <c r="A1635" s="12"/>
      <c r="B1635" s="348">
        <f>SUM(B1627:B1634)</f>
        <v>16000</v>
      </c>
      <c r="C1635" s="12" t="s">
        <v>32</v>
      </c>
      <c r="D1635" s="12"/>
      <c r="E1635" s="12" t="s">
        <v>688</v>
      </c>
      <c r="F1635" s="19"/>
      <c r="G1635" s="19"/>
      <c r="H1635" s="62">
        <v>0</v>
      </c>
      <c r="I1635" s="64">
        <f>+B1635/M1635</f>
        <v>33.333333333333336</v>
      </c>
      <c r="M1635" s="2">
        <v>480</v>
      </c>
    </row>
    <row r="1636" spans="2:13" ht="12.75">
      <c r="B1636" s="347"/>
      <c r="D1636" s="13"/>
      <c r="H1636" s="6">
        <f>H1635-B1636</f>
        <v>0</v>
      </c>
      <c r="I1636" s="23">
        <f>+B1636/M1636</f>
        <v>0</v>
      </c>
      <c r="M1636" s="2">
        <v>480</v>
      </c>
    </row>
    <row r="1637" spans="2:13" ht="12.75">
      <c r="B1637" s="347"/>
      <c r="D1637" s="13"/>
      <c r="H1637" s="6">
        <f aca="true" t="shared" si="101" ref="H1637:H1642">H1636-B1637</f>
        <v>0</v>
      </c>
      <c r="I1637" s="23">
        <f aca="true" t="shared" si="102" ref="I1637:I1646">+B1637/M1637</f>
        <v>0</v>
      </c>
      <c r="M1637" s="2">
        <v>480</v>
      </c>
    </row>
    <row r="1638" spans="2:13" ht="12.75">
      <c r="B1638" s="347"/>
      <c r="D1638" s="13"/>
      <c r="E1638" s="13"/>
      <c r="F1638" s="31"/>
      <c r="H1638" s="6">
        <f t="shared" si="101"/>
        <v>0</v>
      </c>
      <c r="I1638" s="23">
        <f t="shared" si="102"/>
        <v>0</v>
      </c>
      <c r="M1638" s="2">
        <v>480</v>
      </c>
    </row>
    <row r="1639" spans="2:13" ht="12.75">
      <c r="B1639" s="347">
        <v>900</v>
      </c>
      <c r="C1639" s="1" t="s">
        <v>716</v>
      </c>
      <c r="D1639" s="13" t="s">
        <v>702</v>
      </c>
      <c r="E1639" s="13" t="s">
        <v>703</v>
      </c>
      <c r="F1639" s="31" t="s">
        <v>717</v>
      </c>
      <c r="G1639" s="28" t="s">
        <v>570</v>
      </c>
      <c r="H1639" s="6">
        <f t="shared" si="101"/>
        <v>-900</v>
      </c>
      <c r="I1639" s="23">
        <f t="shared" si="102"/>
        <v>1.875</v>
      </c>
      <c r="M1639" s="2">
        <v>480</v>
      </c>
    </row>
    <row r="1640" spans="1:13" s="16" customFormat="1" ht="12.75">
      <c r="A1640" s="13"/>
      <c r="B1640" s="338">
        <v>60000</v>
      </c>
      <c r="C1640" s="13" t="s">
        <v>718</v>
      </c>
      <c r="D1640" s="13" t="s">
        <v>702</v>
      </c>
      <c r="E1640" s="13" t="s">
        <v>703</v>
      </c>
      <c r="F1640" s="31" t="s">
        <v>717</v>
      </c>
      <c r="G1640" s="31" t="s">
        <v>255</v>
      </c>
      <c r="H1640" s="6">
        <f t="shared" si="101"/>
        <v>-60900</v>
      </c>
      <c r="I1640" s="23">
        <f t="shared" si="102"/>
        <v>125</v>
      </c>
      <c r="K1640" s="16" t="s">
        <v>705</v>
      </c>
      <c r="M1640" s="2">
        <v>480</v>
      </c>
    </row>
    <row r="1641" spans="1:13" s="16" customFormat="1" ht="12.75">
      <c r="A1641" s="13"/>
      <c r="B1641" s="338">
        <v>100000</v>
      </c>
      <c r="C1641" s="13" t="s">
        <v>719</v>
      </c>
      <c r="D1641" s="13" t="s">
        <v>702</v>
      </c>
      <c r="E1641" s="13" t="s">
        <v>703</v>
      </c>
      <c r="F1641" s="31" t="s">
        <v>717</v>
      </c>
      <c r="G1641" s="31" t="s">
        <v>255</v>
      </c>
      <c r="H1641" s="6">
        <f t="shared" si="101"/>
        <v>-160900</v>
      </c>
      <c r="I1641" s="23">
        <f t="shared" si="102"/>
        <v>208.33333333333334</v>
      </c>
      <c r="K1641" s="16" t="s">
        <v>705</v>
      </c>
      <c r="M1641" s="2">
        <v>480</v>
      </c>
    </row>
    <row r="1642" spans="1:13" s="16" customFormat="1" ht="12.75">
      <c r="A1642" s="13"/>
      <c r="B1642" s="338">
        <v>30000</v>
      </c>
      <c r="C1642" s="13" t="s">
        <v>720</v>
      </c>
      <c r="D1642" s="13" t="s">
        <v>702</v>
      </c>
      <c r="E1642" s="13" t="s">
        <v>703</v>
      </c>
      <c r="F1642" s="31" t="s">
        <v>717</v>
      </c>
      <c r="G1642" s="31" t="s">
        <v>255</v>
      </c>
      <c r="H1642" s="6">
        <f t="shared" si="101"/>
        <v>-190900</v>
      </c>
      <c r="I1642" s="23">
        <f t="shared" si="102"/>
        <v>62.5</v>
      </c>
      <c r="K1642" s="16" t="s">
        <v>705</v>
      </c>
      <c r="M1642" s="2">
        <v>480</v>
      </c>
    </row>
    <row r="1643" spans="1:13" s="65" customFormat="1" ht="12.75">
      <c r="A1643" s="12"/>
      <c r="B1643" s="348">
        <f>SUM(B1639:B1642)</f>
        <v>190900</v>
      </c>
      <c r="C1643" s="12" t="s">
        <v>405</v>
      </c>
      <c r="D1643" s="12"/>
      <c r="E1643" s="12" t="s">
        <v>703</v>
      </c>
      <c r="F1643" s="19"/>
      <c r="G1643" s="19"/>
      <c r="H1643" s="62">
        <v>0</v>
      </c>
      <c r="I1643" s="64">
        <f t="shared" si="102"/>
        <v>397.7083333333333</v>
      </c>
      <c r="M1643" s="2">
        <v>480</v>
      </c>
    </row>
    <row r="1644" spans="2:13" ht="12.75">
      <c r="B1644" s="347"/>
      <c r="D1644" s="13"/>
      <c r="H1644" s="6">
        <f aca="true" t="shared" si="103" ref="H1644:H1650">H1643-B1644</f>
        <v>0</v>
      </c>
      <c r="I1644" s="23">
        <f t="shared" si="102"/>
        <v>0</v>
      </c>
      <c r="M1644" s="2">
        <v>480</v>
      </c>
    </row>
    <row r="1645" spans="2:13" ht="12.75">
      <c r="B1645" s="347"/>
      <c r="D1645" s="13"/>
      <c r="H1645" s="6">
        <f t="shared" si="103"/>
        <v>0</v>
      </c>
      <c r="I1645" s="23">
        <f t="shared" si="102"/>
        <v>0</v>
      </c>
      <c r="M1645" s="2">
        <v>480</v>
      </c>
    </row>
    <row r="1646" spans="2:13" ht="12.75">
      <c r="B1646" s="347"/>
      <c r="D1646" s="13"/>
      <c r="H1646" s="6">
        <f t="shared" si="103"/>
        <v>0</v>
      </c>
      <c r="I1646" s="23">
        <f t="shared" si="102"/>
        <v>0</v>
      </c>
      <c r="M1646" s="2">
        <v>480</v>
      </c>
    </row>
    <row r="1647" spans="2:13" ht="12.75">
      <c r="B1647" s="347">
        <v>15000</v>
      </c>
      <c r="C1647" s="1" t="s">
        <v>33</v>
      </c>
      <c r="D1647" s="1" t="s">
        <v>702</v>
      </c>
      <c r="E1647" s="1" t="s">
        <v>703</v>
      </c>
      <c r="F1647" s="28" t="s">
        <v>717</v>
      </c>
      <c r="G1647" s="28" t="s">
        <v>722</v>
      </c>
      <c r="H1647" s="6">
        <f t="shared" si="103"/>
        <v>-15000</v>
      </c>
      <c r="I1647" s="23">
        <f>+B1647/M1647</f>
        <v>31.25</v>
      </c>
      <c r="K1647" t="s">
        <v>705</v>
      </c>
      <c r="M1647" s="2">
        <v>480</v>
      </c>
    </row>
    <row r="1648" spans="2:13" ht="12.75">
      <c r="B1648" s="347">
        <v>20000</v>
      </c>
      <c r="C1648" s="1" t="s">
        <v>335</v>
      </c>
      <c r="D1648" s="1" t="s">
        <v>702</v>
      </c>
      <c r="E1648" s="1" t="s">
        <v>703</v>
      </c>
      <c r="F1648" s="28" t="s">
        <v>717</v>
      </c>
      <c r="G1648" s="28" t="s">
        <v>722</v>
      </c>
      <c r="H1648" s="6">
        <f t="shared" si="103"/>
        <v>-35000</v>
      </c>
      <c r="I1648" s="23">
        <f>+B1648/M1648</f>
        <v>41.666666666666664</v>
      </c>
      <c r="M1648" s="2">
        <v>480</v>
      </c>
    </row>
    <row r="1649" spans="2:13" ht="12.75">
      <c r="B1649" s="347">
        <v>5000</v>
      </c>
      <c r="C1649" s="1" t="s">
        <v>35</v>
      </c>
      <c r="D1649" s="1" t="s">
        <v>702</v>
      </c>
      <c r="E1649" s="1" t="s">
        <v>703</v>
      </c>
      <c r="F1649" s="28" t="s">
        <v>717</v>
      </c>
      <c r="G1649" s="28" t="s">
        <v>722</v>
      </c>
      <c r="H1649" s="6">
        <f t="shared" si="103"/>
        <v>-40000</v>
      </c>
      <c r="I1649" s="23">
        <f>+B1649/M1649</f>
        <v>10.416666666666666</v>
      </c>
      <c r="M1649" s="2">
        <v>480</v>
      </c>
    </row>
    <row r="1650" spans="2:13" ht="12.75">
      <c r="B1650" s="347">
        <v>5000</v>
      </c>
      <c r="C1650" s="1" t="s">
        <v>414</v>
      </c>
      <c r="D1650" s="1" t="s">
        <v>702</v>
      </c>
      <c r="E1650" s="1" t="s">
        <v>703</v>
      </c>
      <c r="F1650" s="28" t="s">
        <v>717</v>
      </c>
      <c r="G1650" s="28" t="s">
        <v>722</v>
      </c>
      <c r="H1650" s="6">
        <f t="shared" si="103"/>
        <v>-45000</v>
      </c>
      <c r="I1650" s="23">
        <f>+B1650/M1650</f>
        <v>10.416666666666666</v>
      </c>
      <c r="M1650" s="2">
        <v>480</v>
      </c>
    </row>
    <row r="1651" spans="1:13" s="65" customFormat="1" ht="12.75">
      <c r="A1651" s="12"/>
      <c r="B1651" s="348">
        <f>SUM(B1647:B1650)</f>
        <v>45000</v>
      </c>
      <c r="C1651" s="12" t="s">
        <v>721</v>
      </c>
      <c r="D1651" s="12"/>
      <c r="E1651" s="12"/>
      <c r="F1651" s="19"/>
      <c r="G1651" s="19"/>
      <c r="H1651" s="62">
        <v>0</v>
      </c>
      <c r="I1651" s="64">
        <f>+B1651/M1651</f>
        <v>93.75</v>
      </c>
      <c r="M1651" s="2">
        <v>480</v>
      </c>
    </row>
    <row r="1652" spans="2:13" ht="12.75">
      <c r="B1652" s="347"/>
      <c r="D1652" s="13"/>
      <c r="H1652" s="6">
        <f>H1651-B1652</f>
        <v>0</v>
      </c>
      <c r="I1652" s="23">
        <f aca="true" t="shared" si="104" ref="I1652:I1665">+B1652/M1652</f>
        <v>0</v>
      </c>
      <c r="M1652" s="2">
        <v>480</v>
      </c>
    </row>
    <row r="1653" spans="2:13" ht="12.75">
      <c r="B1653" s="347"/>
      <c r="D1653" s="13"/>
      <c r="H1653" s="6">
        <f aca="true" t="shared" si="105" ref="H1653:H1660">H1652-B1653</f>
        <v>0</v>
      </c>
      <c r="I1653" s="23">
        <f t="shared" si="104"/>
        <v>0</v>
      </c>
      <c r="M1653" s="2">
        <v>480</v>
      </c>
    </row>
    <row r="1654" spans="2:13" ht="12.75">
      <c r="B1654" s="347"/>
      <c r="D1654" s="13"/>
      <c r="H1654" s="6">
        <f t="shared" si="105"/>
        <v>0</v>
      </c>
      <c r="I1654" s="23">
        <f t="shared" si="104"/>
        <v>0</v>
      </c>
      <c r="M1654" s="2">
        <v>480</v>
      </c>
    </row>
    <row r="1655" spans="2:13" ht="12.75">
      <c r="B1655" s="347">
        <v>220000</v>
      </c>
      <c r="C1655" s="1" t="s">
        <v>723</v>
      </c>
      <c r="D1655" s="1" t="s">
        <v>702</v>
      </c>
      <c r="E1655" s="1" t="s">
        <v>703</v>
      </c>
      <c r="F1655" s="28" t="s">
        <v>710</v>
      </c>
      <c r="G1655" s="28" t="s">
        <v>724</v>
      </c>
      <c r="H1655" s="6">
        <f t="shared" si="105"/>
        <v>-220000</v>
      </c>
      <c r="I1655" s="23">
        <f t="shared" si="104"/>
        <v>458.3333333333333</v>
      </c>
      <c r="K1655" t="s">
        <v>705</v>
      </c>
      <c r="M1655" s="2">
        <v>480</v>
      </c>
    </row>
    <row r="1656" spans="2:13" ht="12.75">
      <c r="B1656" s="347">
        <v>150000</v>
      </c>
      <c r="C1656" s="1" t="s">
        <v>725</v>
      </c>
      <c r="D1656" s="1" t="s">
        <v>702</v>
      </c>
      <c r="E1656" s="1" t="s">
        <v>703</v>
      </c>
      <c r="F1656" s="28" t="s">
        <v>726</v>
      </c>
      <c r="G1656" s="28" t="s">
        <v>724</v>
      </c>
      <c r="H1656" s="6">
        <f t="shared" si="105"/>
        <v>-370000</v>
      </c>
      <c r="I1656" s="23">
        <f t="shared" si="104"/>
        <v>312.5</v>
      </c>
      <c r="K1656" t="s">
        <v>705</v>
      </c>
      <c r="M1656" s="2">
        <v>480</v>
      </c>
    </row>
    <row r="1657" spans="2:13" ht="12.75">
      <c r="B1657" s="347">
        <v>150000</v>
      </c>
      <c r="C1657" s="1" t="s">
        <v>727</v>
      </c>
      <c r="D1657" s="1" t="s">
        <v>702</v>
      </c>
      <c r="E1657" s="1" t="s">
        <v>703</v>
      </c>
      <c r="F1657" s="28" t="s">
        <v>728</v>
      </c>
      <c r="G1657" s="28" t="s">
        <v>724</v>
      </c>
      <c r="H1657" s="6">
        <f t="shared" si="105"/>
        <v>-520000</v>
      </c>
      <c r="I1657" s="23">
        <f t="shared" si="104"/>
        <v>312.5</v>
      </c>
      <c r="K1657" t="s">
        <v>705</v>
      </c>
      <c r="M1657" s="2">
        <v>480</v>
      </c>
    </row>
    <row r="1658" spans="2:13" ht="12.75">
      <c r="B1658" s="347">
        <v>150000</v>
      </c>
      <c r="C1658" s="1" t="s">
        <v>729</v>
      </c>
      <c r="D1658" s="1" t="s">
        <v>702</v>
      </c>
      <c r="E1658" s="1" t="s">
        <v>703</v>
      </c>
      <c r="F1658" s="28" t="s">
        <v>730</v>
      </c>
      <c r="G1658" s="28" t="s">
        <v>724</v>
      </c>
      <c r="H1658" s="6">
        <f t="shared" si="105"/>
        <v>-670000</v>
      </c>
      <c r="I1658" s="23">
        <f t="shared" si="104"/>
        <v>312.5</v>
      </c>
      <c r="K1658" t="s">
        <v>705</v>
      </c>
      <c r="M1658" s="2">
        <v>480</v>
      </c>
    </row>
    <row r="1659" spans="2:13" ht="12.75">
      <c r="B1659" s="347">
        <v>40000</v>
      </c>
      <c r="C1659" s="1" t="s">
        <v>727</v>
      </c>
      <c r="D1659" s="1" t="s">
        <v>702</v>
      </c>
      <c r="E1659" s="1" t="s">
        <v>703</v>
      </c>
      <c r="F1659" s="28" t="s">
        <v>713</v>
      </c>
      <c r="G1659" s="28" t="s">
        <v>724</v>
      </c>
      <c r="H1659" s="6">
        <f t="shared" si="105"/>
        <v>-710000</v>
      </c>
      <c r="I1659" s="23">
        <f t="shared" si="104"/>
        <v>83.33333333333333</v>
      </c>
      <c r="K1659" t="s">
        <v>705</v>
      </c>
      <c r="M1659" s="2">
        <v>480</v>
      </c>
    </row>
    <row r="1660" spans="2:13" ht="12.75">
      <c r="B1660" s="347">
        <v>40000</v>
      </c>
      <c r="C1660" s="1" t="s">
        <v>727</v>
      </c>
      <c r="D1660" s="1" t="s">
        <v>702</v>
      </c>
      <c r="E1660" s="1" t="s">
        <v>703</v>
      </c>
      <c r="F1660" s="28" t="s">
        <v>731</v>
      </c>
      <c r="G1660" s="28" t="s">
        <v>724</v>
      </c>
      <c r="H1660" s="6">
        <f t="shared" si="105"/>
        <v>-750000</v>
      </c>
      <c r="I1660" s="23">
        <f t="shared" si="104"/>
        <v>83.33333333333333</v>
      </c>
      <c r="K1660" t="s">
        <v>705</v>
      </c>
      <c r="M1660" s="2">
        <v>480</v>
      </c>
    </row>
    <row r="1661" spans="1:13" s="16" customFormat="1" ht="12.75">
      <c r="A1661" s="12"/>
      <c r="B1661" s="348">
        <f>SUM(B1655:B1660)</f>
        <v>750000</v>
      </c>
      <c r="C1661" s="12" t="s">
        <v>732</v>
      </c>
      <c r="D1661" s="12"/>
      <c r="E1661" s="12" t="s">
        <v>703</v>
      </c>
      <c r="F1661" s="19"/>
      <c r="G1661" s="19"/>
      <c r="H1661" s="62">
        <v>0</v>
      </c>
      <c r="I1661" s="64">
        <f t="shared" si="104"/>
        <v>1562.5</v>
      </c>
      <c r="J1661" s="65"/>
      <c r="K1661" s="65"/>
      <c r="L1661" s="65"/>
      <c r="M1661" s="2">
        <v>480</v>
      </c>
    </row>
    <row r="1662" spans="2:13" ht="12.75">
      <c r="B1662" s="347"/>
      <c r="H1662" s="6">
        <f>H1661-B1662</f>
        <v>0</v>
      </c>
      <c r="I1662" s="23">
        <f t="shared" si="104"/>
        <v>0</v>
      </c>
      <c r="M1662" s="2">
        <v>480</v>
      </c>
    </row>
    <row r="1663" spans="2:13" ht="12.75">
      <c r="B1663" s="347"/>
      <c r="H1663" s="6">
        <f>H1662-B1663</f>
        <v>0</v>
      </c>
      <c r="I1663" s="23">
        <f t="shared" si="104"/>
        <v>0</v>
      </c>
      <c r="M1663" s="2">
        <v>480</v>
      </c>
    </row>
    <row r="1664" spans="2:13" ht="12.75">
      <c r="B1664" s="347"/>
      <c r="H1664" s="6">
        <f>H1663-B1664</f>
        <v>0</v>
      </c>
      <c r="I1664" s="23">
        <f t="shared" si="104"/>
        <v>0</v>
      </c>
      <c r="M1664" s="2">
        <v>480</v>
      </c>
    </row>
    <row r="1665" spans="1:13" s="152" customFormat="1" ht="12.75">
      <c r="A1665" s="35"/>
      <c r="B1665" s="338">
        <v>49500</v>
      </c>
      <c r="C1665" s="35" t="s">
        <v>734</v>
      </c>
      <c r="D1665" s="35" t="s">
        <v>431</v>
      </c>
      <c r="E1665" s="35" t="s">
        <v>718</v>
      </c>
      <c r="F1665" s="151" t="s">
        <v>735</v>
      </c>
      <c r="G1665" s="31" t="s">
        <v>242</v>
      </c>
      <c r="H1665" s="6">
        <f>H1664-B1665</f>
        <v>-49500</v>
      </c>
      <c r="I1665" s="23">
        <f t="shared" si="104"/>
        <v>103.125</v>
      </c>
      <c r="J1665" s="74"/>
      <c r="K1665" t="s">
        <v>733</v>
      </c>
      <c r="L1665" s="74"/>
      <c r="M1665" s="2">
        <v>480</v>
      </c>
    </row>
    <row r="1666" spans="1:13" s="65" customFormat="1" ht="12.75">
      <c r="A1666" s="12"/>
      <c r="B1666" s="348">
        <f>SUM(B1665)</f>
        <v>49500</v>
      </c>
      <c r="C1666" s="12" t="s">
        <v>718</v>
      </c>
      <c r="D1666" s="12"/>
      <c r="E1666" s="12"/>
      <c r="F1666" s="19"/>
      <c r="G1666" s="19"/>
      <c r="H1666" s="62">
        <v>0</v>
      </c>
      <c r="I1666" s="64">
        <f aca="true" t="shared" si="106" ref="I1666:I1671">+B1666/M1666</f>
        <v>103.125</v>
      </c>
      <c r="M1666" s="2">
        <v>480</v>
      </c>
    </row>
    <row r="1667" spans="2:13" ht="12.75">
      <c r="B1667" s="347"/>
      <c r="H1667" s="6">
        <f>H1666-B1667</f>
        <v>0</v>
      </c>
      <c r="I1667" s="23">
        <f t="shared" si="106"/>
        <v>0</v>
      </c>
      <c r="M1667" s="2">
        <v>480</v>
      </c>
    </row>
    <row r="1668" spans="2:13" ht="12.75">
      <c r="B1668" s="347"/>
      <c r="H1668" s="6">
        <f>H1667-B1668</f>
        <v>0</v>
      </c>
      <c r="I1668" s="23">
        <f t="shared" si="106"/>
        <v>0</v>
      </c>
      <c r="M1668" s="2">
        <v>480</v>
      </c>
    </row>
    <row r="1669" spans="2:13" ht="12.75">
      <c r="B1669" s="347"/>
      <c r="H1669" s="6">
        <f>H1668-B1669</f>
        <v>0</v>
      </c>
      <c r="I1669" s="23">
        <f t="shared" si="106"/>
        <v>0</v>
      </c>
      <c r="M1669" s="2">
        <v>480</v>
      </c>
    </row>
    <row r="1670" spans="2:13" ht="12.75">
      <c r="B1670" s="347"/>
      <c r="H1670" s="6">
        <f>H1669-B1670</f>
        <v>0</v>
      </c>
      <c r="I1670" s="23">
        <f t="shared" si="106"/>
        <v>0</v>
      </c>
      <c r="M1670" s="2">
        <v>480</v>
      </c>
    </row>
    <row r="1671" spans="1:13" ht="13.5" thickBot="1">
      <c r="A1671" s="49"/>
      <c r="B1671" s="349">
        <f>+B1675</f>
        <v>800000</v>
      </c>
      <c r="C1671" s="49"/>
      <c r="D1671" s="48" t="s">
        <v>432</v>
      </c>
      <c r="E1671" s="125"/>
      <c r="F1671" s="125"/>
      <c r="G1671" s="51"/>
      <c r="H1671" s="126"/>
      <c r="I1671" s="127">
        <f t="shared" si="106"/>
        <v>1666.6666666666667</v>
      </c>
      <c r="J1671" s="128"/>
      <c r="K1671" s="128"/>
      <c r="L1671" s="128"/>
      <c r="M1671" s="2">
        <v>480</v>
      </c>
    </row>
    <row r="1672" spans="2:13" ht="12.75">
      <c r="B1672" s="347"/>
      <c r="H1672" s="6">
        <f>H1671-B1672</f>
        <v>0</v>
      </c>
      <c r="I1672" s="23">
        <f aca="true" t="shared" si="107" ref="I1672:I1681">+B1672/M1672</f>
        <v>0</v>
      </c>
      <c r="M1672" s="2">
        <v>480</v>
      </c>
    </row>
    <row r="1673" spans="2:13" ht="12.75">
      <c r="B1673" s="347"/>
      <c r="H1673" s="6">
        <f>H1672-B1673</f>
        <v>0</v>
      </c>
      <c r="I1673" s="23">
        <f t="shared" si="107"/>
        <v>0</v>
      </c>
      <c r="M1673" s="2">
        <v>480</v>
      </c>
    </row>
    <row r="1674" spans="2:13" ht="12.75">
      <c r="B1674" s="347">
        <v>800000</v>
      </c>
      <c r="C1674" s="1" t="s">
        <v>736</v>
      </c>
      <c r="D1674" s="13" t="s">
        <v>432</v>
      </c>
      <c r="F1674" s="28" t="s">
        <v>419</v>
      </c>
      <c r="G1674" s="32" t="s">
        <v>68</v>
      </c>
      <c r="H1674" s="6">
        <f>H1673-B1674</f>
        <v>-800000</v>
      </c>
      <c r="I1674" s="23">
        <f t="shared" si="107"/>
        <v>1666.6666666666667</v>
      </c>
      <c r="M1674" s="2">
        <v>480</v>
      </c>
    </row>
    <row r="1675" spans="1:13" s="65" customFormat="1" ht="12.75">
      <c r="A1675" s="12"/>
      <c r="B1675" s="348">
        <f>SUM(B1674)</f>
        <v>800000</v>
      </c>
      <c r="C1675" s="12" t="s">
        <v>423</v>
      </c>
      <c r="D1675" s="12"/>
      <c r="E1675" s="12"/>
      <c r="F1675" s="19"/>
      <c r="G1675" s="19"/>
      <c r="H1675" s="62">
        <v>0</v>
      </c>
      <c r="I1675" s="64">
        <f t="shared" si="107"/>
        <v>1666.6666666666667</v>
      </c>
      <c r="M1675" s="2">
        <v>480</v>
      </c>
    </row>
    <row r="1676" spans="2:13" ht="12.75">
      <c r="B1676" s="6"/>
      <c r="H1676" s="6">
        <f>H1675-B1676</f>
        <v>0</v>
      </c>
      <c r="I1676" s="23">
        <f t="shared" si="107"/>
        <v>0</v>
      </c>
      <c r="M1676" s="2">
        <v>480</v>
      </c>
    </row>
    <row r="1677" spans="2:13" ht="12.75">
      <c r="B1677" s="6"/>
      <c r="H1677" s="6">
        <f>H1676-B1677</f>
        <v>0</v>
      </c>
      <c r="I1677" s="23">
        <f t="shared" si="107"/>
        <v>0</v>
      </c>
      <c r="M1677" s="2">
        <v>480</v>
      </c>
    </row>
    <row r="1678" spans="2:13" ht="12.75">
      <c r="B1678" s="6"/>
      <c r="H1678" s="6">
        <f>H1677-B1678</f>
        <v>0</v>
      </c>
      <c r="I1678" s="23">
        <f t="shared" si="107"/>
        <v>0</v>
      </c>
      <c r="M1678" s="2">
        <v>480</v>
      </c>
    </row>
    <row r="1679" spans="1:13" ht="13.5" thickBot="1">
      <c r="A1679" s="49"/>
      <c r="B1679" s="46">
        <f>+B1745+B1832+B1852+B1895+B1900+B1906+B1917</f>
        <v>1701605</v>
      </c>
      <c r="C1679" s="49"/>
      <c r="D1679" s="48" t="s">
        <v>405</v>
      </c>
      <c r="E1679" s="125"/>
      <c r="F1679" s="125"/>
      <c r="G1679" s="51"/>
      <c r="H1679" s="126"/>
      <c r="I1679" s="127">
        <f t="shared" si="107"/>
        <v>3545.0104166666665</v>
      </c>
      <c r="J1679" s="128"/>
      <c r="K1679" s="128"/>
      <c r="L1679" s="128"/>
      <c r="M1679" s="2">
        <v>480</v>
      </c>
    </row>
    <row r="1680" spans="8:13" ht="12.75">
      <c r="H1680" s="6">
        <f>H1679-B1680</f>
        <v>0</v>
      </c>
      <c r="I1680" s="23">
        <f t="shared" si="107"/>
        <v>0</v>
      </c>
      <c r="M1680" s="2">
        <v>480</v>
      </c>
    </row>
    <row r="1681" spans="8:13" ht="12.75">
      <c r="H1681" s="6">
        <f>H1680-B1681</f>
        <v>0</v>
      </c>
      <c r="I1681" s="23">
        <f t="shared" si="107"/>
        <v>0</v>
      </c>
      <c r="M1681" s="2">
        <v>480</v>
      </c>
    </row>
    <row r="1682" spans="2:13" ht="12.75">
      <c r="B1682" s="300">
        <v>5000</v>
      </c>
      <c r="C1682" s="1" t="s">
        <v>16</v>
      </c>
      <c r="D1682" s="13" t="s">
        <v>405</v>
      </c>
      <c r="E1682" s="1" t="s">
        <v>733</v>
      </c>
      <c r="F1682" s="28" t="s">
        <v>741</v>
      </c>
      <c r="G1682" s="32" t="s">
        <v>88</v>
      </c>
      <c r="H1682" s="6">
        <f aca="true" t="shared" si="108" ref="H1682:H1744">H1681-B1682</f>
        <v>-5000</v>
      </c>
      <c r="I1682" s="23">
        <f aca="true" t="shared" si="109" ref="I1682:I1744">+B1682/M1682</f>
        <v>10.416666666666666</v>
      </c>
      <c r="K1682" t="s">
        <v>16</v>
      </c>
      <c r="M1682" s="2">
        <v>480</v>
      </c>
    </row>
    <row r="1683" spans="2:13" ht="12.75">
      <c r="B1683" s="300">
        <v>2500</v>
      </c>
      <c r="C1683" s="1" t="s">
        <v>16</v>
      </c>
      <c r="D1683" s="13" t="s">
        <v>405</v>
      </c>
      <c r="E1683" s="1" t="s">
        <v>733</v>
      </c>
      <c r="F1683" s="28" t="s">
        <v>742</v>
      </c>
      <c r="G1683" s="28" t="s">
        <v>496</v>
      </c>
      <c r="H1683" s="6">
        <f t="shared" si="108"/>
        <v>-7500</v>
      </c>
      <c r="I1683" s="23">
        <f t="shared" si="109"/>
        <v>5.208333333333333</v>
      </c>
      <c r="K1683" t="s">
        <v>16</v>
      </c>
      <c r="M1683" s="2">
        <v>480</v>
      </c>
    </row>
    <row r="1684" spans="2:13" ht="12.75">
      <c r="B1684" s="300">
        <v>5000</v>
      </c>
      <c r="C1684" s="1" t="s">
        <v>16</v>
      </c>
      <c r="D1684" s="13" t="s">
        <v>405</v>
      </c>
      <c r="E1684" s="1" t="s">
        <v>733</v>
      </c>
      <c r="F1684" s="28" t="s">
        <v>743</v>
      </c>
      <c r="G1684" s="28" t="s">
        <v>61</v>
      </c>
      <c r="H1684" s="6">
        <f t="shared" si="108"/>
        <v>-12500</v>
      </c>
      <c r="I1684" s="23">
        <f t="shared" si="109"/>
        <v>10.416666666666666</v>
      </c>
      <c r="K1684" t="s">
        <v>16</v>
      </c>
      <c r="M1684" s="2">
        <v>480</v>
      </c>
    </row>
    <row r="1685" spans="2:13" ht="12.75">
      <c r="B1685" s="300">
        <v>5000</v>
      </c>
      <c r="C1685" s="1" t="s">
        <v>16</v>
      </c>
      <c r="D1685" s="13" t="s">
        <v>405</v>
      </c>
      <c r="E1685" s="1" t="s">
        <v>733</v>
      </c>
      <c r="F1685" s="28" t="s">
        <v>744</v>
      </c>
      <c r="G1685" s="28" t="s">
        <v>19</v>
      </c>
      <c r="H1685" s="6">
        <f t="shared" si="108"/>
        <v>-17500</v>
      </c>
      <c r="I1685" s="23">
        <f t="shared" si="109"/>
        <v>10.416666666666666</v>
      </c>
      <c r="K1685" t="s">
        <v>16</v>
      </c>
      <c r="M1685" s="2">
        <v>480</v>
      </c>
    </row>
    <row r="1686" spans="2:13" ht="12.75">
      <c r="B1686" s="300">
        <v>5000</v>
      </c>
      <c r="C1686" s="1" t="s">
        <v>16</v>
      </c>
      <c r="D1686" s="13" t="s">
        <v>405</v>
      </c>
      <c r="E1686" s="1" t="s">
        <v>733</v>
      </c>
      <c r="F1686" s="28" t="s">
        <v>745</v>
      </c>
      <c r="G1686" s="28" t="s">
        <v>21</v>
      </c>
      <c r="H1686" s="6">
        <f t="shared" si="108"/>
        <v>-22500</v>
      </c>
      <c r="I1686" s="23">
        <f t="shared" si="109"/>
        <v>10.416666666666666</v>
      </c>
      <c r="K1686" t="s">
        <v>16</v>
      </c>
      <c r="M1686" s="2">
        <v>480</v>
      </c>
    </row>
    <row r="1687" spans="2:13" ht="12.75">
      <c r="B1687" s="300">
        <v>5000</v>
      </c>
      <c r="C1687" s="1" t="s">
        <v>16</v>
      </c>
      <c r="D1687" s="13" t="s">
        <v>405</v>
      </c>
      <c r="E1687" s="1" t="s">
        <v>733</v>
      </c>
      <c r="F1687" s="28" t="s">
        <v>746</v>
      </c>
      <c r="G1687" s="28" t="s">
        <v>23</v>
      </c>
      <c r="H1687" s="6">
        <f t="shared" si="108"/>
        <v>-27500</v>
      </c>
      <c r="I1687" s="23">
        <f t="shared" si="109"/>
        <v>10.416666666666666</v>
      </c>
      <c r="K1687" t="s">
        <v>16</v>
      </c>
      <c r="M1687" s="2">
        <v>480</v>
      </c>
    </row>
    <row r="1688" spans="2:13" ht="12.75">
      <c r="B1688" s="300">
        <v>5000</v>
      </c>
      <c r="C1688" s="1" t="s">
        <v>16</v>
      </c>
      <c r="D1688" s="1" t="s">
        <v>405</v>
      </c>
      <c r="E1688" s="1" t="s">
        <v>733</v>
      </c>
      <c r="F1688" s="28" t="s">
        <v>747</v>
      </c>
      <c r="G1688" s="28" t="s">
        <v>66</v>
      </c>
      <c r="H1688" s="6">
        <f t="shared" si="108"/>
        <v>-32500</v>
      </c>
      <c r="I1688" s="23">
        <f t="shared" si="109"/>
        <v>10.416666666666666</v>
      </c>
      <c r="K1688" t="s">
        <v>16</v>
      </c>
      <c r="M1688" s="2">
        <v>480</v>
      </c>
    </row>
    <row r="1689" spans="2:13" ht="12.75">
      <c r="B1689" s="300">
        <v>5000</v>
      </c>
      <c r="C1689" s="1" t="s">
        <v>16</v>
      </c>
      <c r="D1689" s="1" t="s">
        <v>405</v>
      </c>
      <c r="E1689" s="1" t="s">
        <v>733</v>
      </c>
      <c r="F1689" s="28" t="s">
        <v>748</v>
      </c>
      <c r="G1689" s="28" t="s">
        <v>85</v>
      </c>
      <c r="H1689" s="6">
        <f t="shared" si="108"/>
        <v>-37500</v>
      </c>
      <c r="I1689" s="23">
        <f t="shared" si="109"/>
        <v>10.416666666666666</v>
      </c>
      <c r="K1689" t="s">
        <v>16</v>
      </c>
      <c r="M1689" s="2">
        <v>480</v>
      </c>
    </row>
    <row r="1690" spans="2:13" ht="12.75">
      <c r="B1690" s="300">
        <v>2000</v>
      </c>
      <c r="C1690" s="1" t="s">
        <v>16</v>
      </c>
      <c r="D1690" s="1" t="s">
        <v>405</v>
      </c>
      <c r="E1690" s="1" t="s">
        <v>733</v>
      </c>
      <c r="F1690" s="28" t="s">
        <v>749</v>
      </c>
      <c r="G1690" s="28" t="s">
        <v>569</v>
      </c>
      <c r="H1690" s="6">
        <f t="shared" si="108"/>
        <v>-39500</v>
      </c>
      <c r="I1690" s="23">
        <f t="shared" si="109"/>
        <v>4.166666666666667</v>
      </c>
      <c r="K1690" t="s">
        <v>16</v>
      </c>
      <c r="M1690" s="2">
        <v>480</v>
      </c>
    </row>
    <row r="1691" spans="2:13" ht="12.75">
      <c r="B1691" s="300">
        <v>5000</v>
      </c>
      <c r="C1691" s="1" t="s">
        <v>16</v>
      </c>
      <c r="D1691" s="1" t="s">
        <v>405</v>
      </c>
      <c r="E1691" s="1" t="s">
        <v>733</v>
      </c>
      <c r="F1691" s="28" t="s">
        <v>750</v>
      </c>
      <c r="G1691" s="28" t="s">
        <v>68</v>
      </c>
      <c r="H1691" s="6">
        <f t="shared" si="108"/>
        <v>-44500</v>
      </c>
      <c r="I1691" s="23">
        <f t="shared" si="109"/>
        <v>10.416666666666666</v>
      </c>
      <c r="K1691" t="s">
        <v>16</v>
      </c>
      <c r="M1691" s="2">
        <v>480</v>
      </c>
    </row>
    <row r="1692" spans="2:13" ht="12.75">
      <c r="B1692" s="300">
        <v>5000</v>
      </c>
      <c r="C1692" s="1" t="s">
        <v>16</v>
      </c>
      <c r="D1692" s="1" t="s">
        <v>405</v>
      </c>
      <c r="E1692" s="1" t="s">
        <v>733</v>
      </c>
      <c r="F1692" s="28" t="s">
        <v>751</v>
      </c>
      <c r="G1692" s="28" t="s">
        <v>70</v>
      </c>
      <c r="H1692" s="6">
        <f t="shared" si="108"/>
        <v>-49500</v>
      </c>
      <c r="I1692" s="23">
        <f t="shared" si="109"/>
        <v>10.416666666666666</v>
      </c>
      <c r="K1692" t="s">
        <v>16</v>
      </c>
      <c r="M1692" s="2">
        <v>480</v>
      </c>
    </row>
    <row r="1693" spans="2:13" ht="12.75">
      <c r="B1693" s="300">
        <v>5000</v>
      </c>
      <c r="C1693" s="1" t="s">
        <v>16</v>
      </c>
      <c r="D1693" s="1" t="s">
        <v>405</v>
      </c>
      <c r="E1693" s="1" t="s">
        <v>733</v>
      </c>
      <c r="F1693" s="73" t="s">
        <v>752</v>
      </c>
      <c r="G1693" s="28" t="s">
        <v>73</v>
      </c>
      <c r="H1693" s="6">
        <f t="shared" si="108"/>
        <v>-54500</v>
      </c>
      <c r="I1693" s="23">
        <f t="shared" si="109"/>
        <v>10.416666666666666</v>
      </c>
      <c r="K1693" t="s">
        <v>16</v>
      </c>
      <c r="M1693" s="2">
        <v>480</v>
      </c>
    </row>
    <row r="1694" spans="2:13" ht="12.75">
      <c r="B1694" s="300">
        <v>5000</v>
      </c>
      <c r="C1694" s="1" t="s">
        <v>16</v>
      </c>
      <c r="D1694" s="1" t="s">
        <v>405</v>
      </c>
      <c r="E1694" s="1" t="s">
        <v>733</v>
      </c>
      <c r="F1694" s="28" t="s">
        <v>753</v>
      </c>
      <c r="G1694" s="28" t="s">
        <v>75</v>
      </c>
      <c r="H1694" s="6">
        <f t="shared" si="108"/>
        <v>-59500</v>
      </c>
      <c r="I1694" s="23">
        <f t="shared" si="109"/>
        <v>10.416666666666666</v>
      </c>
      <c r="K1694" t="s">
        <v>16</v>
      </c>
      <c r="M1694" s="2">
        <v>480</v>
      </c>
    </row>
    <row r="1695" spans="2:13" ht="12.75">
      <c r="B1695" s="300">
        <v>2500</v>
      </c>
      <c r="C1695" s="1" t="s">
        <v>16</v>
      </c>
      <c r="D1695" s="1" t="s">
        <v>405</v>
      </c>
      <c r="E1695" s="1" t="s">
        <v>733</v>
      </c>
      <c r="F1695" s="28" t="s">
        <v>754</v>
      </c>
      <c r="G1695" s="28" t="s">
        <v>121</v>
      </c>
      <c r="H1695" s="6">
        <f t="shared" si="108"/>
        <v>-62000</v>
      </c>
      <c r="I1695" s="23">
        <f t="shared" si="109"/>
        <v>5.208333333333333</v>
      </c>
      <c r="K1695" t="s">
        <v>16</v>
      </c>
      <c r="M1695" s="2">
        <v>480</v>
      </c>
    </row>
    <row r="1696" spans="2:13" ht="12.75">
      <c r="B1696" s="300">
        <v>5000</v>
      </c>
      <c r="C1696" s="1" t="s">
        <v>16</v>
      </c>
      <c r="D1696" s="1" t="s">
        <v>405</v>
      </c>
      <c r="E1696" s="1" t="s">
        <v>733</v>
      </c>
      <c r="F1696" s="28" t="s">
        <v>755</v>
      </c>
      <c r="G1696" s="28" t="s">
        <v>77</v>
      </c>
      <c r="H1696" s="6">
        <f t="shared" si="108"/>
        <v>-67000</v>
      </c>
      <c r="I1696" s="23">
        <f t="shared" si="109"/>
        <v>10.416666666666666</v>
      </c>
      <c r="K1696" t="s">
        <v>16</v>
      </c>
      <c r="M1696" s="2">
        <v>480</v>
      </c>
    </row>
    <row r="1697" spans="2:13" ht="12.75">
      <c r="B1697" s="300">
        <v>5000</v>
      </c>
      <c r="C1697" s="1" t="s">
        <v>16</v>
      </c>
      <c r="D1697" s="1" t="s">
        <v>405</v>
      </c>
      <c r="E1697" s="1" t="s">
        <v>733</v>
      </c>
      <c r="F1697" s="73" t="s">
        <v>756</v>
      </c>
      <c r="G1697" s="28" t="s">
        <v>138</v>
      </c>
      <c r="H1697" s="6">
        <f t="shared" si="108"/>
        <v>-72000</v>
      </c>
      <c r="I1697" s="23">
        <f t="shared" si="109"/>
        <v>10.416666666666666</v>
      </c>
      <c r="K1697" t="s">
        <v>16</v>
      </c>
      <c r="M1697" s="2">
        <v>480</v>
      </c>
    </row>
    <row r="1698" spans="2:13" ht="12.75">
      <c r="B1698" s="300">
        <v>5000</v>
      </c>
      <c r="C1698" s="1" t="s">
        <v>16</v>
      </c>
      <c r="D1698" s="1" t="s">
        <v>405</v>
      </c>
      <c r="E1698" s="1" t="s">
        <v>733</v>
      </c>
      <c r="F1698" s="28" t="s">
        <v>757</v>
      </c>
      <c r="G1698" s="28" t="s">
        <v>152</v>
      </c>
      <c r="H1698" s="6">
        <f t="shared" si="108"/>
        <v>-77000</v>
      </c>
      <c r="I1698" s="23">
        <f t="shared" si="109"/>
        <v>10.416666666666666</v>
      </c>
      <c r="K1698" t="s">
        <v>16</v>
      </c>
      <c r="M1698" s="2">
        <v>480</v>
      </c>
    </row>
    <row r="1699" spans="2:14" ht="12.75">
      <c r="B1699" s="300">
        <v>5000</v>
      </c>
      <c r="C1699" s="1" t="s">
        <v>16</v>
      </c>
      <c r="D1699" s="1" t="s">
        <v>405</v>
      </c>
      <c r="E1699" s="1" t="s">
        <v>733</v>
      </c>
      <c r="F1699" s="28" t="s">
        <v>758</v>
      </c>
      <c r="G1699" s="28" t="s">
        <v>162</v>
      </c>
      <c r="H1699" s="6">
        <f t="shared" si="108"/>
        <v>-82000</v>
      </c>
      <c r="I1699" s="23">
        <f t="shared" si="109"/>
        <v>10.416666666666666</v>
      </c>
      <c r="K1699" t="s">
        <v>16</v>
      </c>
      <c r="M1699" s="2">
        <v>480</v>
      </c>
      <c r="N1699" s="39"/>
    </row>
    <row r="1700" spans="2:13" ht="12.75">
      <c r="B1700" s="300">
        <v>5000</v>
      </c>
      <c r="C1700" s="1" t="s">
        <v>16</v>
      </c>
      <c r="D1700" s="1" t="s">
        <v>405</v>
      </c>
      <c r="E1700" s="1" t="s">
        <v>733</v>
      </c>
      <c r="F1700" s="28" t="s">
        <v>759</v>
      </c>
      <c r="G1700" s="28" t="s">
        <v>161</v>
      </c>
      <c r="H1700" s="6">
        <f t="shared" si="108"/>
        <v>-87000</v>
      </c>
      <c r="I1700" s="23">
        <f t="shared" si="109"/>
        <v>10.416666666666666</v>
      </c>
      <c r="K1700" t="s">
        <v>16</v>
      </c>
      <c r="M1700" s="2">
        <v>480</v>
      </c>
    </row>
    <row r="1701" spans="2:13" ht="12.75">
      <c r="B1701" s="300">
        <v>2500</v>
      </c>
      <c r="C1701" s="1" t="s">
        <v>16</v>
      </c>
      <c r="D1701" s="1" t="s">
        <v>405</v>
      </c>
      <c r="E1701" s="1" t="s">
        <v>733</v>
      </c>
      <c r="F1701" s="28" t="s">
        <v>760</v>
      </c>
      <c r="G1701" s="28" t="s">
        <v>218</v>
      </c>
      <c r="H1701" s="6">
        <f t="shared" si="108"/>
        <v>-89500</v>
      </c>
      <c r="I1701" s="23">
        <f t="shared" si="109"/>
        <v>5.208333333333333</v>
      </c>
      <c r="K1701" t="s">
        <v>16</v>
      </c>
      <c r="M1701" s="2">
        <v>480</v>
      </c>
    </row>
    <row r="1702" spans="2:13" ht="12.75">
      <c r="B1702" s="300">
        <v>5000</v>
      </c>
      <c r="C1702" s="1" t="s">
        <v>16</v>
      </c>
      <c r="D1702" s="1" t="s">
        <v>405</v>
      </c>
      <c r="E1702" s="1" t="s">
        <v>733</v>
      </c>
      <c r="F1702" s="28" t="s">
        <v>761</v>
      </c>
      <c r="G1702" s="28" t="s">
        <v>220</v>
      </c>
      <c r="H1702" s="6">
        <f t="shared" si="108"/>
        <v>-94500</v>
      </c>
      <c r="I1702" s="23">
        <f t="shared" si="109"/>
        <v>10.416666666666666</v>
      </c>
      <c r="K1702" t="s">
        <v>16</v>
      </c>
      <c r="M1702" s="2">
        <v>480</v>
      </c>
    </row>
    <row r="1703" spans="2:13" ht="12.75">
      <c r="B1703" s="300">
        <v>5000</v>
      </c>
      <c r="C1703" s="1" t="s">
        <v>16</v>
      </c>
      <c r="D1703" s="1" t="s">
        <v>405</v>
      </c>
      <c r="E1703" s="1" t="s">
        <v>733</v>
      </c>
      <c r="F1703" s="28" t="s">
        <v>626</v>
      </c>
      <c r="G1703" s="28" t="s">
        <v>173</v>
      </c>
      <c r="H1703" s="6">
        <f t="shared" si="108"/>
        <v>-99500</v>
      </c>
      <c r="I1703" s="23">
        <f t="shared" si="109"/>
        <v>10.416666666666666</v>
      </c>
      <c r="K1703" t="s">
        <v>16</v>
      </c>
      <c r="M1703" s="2">
        <v>480</v>
      </c>
    </row>
    <row r="1704" spans="2:13" ht="12.75">
      <c r="B1704" s="300">
        <v>5000</v>
      </c>
      <c r="C1704" s="1" t="s">
        <v>16</v>
      </c>
      <c r="D1704" s="1" t="s">
        <v>405</v>
      </c>
      <c r="E1704" s="1" t="s">
        <v>733</v>
      </c>
      <c r="F1704" s="28" t="s">
        <v>762</v>
      </c>
      <c r="G1704" s="28" t="s">
        <v>242</v>
      </c>
      <c r="H1704" s="6">
        <f t="shared" si="108"/>
        <v>-104500</v>
      </c>
      <c r="I1704" s="23">
        <f t="shared" si="109"/>
        <v>10.416666666666666</v>
      </c>
      <c r="K1704" t="s">
        <v>16</v>
      </c>
      <c r="M1704" s="2">
        <v>480</v>
      </c>
    </row>
    <row r="1705" spans="2:13" ht="12.75">
      <c r="B1705" s="300">
        <v>5000</v>
      </c>
      <c r="C1705" s="1" t="s">
        <v>16</v>
      </c>
      <c r="D1705" s="1" t="s">
        <v>405</v>
      </c>
      <c r="E1705" s="1" t="s">
        <v>733</v>
      </c>
      <c r="F1705" s="28" t="s">
        <v>763</v>
      </c>
      <c r="G1705" s="28" t="s">
        <v>246</v>
      </c>
      <c r="H1705" s="6">
        <f t="shared" si="108"/>
        <v>-109500</v>
      </c>
      <c r="I1705" s="23">
        <f t="shared" si="109"/>
        <v>10.416666666666666</v>
      </c>
      <c r="K1705" t="s">
        <v>16</v>
      </c>
      <c r="M1705" s="2">
        <v>480</v>
      </c>
    </row>
    <row r="1706" spans="2:13" ht="12.75">
      <c r="B1706" s="300">
        <v>5000</v>
      </c>
      <c r="C1706" s="1" t="s">
        <v>16</v>
      </c>
      <c r="D1706" s="1" t="s">
        <v>405</v>
      </c>
      <c r="E1706" s="1" t="s">
        <v>733</v>
      </c>
      <c r="F1706" s="28" t="s">
        <v>764</v>
      </c>
      <c r="G1706" s="28" t="s">
        <v>262</v>
      </c>
      <c r="H1706" s="6">
        <f t="shared" si="108"/>
        <v>-114500</v>
      </c>
      <c r="I1706" s="23">
        <f t="shared" si="109"/>
        <v>10.416666666666666</v>
      </c>
      <c r="K1706" t="s">
        <v>16</v>
      </c>
      <c r="M1706" s="2">
        <v>480</v>
      </c>
    </row>
    <row r="1707" spans="2:13" ht="12.75">
      <c r="B1707" s="300">
        <v>5000</v>
      </c>
      <c r="C1707" s="1" t="s">
        <v>16</v>
      </c>
      <c r="D1707" s="1" t="s">
        <v>405</v>
      </c>
      <c r="E1707" s="1" t="s">
        <v>733</v>
      </c>
      <c r="F1707" s="28" t="s">
        <v>765</v>
      </c>
      <c r="G1707" s="28" t="s">
        <v>255</v>
      </c>
      <c r="H1707" s="6">
        <f t="shared" si="108"/>
        <v>-119500</v>
      </c>
      <c r="I1707" s="23">
        <f t="shared" si="109"/>
        <v>10.416666666666666</v>
      </c>
      <c r="K1707" t="s">
        <v>16</v>
      </c>
      <c r="M1707" s="2">
        <v>480</v>
      </c>
    </row>
    <row r="1708" spans="2:13" ht="12.75">
      <c r="B1708" s="299">
        <v>2500</v>
      </c>
      <c r="C1708" s="1" t="s">
        <v>16</v>
      </c>
      <c r="D1708" s="13" t="s">
        <v>405</v>
      </c>
      <c r="E1708" s="13" t="s">
        <v>766</v>
      </c>
      <c r="F1708" s="28" t="s">
        <v>767</v>
      </c>
      <c r="G1708" s="32" t="s">
        <v>88</v>
      </c>
      <c r="H1708" s="6">
        <f t="shared" si="108"/>
        <v>-122000</v>
      </c>
      <c r="I1708" s="23">
        <f t="shared" si="109"/>
        <v>5.208333333333333</v>
      </c>
      <c r="K1708" t="s">
        <v>16</v>
      </c>
      <c r="M1708" s="2">
        <v>480</v>
      </c>
    </row>
    <row r="1709" spans="2:13" ht="12.75">
      <c r="B1709" s="300">
        <v>2500</v>
      </c>
      <c r="C1709" s="1" t="s">
        <v>16</v>
      </c>
      <c r="D1709" s="13" t="s">
        <v>405</v>
      </c>
      <c r="E1709" s="1" t="s">
        <v>766</v>
      </c>
      <c r="F1709" s="28" t="s">
        <v>768</v>
      </c>
      <c r="G1709" s="28" t="s">
        <v>61</v>
      </c>
      <c r="H1709" s="6">
        <f t="shared" si="108"/>
        <v>-124500</v>
      </c>
      <c r="I1709" s="23">
        <f t="shared" si="109"/>
        <v>5.208333333333333</v>
      </c>
      <c r="K1709" t="s">
        <v>16</v>
      </c>
      <c r="M1709" s="2">
        <v>480</v>
      </c>
    </row>
    <row r="1710" spans="2:13" ht="12.75">
      <c r="B1710" s="300">
        <v>2500</v>
      </c>
      <c r="C1710" s="1" t="s">
        <v>16</v>
      </c>
      <c r="D1710" s="13" t="s">
        <v>405</v>
      </c>
      <c r="E1710" s="1" t="s">
        <v>766</v>
      </c>
      <c r="F1710" s="28" t="s">
        <v>769</v>
      </c>
      <c r="G1710" s="28" t="s">
        <v>19</v>
      </c>
      <c r="H1710" s="6">
        <f t="shared" si="108"/>
        <v>-127000</v>
      </c>
      <c r="I1710" s="23">
        <f t="shared" si="109"/>
        <v>5.208333333333333</v>
      </c>
      <c r="K1710" t="s">
        <v>16</v>
      </c>
      <c r="M1710" s="2">
        <v>480</v>
      </c>
    </row>
    <row r="1711" spans="2:13" ht="12.75">
      <c r="B1711" s="300">
        <v>2500</v>
      </c>
      <c r="C1711" s="1" t="s">
        <v>16</v>
      </c>
      <c r="D1711" s="13" t="s">
        <v>405</v>
      </c>
      <c r="E1711" s="1" t="s">
        <v>766</v>
      </c>
      <c r="F1711" s="28" t="s">
        <v>770</v>
      </c>
      <c r="G1711" s="28" t="s">
        <v>21</v>
      </c>
      <c r="H1711" s="6">
        <f t="shared" si="108"/>
        <v>-129500</v>
      </c>
      <c r="I1711" s="23">
        <f t="shared" si="109"/>
        <v>5.208333333333333</v>
      </c>
      <c r="K1711" t="s">
        <v>16</v>
      </c>
      <c r="M1711" s="2">
        <v>480</v>
      </c>
    </row>
    <row r="1712" spans="2:13" ht="12.75">
      <c r="B1712" s="300">
        <v>2500</v>
      </c>
      <c r="C1712" s="1" t="s">
        <v>16</v>
      </c>
      <c r="D1712" s="13" t="s">
        <v>405</v>
      </c>
      <c r="E1712" s="1" t="s">
        <v>766</v>
      </c>
      <c r="F1712" s="28" t="s">
        <v>771</v>
      </c>
      <c r="G1712" s="28" t="s">
        <v>23</v>
      </c>
      <c r="H1712" s="6">
        <f t="shared" si="108"/>
        <v>-132000</v>
      </c>
      <c r="I1712" s="23">
        <f t="shared" si="109"/>
        <v>5.208333333333333</v>
      </c>
      <c r="K1712" t="s">
        <v>16</v>
      </c>
      <c r="M1712" s="2">
        <v>480</v>
      </c>
    </row>
    <row r="1713" spans="2:13" ht="12.75">
      <c r="B1713" s="300">
        <v>2500</v>
      </c>
      <c r="C1713" s="1" t="s">
        <v>16</v>
      </c>
      <c r="D1713" s="1" t="s">
        <v>405</v>
      </c>
      <c r="E1713" s="1" t="s">
        <v>766</v>
      </c>
      <c r="F1713" s="28" t="s">
        <v>772</v>
      </c>
      <c r="G1713" s="28" t="s">
        <v>66</v>
      </c>
      <c r="H1713" s="6">
        <f t="shared" si="108"/>
        <v>-134500</v>
      </c>
      <c r="I1713" s="23">
        <f t="shared" si="109"/>
        <v>5.208333333333333</v>
      </c>
      <c r="K1713" t="s">
        <v>16</v>
      </c>
      <c r="M1713" s="2">
        <v>480</v>
      </c>
    </row>
    <row r="1714" spans="2:13" ht="12.75">
      <c r="B1714" s="300">
        <v>2500</v>
      </c>
      <c r="C1714" s="1" t="s">
        <v>16</v>
      </c>
      <c r="D1714" s="1" t="s">
        <v>405</v>
      </c>
      <c r="E1714" s="1" t="s">
        <v>766</v>
      </c>
      <c r="F1714" s="28" t="s">
        <v>773</v>
      </c>
      <c r="G1714" s="28" t="s">
        <v>68</v>
      </c>
      <c r="H1714" s="6">
        <f t="shared" si="108"/>
        <v>-137000</v>
      </c>
      <c r="I1714" s="23">
        <f t="shared" si="109"/>
        <v>5.208333333333333</v>
      </c>
      <c r="K1714" t="s">
        <v>16</v>
      </c>
      <c r="M1714" s="2">
        <v>480</v>
      </c>
    </row>
    <row r="1715" spans="2:13" ht="12.75">
      <c r="B1715" s="300">
        <v>2500</v>
      </c>
      <c r="C1715" s="1" t="s">
        <v>16</v>
      </c>
      <c r="D1715" s="1" t="s">
        <v>405</v>
      </c>
      <c r="E1715" s="1" t="s">
        <v>766</v>
      </c>
      <c r="F1715" s="28" t="s">
        <v>774</v>
      </c>
      <c r="G1715" s="28" t="s">
        <v>70</v>
      </c>
      <c r="H1715" s="6">
        <f t="shared" si="108"/>
        <v>-139500</v>
      </c>
      <c r="I1715" s="23">
        <f t="shared" si="109"/>
        <v>5.208333333333333</v>
      </c>
      <c r="K1715" t="s">
        <v>16</v>
      </c>
      <c r="M1715" s="2">
        <v>480</v>
      </c>
    </row>
    <row r="1716" spans="2:13" ht="12.75">
      <c r="B1716" s="303">
        <v>2500</v>
      </c>
      <c r="C1716" s="1" t="s">
        <v>16</v>
      </c>
      <c r="D1716" s="1" t="s">
        <v>405</v>
      </c>
      <c r="E1716" s="1" t="s">
        <v>766</v>
      </c>
      <c r="F1716" s="28" t="s">
        <v>775</v>
      </c>
      <c r="G1716" s="28" t="s">
        <v>73</v>
      </c>
      <c r="H1716" s="6">
        <f t="shared" si="108"/>
        <v>-142000</v>
      </c>
      <c r="I1716" s="23">
        <f t="shared" si="109"/>
        <v>5.208333333333333</v>
      </c>
      <c r="K1716" t="s">
        <v>16</v>
      </c>
      <c r="M1716" s="2">
        <v>480</v>
      </c>
    </row>
    <row r="1717" spans="2:13" ht="12.75">
      <c r="B1717" s="300">
        <v>2500</v>
      </c>
      <c r="C1717" s="1" t="s">
        <v>16</v>
      </c>
      <c r="D1717" s="1" t="s">
        <v>405</v>
      </c>
      <c r="E1717" s="1" t="s">
        <v>766</v>
      </c>
      <c r="F1717" s="28" t="s">
        <v>776</v>
      </c>
      <c r="G1717" s="28" t="s">
        <v>75</v>
      </c>
      <c r="H1717" s="6">
        <f t="shared" si="108"/>
        <v>-144500</v>
      </c>
      <c r="I1717" s="23">
        <f t="shared" si="109"/>
        <v>5.208333333333333</v>
      </c>
      <c r="K1717" t="s">
        <v>16</v>
      </c>
      <c r="M1717" s="2">
        <v>480</v>
      </c>
    </row>
    <row r="1718" spans="2:13" ht="12.75">
      <c r="B1718" s="300">
        <v>2500</v>
      </c>
      <c r="C1718" s="1" t="s">
        <v>16</v>
      </c>
      <c r="D1718" s="1" t="s">
        <v>405</v>
      </c>
      <c r="E1718" s="1" t="s">
        <v>766</v>
      </c>
      <c r="F1718" s="28" t="s">
        <v>777</v>
      </c>
      <c r="G1718" s="28" t="s">
        <v>77</v>
      </c>
      <c r="H1718" s="6">
        <f t="shared" si="108"/>
        <v>-147000</v>
      </c>
      <c r="I1718" s="23">
        <f t="shared" si="109"/>
        <v>5.208333333333333</v>
      </c>
      <c r="K1718" t="s">
        <v>16</v>
      </c>
      <c r="M1718" s="2">
        <v>480</v>
      </c>
    </row>
    <row r="1719" spans="2:13" ht="12.75">
      <c r="B1719" s="300">
        <v>2500</v>
      </c>
      <c r="C1719" s="1" t="s">
        <v>16</v>
      </c>
      <c r="D1719" s="1" t="s">
        <v>405</v>
      </c>
      <c r="E1719" s="1" t="s">
        <v>766</v>
      </c>
      <c r="F1719" s="28" t="s">
        <v>778</v>
      </c>
      <c r="G1719" s="28" t="s">
        <v>138</v>
      </c>
      <c r="H1719" s="6">
        <f t="shared" si="108"/>
        <v>-149500</v>
      </c>
      <c r="I1719" s="23">
        <f t="shared" si="109"/>
        <v>5.208333333333333</v>
      </c>
      <c r="K1719" t="s">
        <v>16</v>
      </c>
      <c r="M1719" s="2">
        <v>480</v>
      </c>
    </row>
    <row r="1720" spans="2:13" ht="12.75">
      <c r="B1720" s="300">
        <v>2500</v>
      </c>
      <c r="C1720" s="1" t="s">
        <v>16</v>
      </c>
      <c r="D1720" s="1" t="s">
        <v>405</v>
      </c>
      <c r="E1720" s="1" t="s">
        <v>766</v>
      </c>
      <c r="F1720" s="28" t="s">
        <v>779</v>
      </c>
      <c r="G1720" s="28" t="s">
        <v>152</v>
      </c>
      <c r="H1720" s="6">
        <f t="shared" si="108"/>
        <v>-152000</v>
      </c>
      <c r="I1720" s="23">
        <f t="shared" si="109"/>
        <v>5.208333333333333</v>
      </c>
      <c r="K1720" t="s">
        <v>16</v>
      </c>
      <c r="M1720" s="2">
        <v>480</v>
      </c>
    </row>
    <row r="1721" spans="2:13" ht="12.75">
      <c r="B1721" s="300">
        <v>2500</v>
      </c>
      <c r="C1721" s="1" t="s">
        <v>16</v>
      </c>
      <c r="D1721" s="1" t="s">
        <v>405</v>
      </c>
      <c r="E1721" s="1" t="s">
        <v>766</v>
      </c>
      <c r="F1721" s="28" t="s">
        <v>780</v>
      </c>
      <c r="G1721" s="28" t="s">
        <v>161</v>
      </c>
      <c r="H1721" s="6">
        <f t="shared" si="108"/>
        <v>-154500</v>
      </c>
      <c r="I1721" s="23">
        <f t="shared" si="109"/>
        <v>5.208333333333333</v>
      </c>
      <c r="K1721" t="s">
        <v>16</v>
      </c>
      <c r="M1721" s="2">
        <v>480</v>
      </c>
    </row>
    <row r="1722" spans="2:13" ht="12.75">
      <c r="B1722" s="300">
        <v>2500</v>
      </c>
      <c r="C1722" s="1" t="s">
        <v>16</v>
      </c>
      <c r="D1722" s="1" t="s">
        <v>405</v>
      </c>
      <c r="E1722" s="1" t="s">
        <v>766</v>
      </c>
      <c r="F1722" s="28" t="s">
        <v>781</v>
      </c>
      <c r="G1722" s="28" t="s">
        <v>173</v>
      </c>
      <c r="H1722" s="6">
        <f t="shared" si="108"/>
        <v>-157000</v>
      </c>
      <c r="I1722" s="23">
        <f t="shared" si="109"/>
        <v>5.208333333333333</v>
      </c>
      <c r="K1722" t="s">
        <v>16</v>
      </c>
      <c r="M1722" s="2">
        <v>480</v>
      </c>
    </row>
    <row r="1723" spans="2:13" ht="12.75">
      <c r="B1723" s="300">
        <v>2500</v>
      </c>
      <c r="C1723" s="1" t="s">
        <v>16</v>
      </c>
      <c r="D1723" s="1" t="s">
        <v>405</v>
      </c>
      <c r="E1723" s="1" t="s">
        <v>766</v>
      </c>
      <c r="F1723" s="28" t="s">
        <v>782</v>
      </c>
      <c r="G1723" s="28" t="s">
        <v>242</v>
      </c>
      <c r="H1723" s="6">
        <f t="shared" si="108"/>
        <v>-159500</v>
      </c>
      <c r="I1723" s="23">
        <f t="shared" si="109"/>
        <v>5.208333333333333</v>
      </c>
      <c r="K1723" t="s">
        <v>16</v>
      </c>
      <c r="M1723" s="2">
        <v>480</v>
      </c>
    </row>
    <row r="1724" spans="2:13" ht="12.75">
      <c r="B1724" s="300">
        <v>2500</v>
      </c>
      <c r="C1724" s="1" t="s">
        <v>16</v>
      </c>
      <c r="D1724" s="1" t="s">
        <v>405</v>
      </c>
      <c r="E1724" s="1" t="s">
        <v>766</v>
      </c>
      <c r="F1724" s="28" t="s">
        <v>783</v>
      </c>
      <c r="G1724" s="28" t="s">
        <v>246</v>
      </c>
      <c r="H1724" s="6">
        <f t="shared" si="108"/>
        <v>-162000</v>
      </c>
      <c r="I1724" s="23">
        <f t="shared" si="109"/>
        <v>5.208333333333333</v>
      </c>
      <c r="K1724" t="s">
        <v>16</v>
      </c>
      <c r="M1724" s="2">
        <v>480</v>
      </c>
    </row>
    <row r="1725" spans="2:13" ht="12.75">
      <c r="B1725" s="300">
        <v>2500</v>
      </c>
      <c r="C1725" s="1" t="s">
        <v>16</v>
      </c>
      <c r="D1725" s="1" t="s">
        <v>405</v>
      </c>
      <c r="E1725" s="1" t="s">
        <v>766</v>
      </c>
      <c r="F1725" s="28" t="s">
        <v>784</v>
      </c>
      <c r="G1725" s="28" t="s">
        <v>262</v>
      </c>
      <c r="H1725" s="6">
        <f t="shared" si="108"/>
        <v>-164500</v>
      </c>
      <c r="I1725" s="23">
        <f t="shared" si="109"/>
        <v>5.208333333333333</v>
      </c>
      <c r="K1725" t="s">
        <v>16</v>
      </c>
      <c r="M1725" s="2">
        <v>480</v>
      </c>
    </row>
    <row r="1726" spans="2:13" ht="12.75">
      <c r="B1726" s="300">
        <v>2500</v>
      </c>
      <c r="C1726" s="1" t="s">
        <v>16</v>
      </c>
      <c r="D1726" s="1" t="s">
        <v>405</v>
      </c>
      <c r="E1726" s="1" t="s">
        <v>766</v>
      </c>
      <c r="F1726" s="28" t="s">
        <v>785</v>
      </c>
      <c r="G1726" s="28" t="s">
        <v>255</v>
      </c>
      <c r="H1726" s="6">
        <f t="shared" si="108"/>
        <v>-167000</v>
      </c>
      <c r="I1726" s="23">
        <f t="shared" si="109"/>
        <v>5.208333333333333</v>
      </c>
      <c r="K1726" t="s">
        <v>16</v>
      </c>
      <c r="M1726" s="2">
        <v>480</v>
      </c>
    </row>
    <row r="1727" spans="2:13" ht="12.75">
      <c r="B1727" s="300">
        <v>2500</v>
      </c>
      <c r="C1727" s="1" t="s">
        <v>16</v>
      </c>
      <c r="D1727" s="13" t="s">
        <v>405</v>
      </c>
      <c r="E1727" s="1" t="s">
        <v>786</v>
      </c>
      <c r="F1727" s="28" t="s">
        <v>787</v>
      </c>
      <c r="G1727" s="28" t="s">
        <v>61</v>
      </c>
      <c r="H1727" s="6">
        <f t="shared" si="108"/>
        <v>-169500</v>
      </c>
      <c r="I1727" s="23">
        <f t="shared" si="109"/>
        <v>5.208333333333333</v>
      </c>
      <c r="K1727" t="s">
        <v>16</v>
      </c>
      <c r="M1727" s="2">
        <v>480</v>
      </c>
    </row>
    <row r="1728" spans="2:13" ht="12.75">
      <c r="B1728" s="300">
        <v>2500</v>
      </c>
      <c r="C1728" s="1" t="s">
        <v>16</v>
      </c>
      <c r="D1728" s="13" t="s">
        <v>405</v>
      </c>
      <c r="E1728" s="1" t="s">
        <v>786</v>
      </c>
      <c r="F1728" s="28" t="s">
        <v>788</v>
      </c>
      <c r="G1728" s="28" t="s">
        <v>19</v>
      </c>
      <c r="H1728" s="6">
        <f t="shared" si="108"/>
        <v>-172000</v>
      </c>
      <c r="I1728" s="23">
        <f t="shared" si="109"/>
        <v>5.208333333333333</v>
      </c>
      <c r="K1728" t="s">
        <v>16</v>
      </c>
      <c r="M1728" s="2">
        <v>480</v>
      </c>
    </row>
    <row r="1729" spans="2:13" ht="12.75">
      <c r="B1729" s="300">
        <v>2500</v>
      </c>
      <c r="C1729" s="1" t="s">
        <v>16</v>
      </c>
      <c r="D1729" s="13" t="s">
        <v>405</v>
      </c>
      <c r="E1729" s="1" t="s">
        <v>786</v>
      </c>
      <c r="F1729" s="28" t="s">
        <v>789</v>
      </c>
      <c r="G1729" s="28" t="s">
        <v>21</v>
      </c>
      <c r="H1729" s="6">
        <f t="shared" si="108"/>
        <v>-174500</v>
      </c>
      <c r="I1729" s="23">
        <f t="shared" si="109"/>
        <v>5.208333333333333</v>
      </c>
      <c r="K1729" t="s">
        <v>16</v>
      </c>
      <c r="M1729" s="2">
        <v>480</v>
      </c>
    </row>
    <row r="1730" spans="1:13" ht="12.75">
      <c r="A1730" s="42"/>
      <c r="B1730" s="300">
        <v>2500</v>
      </c>
      <c r="C1730" s="1" t="s">
        <v>16</v>
      </c>
      <c r="D1730" s="35" t="s">
        <v>405</v>
      </c>
      <c r="E1730" s="35" t="s">
        <v>786</v>
      </c>
      <c r="F1730" s="28" t="s">
        <v>790</v>
      </c>
      <c r="G1730" s="28" t="s">
        <v>23</v>
      </c>
      <c r="H1730" s="6">
        <f t="shared" si="108"/>
        <v>-177000</v>
      </c>
      <c r="I1730" s="23">
        <f t="shared" si="109"/>
        <v>5.208333333333333</v>
      </c>
      <c r="J1730" s="43"/>
      <c r="K1730" t="s">
        <v>16</v>
      </c>
      <c r="L1730" s="43"/>
      <c r="M1730" s="2">
        <v>480</v>
      </c>
    </row>
    <row r="1731" spans="2:13" ht="12.75">
      <c r="B1731" s="300">
        <v>2500</v>
      </c>
      <c r="C1731" s="1" t="s">
        <v>16</v>
      </c>
      <c r="D1731" s="1" t="s">
        <v>405</v>
      </c>
      <c r="E1731" s="1" t="s">
        <v>786</v>
      </c>
      <c r="F1731" s="28" t="s">
        <v>791</v>
      </c>
      <c r="G1731" s="28" t="s">
        <v>66</v>
      </c>
      <c r="H1731" s="6">
        <f t="shared" si="108"/>
        <v>-179500</v>
      </c>
      <c r="I1731" s="23">
        <f t="shared" si="109"/>
        <v>5.208333333333333</v>
      </c>
      <c r="K1731" t="s">
        <v>16</v>
      </c>
      <c r="M1731" s="2">
        <v>480</v>
      </c>
    </row>
    <row r="1732" spans="2:13" ht="12.75">
      <c r="B1732" s="300">
        <v>2500</v>
      </c>
      <c r="C1732" s="1" t="s">
        <v>16</v>
      </c>
      <c r="D1732" s="1" t="s">
        <v>405</v>
      </c>
      <c r="E1732" s="1" t="s">
        <v>786</v>
      </c>
      <c r="F1732" s="28" t="s">
        <v>792</v>
      </c>
      <c r="G1732" s="28" t="s">
        <v>68</v>
      </c>
      <c r="H1732" s="6">
        <f t="shared" si="108"/>
        <v>-182000</v>
      </c>
      <c r="I1732" s="23">
        <f t="shared" si="109"/>
        <v>5.208333333333333</v>
      </c>
      <c r="K1732" t="s">
        <v>16</v>
      </c>
      <c r="M1732" s="2">
        <v>480</v>
      </c>
    </row>
    <row r="1733" spans="2:13" ht="12.75">
      <c r="B1733" s="300">
        <v>2500</v>
      </c>
      <c r="C1733" s="1" t="s">
        <v>16</v>
      </c>
      <c r="D1733" s="1" t="s">
        <v>405</v>
      </c>
      <c r="E1733" s="1" t="s">
        <v>786</v>
      </c>
      <c r="F1733" s="28" t="s">
        <v>793</v>
      </c>
      <c r="G1733" s="28" t="s">
        <v>70</v>
      </c>
      <c r="H1733" s="6">
        <f t="shared" si="108"/>
        <v>-184500</v>
      </c>
      <c r="I1733" s="23">
        <f t="shared" si="109"/>
        <v>5.208333333333333</v>
      </c>
      <c r="K1733" t="s">
        <v>16</v>
      </c>
      <c r="M1733" s="2">
        <v>480</v>
      </c>
    </row>
    <row r="1734" spans="2:13" ht="12.75">
      <c r="B1734" s="300">
        <v>2500</v>
      </c>
      <c r="C1734" s="1" t="s">
        <v>16</v>
      </c>
      <c r="D1734" s="1" t="s">
        <v>405</v>
      </c>
      <c r="E1734" s="1" t="s">
        <v>786</v>
      </c>
      <c r="F1734" s="28" t="s">
        <v>794</v>
      </c>
      <c r="G1734" s="28" t="s">
        <v>73</v>
      </c>
      <c r="H1734" s="6">
        <f t="shared" si="108"/>
        <v>-187000</v>
      </c>
      <c r="I1734" s="23">
        <f t="shared" si="109"/>
        <v>5.208333333333333</v>
      </c>
      <c r="K1734" t="s">
        <v>16</v>
      </c>
      <c r="M1734" s="2">
        <v>480</v>
      </c>
    </row>
    <row r="1735" spans="2:13" ht="12.75">
      <c r="B1735" s="300">
        <v>2500</v>
      </c>
      <c r="C1735" s="1" t="s">
        <v>16</v>
      </c>
      <c r="D1735" s="1" t="s">
        <v>405</v>
      </c>
      <c r="E1735" s="1" t="s">
        <v>786</v>
      </c>
      <c r="F1735" s="28" t="s">
        <v>795</v>
      </c>
      <c r="G1735" s="28" t="s">
        <v>75</v>
      </c>
      <c r="H1735" s="6">
        <f t="shared" si="108"/>
        <v>-189500</v>
      </c>
      <c r="I1735" s="23">
        <f t="shared" si="109"/>
        <v>5.208333333333333</v>
      </c>
      <c r="K1735" t="s">
        <v>16</v>
      </c>
      <c r="M1735" s="2">
        <v>480</v>
      </c>
    </row>
    <row r="1736" spans="2:13" ht="12.75">
      <c r="B1736" s="300">
        <v>2500</v>
      </c>
      <c r="C1736" s="1" t="s">
        <v>16</v>
      </c>
      <c r="D1736" s="1" t="s">
        <v>405</v>
      </c>
      <c r="E1736" s="1" t="s">
        <v>786</v>
      </c>
      <c r="F1736" s="28" t="s">
        <v>796</v>
      </c>
      <c r="G1736" s="28" t="s">
        <v>77</v>
      </c>
      <c r="H1736" s="6">
        <f t="shared" si="108"/>
        <v>-192000</v>
      </c>
      <c r="I1736" s="23">
        <f t="shared" si="109"/>
        <v>5.208333333333333</v>
      </c>
      <c r="K1736" t="s">
        <v>16</v>
      </c>
      <c r="M1736" s="2">
        <v>480</v>
      </c>
    </row>
    <row r="1737" spans="2:13" ht="12.75">
      <c r="B1737" s="300">
        <v>2500</v>
      </c>
      <c r="C1737" s="1" t="s">
        <v>16</v>
      </c>
      <c r="D1737" s="1" t="s">
        <v>405</v>
      </c>
      <c r="E1737" s="1" t="s">
        <v>786</v>
      </c>
      <c r="F1737" s="28" t="s">
        <v>797</v>
      </c>
      <c r="G1737" s="28" t="s">
        <v>138</v>
      </c>
      <c r="H1737" s="6">
        <f t="shared" si="108"/>
        <v>-194500</v>
      </c>
      <c r="I1737" s="23">
        <f t="shared" si="109"/>
        <v>5.208333333333333</v>
      </c>
      <c r="K1737" t="s">
        <v>16</v>
      </c>
      <c r="M1737" s="2">
        <v>480</v>
      </c>
    </row>
    <row r="1738" spans="2:13" ht="12.75">
      <c r="B1738" s="300">
        <v>2500</v>
      </c>
      <c r="C1738" s="1" t="s">
        <v>16</v>
      </c>
      <c r="D1738" s="1" t="s">
        <v>405</v>
      </c>
      <c r="E1738" s="1" t="s">
        <v>786</v>
      </c>
      <c r="F1738" s="28" t="s">
        <v>798</v>
      </c>
      <c r="G1738" s="28" t="s">
        <v>152</v>
      </c>
      <c r="H1738" s="6">
        <f t="shared" si="108"/>
        <v>-197000</v>
      </c>
      <c r="I1738" s="23">
        <f t="shared" si="109"/>
        <v>5.208333333333333</v>
      </c>
      <c r="K1738" t="s">
        <v>16</v>
      </c>
      <c r="M1738" s="2">
        <v>480</v>
      </c>
    </row>
    <row r="1739" spans="2:13" ht="12.75">
      <c r="B1739" s="300">
        <v>2500</v>
      </c>
      <c r="C1739" s="1" t="s">
        <v>16</v>
      </c>
      <c r="D1739" s="1" t="s">
        <v>405</v>
      </c>
      <c r="E1739" s="1" t="s">
        <v>786</v>
      </c>
      <c r="F1739" s="28" t="s">
        <v>799</v>
      </c>
      <c r="G1739" s="28" t="s">
        <v>161</v>
      </c>
      <c r="H1739" s="6">
        <f t="shared" si="108"/>
        <v>-199500</v>
      </c>
      <c r="I1739" s="23">
        <f t="shared" si="109"/>
        <v>5.208333333333333</v>
      </c>
      <c r="K1739" t="s">
        <v>16</v>
      </c>
      <c r="M1739" s="2">
        <v>480</v>
      </c>
    </row>
    <row r="1740" spans="2:13" ht="12.75">
      <c r="B1740" s="300">
        <v>2500</v>
      </c>
      <c r="C1740" s="1" t="s">
        <v>16</v>
      </c>
      <c r="D1740" s="1" t="s">
        <v>405</v>
      </c>
      <c r="E1740" s="1" t="s">
        <v>786</v>
      </c>
      <c r="F1740" s="28" t="s">
        <v>800</v>
      </c>
      <c r="G1740" s="28" t="s">
        <v>173</v>
      </c>
      <c r="H1740" s="6">
        <f t="shared" si="108"/>
        <v>-202000</v>
      </c>
      <c r="I1740" s="23">
        <f t="shared" si="109"/>
        <v>5.208333333333333</v>
      </c>
      <c r="K1740" t="s">
        <v>16</v>
      </c>
      <c r="M1740" s="2">
        <v>480</v>
      </c>
    </row>
    <row r="1741" spans="2:13" ht="12.75">
      <c r="B1741" s="300">
        <v>2500</v>
      </c>
      <c r="C1741" s="1" t="s">
        <v>16</v>
      </c>
      <c r="D1741" s="1" t="s">
        <v>405</v>
      </c>
      <c r="E1741" s="1" t="s">
        <v>786</v>
      </c>
      <c r="F1741" s="28" t="s">
        <v>801</v>
      </c>
      <c r="G1741" s="28" t="s">
        <v>242</v>
      </c>
      <c r="H1741" s="6">
        <f t="shared" si="108"/>
        <v>-204500</v>
      </c>
      <c r="I1741" s="23">
        <f t="shared" si="109"/>
        <v>5.208333333333333</v>
      </c>
      <c r="K1741" t="s">
        <v>16</v>
      </c>
      <c r="M1741" s="2">
        <v>480</v>
      </c>
    </row>
    <row r="1742" spans="2:13" ht="12.75">
      <c r="B1742" s="300">
        <v>2500</v>
      </c>
      <c r="C1742" s="1" t="s">
        <v>16</v>
      </c>
      <c r="D1742" s="1" t="s">
        <v>405</v>
      </c>
      <c r="E1742" s="1" t="s">
        <v>786</v>
      </c>
      <c r="F1742" s="28" t="s">
        <v>802</v>
      </c>
      <c r="G1742" s="28" t="s">
        <v>246</v>
      </c>
      <c r="H1742" s="6">
        <f t="shared" si="108"/>
        <v>-207000</v>
      </c>
      <c r="I1742" s="23">
        <f t="shared" si="109"/>
        <v>5.208333333333333</v>
      </c>
      <c r="K1742" t="s">
        <v>16</v>
      </c>
      <c r="M1742" s="2">
        <v>480</v>
      </c>
    </row>
    <row r="1743" spans="1:13" s="43" customFormat="1" ht="12.75">
      <c r="A1743" s="1"/>
      <c r="B1743" s="300">
        <v>2500</v>
      </c>
      <c r="C1743" s="1" t="s">
        <v>16</v>
      </c>
      <c r="D1743" s="1" t="s">
        <v>405</v>
      </c>
      <c r="E1743" s="1" t="s">
        <v>786</v>
      </c>
      <c r="F1743" s="28" t="s">
        <v>803</v>
      </c>
      <c r="G1743" s="28" t="s">
        <v>262</v>
      </c>
      <c r="H1743" s="6">
        <f t="shared" si="108"/>
        <v>-209500</v>
      </c>
      <c r="I1743" s="23">
        <f t="shared" si="109"/>
        <v>5.208333333333333</v>
      </c>
      <c r="J1743"/>
      <c r="K1743" t="s">
        <v>16</v>
      </c>
      <c r="L1743"/>
      <c r="M1743" s="2">
        <v>480</v>
      </c>
    </row>
    <row r="1744" spans="2:13" ht="12.75">
      <c r="B1744" s="300">
        <v>2500</v>
      </c>
      <c r="C1744" s="1" t="s">
        <v>16</v>
      </c>
      <c r="D1744" s="1" t="s">
        <v>405</v>
      </c>
      <c r="E1744" s="1" t="s">
        <v>786</v>
      </c>
      <c r="F1744" s="28" t="s">
        <v>804</v>
      </c>
      <c r="G1744" s="28" t="s">
        <v>255</v>
      </c>
      <c r="H1744" s="6">
        <f t="shared" si="108"/>
        <v>-212000</v>
      </c>
      <c r="I1744" s="23">
        <f t="shared" si="109"/>
        <v>5.208333333333333</v>
      </c>
      <c r="K1744" t="s">
        <v>16</v>
      </c>
      <c r="M1744" s="2">
        <v>480</v>
      </c>
    </row>
    <row r="1745" spans="1:13" s="65" customFormat="1" ht="12.75">
      <c r="A1745" s="12"/>
      <c r="B1745" s="301">
        <f>SUM(B1682:B1744)</f>
        <v>212000</v>
      </c>
      <c r="C1745" s="12" t="s">
        <v>16</v>
      </c>
      <c r="D1745" s="12"/>
      <c r="E1745" s="12"/>
      <c r="F1745" s="19"/>
      <c r="G1745" s="19"/>
      <c r="H1745" s="62">
        <v>0</v>
      </c>
      <c r="I1745" s="64">
        <f aca="true" t="shared" si="110" ref="I1745:I1752">+B1745/M1745</f>
        <v>441.6666666666667</v>
      </c>
      <c r="M1745" s="2">
        <v>480</v>
      </c>
    </row>
    <row r="1746" spans="4:13" ht="12.75">
      <c r="D1746" s="13"/>
      <c r="H1746" s="6">
        <f aca="true" t="shared" si="111" ref="H1746:H1799">H1745-B1746</f>
        <v>0</v>
      </c>
      <c r="I1746" s="23">
        <f t="shared" si="110"/>
        <v>0</v>
      </c>
      <c r="M1746" s="2">
        <v>480</v>
      </c>
    </row>
    <row r="1747" spans="4:13" ht="12.75">
      <c r="D1747" s="13"/>
      <c r="H1747" s="6">
        <f t="shared" si="111"/>
        <v>0</v>
      </c>
      <c r="I1747" s="23">
        <f t="shared" si="110"/>
        <v>0</v>
      </c>
      <c r="M1747" s="2">
        <v>480</v>
      </c>
    </row>
    <row r="1748" spans="2:13" ht="12.75">
      <c r="B1748" s="299">
        <v>1300</v>
      </c>
      <c r="C1748" s="1" t="s">
        <v>32</v>
      </c>
      <c r="D1748" s="13" t="s">
        <v>405</v>
      </c>
      <c r="E1748" s="1" t="s">
        <v>104</v>
      </c>
      <c r="F1748" s="28" t="s">
        <v>805</v>
      </c>
      <c r="G1748" s="32" t="s">
        <v>88</v>
      </c>
      <c r="H1748" s="6">
        <f t="shared" si="111"/>
        <v>-1300</v>
      </c>
      <c r="I1748" s="23">
        <f t="shared" si="110"/>
        <v>2.7083333333333335</v>
      </c>
      <c r="K1748" t="s">
        <v>733</v>
      </c>
      <c r="M1748" s="2">
        <v>480</v>
      </c>
    </row>
    <row r="1749" spans="2:13" ht="12.75">
      <c r="B1749" s="299">
        <v>1000</v>
      </c>
      <c r="C1749" s="34" t="s">
        <v>32</v>
      </c>
      <c r="D1749" s="13" t="s">
        <v>405</v>
      </c>
      <c r="E1749" s="34" t="s">
        <v>104</v>
      </c>
      <c r="F1749" s="28" t="s">
        <v>805</v>
      </c>
      <c r="G1749" s="32" t="s">
        <v>496</v>
      </c>
      <c r="H1749" s="6">
        <f t="shared" si="111"/>
        <v>-2300</v>
      </c>
      <c r="I1749" s="23">
        <f t="shared" si="110"/>
        <v>2.0833333333333335</v>
      </c>
      <c r="K1749" t="s">
        <v>733</v>
      </c>
      <c r="M1749" s="2">
        <v>480</v>
      </c>
    </row>
    <row r="1750" spans="2:13" ht="12.75">
      <c r="B1750" s="299">
        <v>1500</v>
      </c>
      <c r="C1750" s="13" t="s">
        <v>32</v>
      </c>
      <c r="D1750" s="13" t="s">
        <v>405</v>
      </c>
      <c r="E1750" s="35" t="s">
        <v>104</v>
      </c>
      <c r="F1750" s="28" t="s">
        <v>805</v>
      </c>
      <c r="G1750" s="36" t="s">
        <v>61</v>
      </c>
      <c r="H1750" s="6">
        <f t="shared" si="111"/>
        <v>-3800</v>
      </c>
      <c r="I1750" s="23">
        <f t="shared" si="110"/>
        <v>3.125</v>
      </c>
      <c r="K1750" t="s">
        <v>733</v>
      </c>
      <c r="M1750" s="2">
        <v>480</v>
      </c>
    </row>
    <row r="1751" spans="2:13" ht="12.75">
      <c r="B1751" s="299">
        <v>1600</v>
      </c>
      <c r="C1751" s="13" t="s">
        <v>32</v>
      </c>
      <c r="D1751" s="13" t="s">
        <v>405</v>
      </c>
      <c r="E1751" s="13" t="s">
        <v>104</v>
      </c>
      <c r="F1751" s="28" t="s">
        <v>805</v>
      </c>
      <c r="G1751" s="31" t="s">
        <v>19</v>
      </c>
      <c r="H1751" s="6">
        <f t="shared" si="111"/>
        <v>-5400</v>
      </c>
      <c r="I1751" s="23">
        <f t="shared" si="110"/>
        <v>3.3333333333333335</v>
      </c>
      <c r="K1751" t="s">
        <v>733</v>
      </c>
      <c r="M1751" s="2">
        <v>480</v>
      </c>
    </row>
    <row r="1752" spans="1:13" s="16" customFormat="1" ht="12.75">
      <c r="A1752" s="13"/>
      <c r="B1752" s="299">
        <v>1400</v>
      </c>
      <c r="C1752" s="13" t="s">
        <v>32</v>
      </c>
      <c r="D1752" s="13" t="s">
        <v>405</v>
      </c>
      <c r="E1752" s="13" t="s">
        <v>104</v>
      </c>
      <c r="F1752" s="28" t="s">
        <v>805</v>
      </c>
      <c r="G1752" s="31" t="s">
        <v>21</v>
      </c>
      <c r="H1752" s="6">
        <f t="shared" si="111"/>
        <v>-6800</v>
      </c>
      <c r="I1752" s="23">
        <f t="shared" si="110"/>
        <v>2.9166666666666665</v>
      </c>
      <c r="K1752" t="s">
        <v>733</v>
      </c>
      <c r="M1752" s="2">
        <v>480</v>
      </c>
    </row>
    <row r="1753" spans="2:13" ht="12.75">
      <c r="B1753" s="300">
        <v>1500</v>
      </c>
      <c r="C1753" s="13" t="s">
        <v>32</v>
      </c>
      <c r="D1753" s="13" t="s">
        <v>405</v>
      </c>
      <c r="E1753" s="1" t="s">
        <v>104</v>
      </c>
      <c r="F1753" s="28" t="s">
        <v>805</v>
      </c>
      <c r="G1753" s="28" t="s">
        <v>23</v>
      </c>
      <c r="H1753" s="6">
        <f t="shared" si="111"/>
        <v>-8300</v>
      </c>
      <c r="I1753" s="23">
        <f aca="true" t="shared" si="112" ref="I1753:I1789">+B1753/M1753</f>
        <v>3.125</v>
      </c>
      <c r="K1753" t="s">
        <v>733</v>
      </c>
      <c r="M1753" s="2">
        <v>480</v>
      </c>
    </row>
    <row r="1754" spans="2:13" ht="12.75">
      <c r="B1754" s="300">
        <v>1300</v>
      </c>
      <c r="C1754" s="1" t="s">
        <v>32</v>
      </c>
      <c r="D1754" s="13" t="s">
        <v>405</v>
      </c>
      <c r="E1754" s="1" t="s">
        <v>104</v>
      </c>
      <c r="F1754" s="28" t="s">
        <v>805</v>
      </c>
      <c r="G1754" s="28" t="s">
        <v>66</v>
      </c>
      <c r="H1754" s="6">
        <f t="shared" si="111"/>
        <v>-9600</v>
      </c>
      <c r="I1754" s="23">
        <f t="shared" si="112"/>
        <v>2.7083333333333335</v>
      </c>
      <c r="K1754" t="s">
        <v>733</v>
      </c>
      <c r="M1754" s="2">
        <v>480</v>
      </c>
    </row>
    <row r="1755" spans="2:13" ht="12.75">
      <c r="B1755" s="300">
        <v>1200</v>
      </c>
      <c r="C1755" s="1" t="s">
        <v>32</v>
      </c>
      <c r="D1755" s="13" t="s">
        <v>405</v>
      </c>
      <c r="E1755" s="1" t="s">
        <v>104</v>
      </c>
      <c r="F1755" s="28" t="s">
        <v>805</v>
      </c>
      <c r="G1755" s="28" t="s">
        <v>85</v>
      </c>
      <c r="H1755" s="6">
        <f t="shared" si="111"/>
        <v>-10800</v>
      </c>
      <c r="I1755" s="23">
        <f t="shared" si="112"/>
        <v>2.5</v>
      </c>
      <c r="K1755" t="s">
        <v>733</v>
      </c>
      <c r="M1755" s="2">
        <v>480</v>
      </c>
    </row>
    <row r="1756" spans="2:14" ht="12.75">
      <c r="B1756" s="300">
        <v>1600</v>
      </c>
      <c r="C1756" s="38" t="s">
        <v>32</v>
      </c>
      <c r="D1756" s="13" t="s">
        <v>405</v>
      </c>
      <c r="E1756" s="38" t="s">
        <v>104</v>
      </c>
      <c r="F1756" s="28" t="s">
        <v>805</v>
      </c>
      <c r="G1756" s="28" t="s">
        <v>569</v>
      </c>
      <c r="H1756" s="6">
        <f t="shared" si="111"/>
        <v>-12400</v>
      </c>
      <c r="I1756" s="23">
        <f t="shared" si="112"/>
        <v>3.3333333333333335</v>
      </c>
      <c r="J1756" s="37"/>
      <c r="K1756" t="s">
        <v>733</v>
      </c>
      <c r="L1756" s="37"/>
      <c r="M1756" s="2">
        <v>480</v>
      </c>
      <c r="N1756" s="39"/>
    </row>
    <row r="1757" spans="2:13" ht="12.75">
      <c r="B1757" s="300">
        <v>1500</v>
      </c>
      <c r="C1757" s="1" t="s">
        <v>32</v>
      </c>
      <c r="D1757" s="13" t="s">
        <v>405</v>
      </c>
      <c r="E1757" s="1" t="s">
        <v>104</v>
      </c>
      <c r="F1757" s="28" t="s">
        <v>805</v>
      </c>
      <c r="G1757" s="28" t="s">
        <v>570</v>
      </c>
      <c r="H1757" s="6">
        <f t="shared" si="111"/>
        <v>-13900</v>
      </c>
      <c r="I1757" s="23">
        <f t="shared" si="112"/>
        <v>3.125</v>
      </c>
      <c r="K1757" t="s">
        <v>733</v>
      </c>
      <c r="M1757" s="2">
        <v>480</v>
      </c>
    </row>
    <row r="1758" spans="2:13" ht="12.75">
      <c r="B1758" s="300">
        <v>1300</v>
      </c>
      <c r="C1758" s="1" t="s">
        <v>32</v>
      </c>
      <c r="D1758" s="13" t="s">
        <v>405</v>
      </c>
      <c r="E1758" s="1" t="s">
        <v>104</v>
      </c>
      <c r="F1758" s="28" t="s">
        <v>805</v>
      </c>
      <c r="G1758" s="28" t="s">
        <v>68</v>
      </c>
      <c r="H1758" s="6">
        <f t="shared" si="111"/>
        <v>-15200</v>
      </c>
      <c r="I1758" s="23">
        <f t="shared" si="112"/>
        <v>2.7083333333333335</v>
      </c>
      <c r="K1758" t="s">
        <v>733</v>
      </c>
      <c r="M1758" s="2">
        <v>480</v>
      </c>
    </row>
    <row r="1759" spans="2:13" ht="12.75">
      <c r="B1759" s="300">
        <v>2500</v>
      </c>
      <c r="C1759" s="1" t="s">
        <v>806</v>
      </c>
      <c r="D1759" s="13" t="s">
        <v>405</v>
      </c>
      <c r="E1759" s="1" t="s">
        <v>104</v>
      </c>
      <c r="F1759" s="28" t="s">
        <v>805</v>
      </c>
      <c r="G1759" s="28" t="s">
        <v>68</v>
      </c>
      <c r="H1759" s="6">
        <f t="shared" si="111"/>
        <v>-17700</v>
      </c>
      <c r="I1759" s="23">
        <f t="shared" si="112"/>
        <v>5.208333333333333</v>
      </c>
      <c r="K1759" t="s">
        <v>733</v>
      </c>
      <c r="M1759" s="2">
        <v>480</v>
      </c>
    </row>
    <row r="1760" spans="2:13" ht="12.75">
      <c r="B1760" s="300">
        <v>1600</v>
      </c>
      <c r="C1760" s="1" t="s">
        <v>32</v>
      </c>
      <c r="D1760" s="13" t="s">
        <v>405</v>
      </c>
      <c r="E1760" s="1" t="s">
        <v>104</v>
      </c>
      <c r="F1760" s="28" t="s">
        <v>805</v>
      </c>
      <c r="G1760" s="28" t="s">
        <v>70</v>
      </c>
      <c r="H1760" s="6">
        <f t="shared" si="111"/>
        <v>-19300</v>
      </c>
      <c r="I1760" s="23">
        <f t="shared" si="112"/>
        <v>3.3333333333333335</v>
      </c>
      <c r="K1760" t="s">
        <v>733</v>
      </c>
      <c r="M1760" s="2">
        <v>480</v>
      </c>
    </row>
    <row r="1761" spans="2:13" ht="12.75">
      <c r="B1761" s="300">
        <v>1500</v>
      </c>
      <c r="C1761" s="1" t="s">
        <v>32</v>
      </c>
      <c r="D1761" s="13" t="s">
        <v>405</v>
      </c>
      <c r="E1761" s="1" t="s">
        <v>104</v>
      </c>
      <c r="F1761" s="28" t="s">
        <v>805</v>
      </c>
      <c r="G1761" s="28" t="s">
        <v>73</v>
      </c>
      <c r="H1761" s="6">
        <f t="shared" si="111"/>
        <v>-20800</v>
      </c>
      <c r="I1761" s="23">
        <f t="shared" si="112"/>
        <v>3.125</v>
      </c>
      <c r="K1761" t="s">
        <v>733</v>
      </c>
      <c r="M1761" s="2">
        <v>480</v>
      </c>
    </row>
    <row r="1762" spans="2:13" ht="12.75">
      <c r="B1762" s="300">
        <v>1300</v>
      </c>
      <c r="C1762" s="1" t="s">
        <v>32</v>
      </c>
      <c r="D1762" s="13" t="s">
        <v>405</v>
      </c>
      <c r="E1762" s="1" t="s">
        <v>104</v>
      </c>
      <c r="F1762" s="28" t="s">
        <v>805</v>
      </c>
      <c r="G1762" s="28" t="s">
        <v>75</v>
      </c>
      <c r="H1762" s="6">
        <f t="shared" si="111"/>
        <v>-22100</v>
      </c>
      <c r="I1762" s="23">
        <f t="shared" si="112"/>
        <v>2.7083333333333335</v>
      </c>
      <c r="K1762" t="s">
        <v>733</v>
      </c>
      <c r="M1762" s="2">
        <v>480</v>
      </c>
    </row>
    <row r="1763" spans="2:13" ht="12.75">
      <c r="B1763" s="300">
        <v>1400</v>
      </c>
      <c r="C1763" s="1" t="s">
        <v>32</v>
      </c>
      <c r="D1763" s="13" t="s">
        <v>405</v>
      </c>
      <c r="E1763" s="1" t="s">
        <v>104</v>
      </c>
      <c r="F1763" s="28" t="s">
        <v>805</v>
      </c>
      <c r="G1763" s="28" t="s">
        <v>77</v>
      </c>
      <c r="H1763" s="6">
        <f t="shared" si="111"/>
        <v>-23500</v>
      </c>
      <c r="I1763" s="23">
        <f t="shared" si="112"/>
        <v>2.9166666666666665</v>
      </c>
      <c r="K1763" t="s">
        <v>733</v>
      </c>
      <c r="M1763" s="2">
        <v>480</v>
      </c>
    </row>
    <row r="1764" spans="2:13" ht="12.75">
      <c r="B1764" s="300">
        <v>1600</v>
      </c>
      <c r="C1764" s="1" t="s">
        <v>32</v>
      </c>
      <c r="D1764" s="13" t="s">
        <v>405</v>
      </c>
      <c r="E1764" s="1" t="s">
        <v>104</v>
      </c>
      <c r="F1764" s="28" t="s">
        <v>805</v>
      </c>
      <c r="G1764" s="28" t="s">
        <v>138</v>
      </c>
      <c r="H1764" s="6">
        <f t="shared" si="111"/>
        <v>-25100</v>
      </c>
      <c r="I1764" s="23">
        <f t="shared" si="112"/>
        <v>3.3333333333333335</v>
      </c>
      <c r="K1764" t="s">
        <v>733</v>
      </c>
      <c r="M1764" s="2">
        <v>480</v>
      </c>
    </row>
    <row r="1765" spans="2:13" ht="12.75">
      <c r="B1765" s="300">
        <v>1600</v>
      </c>
      <c r="C1765" s="1" t="s">
        <v>32</v>
      </c>
      <c r="D1765" s="13" t="s">
        <v>405</v>
      </c>
      <c r="E1765" s="1" t="s">
        <v>104</v>
      </c>
      <c r="F1765" s="28" t="s">
        <v>805</v>
      </c>
      <c r="G1765" s="28" t="s">
        <v>152</v>
      </c>
      <c r="H1765" s="6">
        <f t="shared" si="111"/>
        <v>-26700</v>
      </c>
      <c r="I1765" s="23">
        <f t="shared" si="112"/>
        <v>3.3333333333333335</v>
      </c>
      <c r="K1765" t="s">
        <v>733</v>
      </c>
      <c r="M1765" s="2">
        <v>480</v>
      </c>
    </row>
    <row r="1766" spans="2:13" ht="12.75">
      <c r="B1766" s="300">
        <v>1400</v>
      </c>
      <c r="C1766" s="1" t="s">
        <v>32</v>
      </c>
      <c r="D1766" s="13" t="s">
        <v>405</v>
      </c>
      <c r="E1766" s="1" t="s">
        <v>104</v>
      </c>
      <c r="F1766" s="28" t="s">
        <v>805</v>
      </c>
      <c r="G1766" s="28" t="s">
        <v>162</v>
      </c>
      <c r="H1766" s="6">
        <f t="shared" si="111"/>
        <v>-28100</v>
      </c>
      <c r="I1766" s="23">
        <f t="shared" si="112"/>
        <v>2.9166666666666665</v>
      </c>
      <c r="K1766" t="s">
        <v>733</v>
      </c>
      <c r="M1766" s="2">
        <v>480</v>
      </c>
    </row>
    <row r="1767" spans="2:13" ht="12.75">
      <c r="B1767" s="300">
        <v>1500</v>
      </c>
      <c r="C1767" s="1" t="s">
        <v>32</v>
      </c>
      <c r="D1767" s="13" t="s">
        <v>405</v>
      </c>
      <c r="E1767" s="1" t="s">
        <v>104</v>
      </c>
      <c r="F1767" s="28" t="s">
        <v>805</v>
      </c>
      <c r="G1767" s="28" t="s">
        <v>161</v>
      </c>
      <c r="H1767" s="6">
        <f t="shared" si="111"/>
        <v>-29600</v>
      </c>
      <c r="I1767" s="23">
        <f t="shared" si="112"/>
        <v>3.125</v>
      </c>
      <c r="K1767" t="s">
        <v>733</v>
      </c>
      <c r="M1767" s="2">
        <v>480</v>
      </c>
    </row>
    <row r="1768" spans="2:13" ht="12.75">
      <c r="B1768" s="300">
        <v>1000</v>
      </c>
      <c r="C1768" s="1" t="s">
        <v>32</v>
      </c>
      <c r="D1768" s="13" t="s">
        <v>405</v>
      </c>
      <c r="E1768" s="1" t="s">
        <v>104</v>
      </c>
      <c r="F1768" s="28" t="s">
        <v>805</v>
      </c>
      <c r="G1768" s="28" t="s">
        <v>218</v>
      </c>
      <c r="H1768" s="6">
        <f t="shared" si="111"/>
        <v>-30600</v>
      </c>
      <c r="I1768" s="23">
        <f t="shared" si="112"/>
        <v>2.0833333333333335</v>
      </c>
      <c r="K1768" t="s">
        <v>733</v>
      </c>
      <c r="M1768" s="2">
        <v>480</v>
      </c>
    </row>
    <row r="1769" spans="2:13" ht="12.75">
      <c r="B1769" s="300">
        <v>1400</v>
      </c>
      <c r="C1769" s="1" t="s">
        <v>32</v>
      </c>
      <c r="D1769" s="13" t="s">
        <v>405</v>
      </c>
      <c r="E1769" s="1" t="s">
        <v>104</v>
      </c>
      <c r="F1769" s="28" t="s">
        <v>805</v>
      </c>
      <c r="G1769" s="28" t="s">
        <v>173</v>
      </c>
      <c r="H1769" s="6">
        <f t="shared" si="111"/>
        <v>-32000</v>
      </c>
      <c r="I1769" s="23">
        <f t="shared" si="112"/>
        <v>2.9166666666666665</v>
      </c>
      <c r="K1769" t="s">
        <v>733</v>
      </c>
      <c r="M1769" s="2">
        <v>480</v>
      </c>
    </row>
    <row r="1770" spans="2:13" ht="12.75">
      <c r="B1770" s="300">
        <v>2500</v>
      </c>
      <c r="C1770" s="1" t="s">
        <v>806</v>
      </c>
      <c r="D1770" s="13" t="s">
        <v>405</v>
      </c>
      <c r="E1770" s="1" t="s">
        <v>104</v>
      </c>
      <c r="F1770" s="28" t="s">
        <v>805</v>
      </c>
      <c r="G1770" s="28" t="s">
        <v>173</v>
      </c>
      <c r="H1770" s="6">
        <f t="shared" si="111"/>
        <v>-34500</v>
      </c>
      <c r="I1770" s="23">
        <f t="shared" si="112"/>
        <v>5.208333333333333</v>
      </c>
      <c r="K1770" t="s">
        <v>733</v>
      </c>
      <c r="M1770" s="2">
        <v>480</v>
      </c>
    </row>
    <row r="1771" spans="2:13" ht="12.75">
      <c r="B1771" s="300">
        <v>1600</v>
      </c>
      <c r="C1771" s="1" t="s">
        <v>32</v>
      </c>
      <c r="D1771" s="13" t="s">
        <v>405</v>
      </c>
      <c r="E1771" s="1" t="s">
        <v>104</v>
      </c>
      <c r="F1771" s="28" t="s">
        <v>805</v>
      </c>
      <c r="G1771" s="28" t="s">
        <v>242</v>
      </c>
      <c r="H1771" s="6">
        <f t="shared" si="111"/>
        <v>-36100</v>
      </c>
      <c r="I1771" s="23">
        <f t="shared" si="112"/>
        <v>3.3333333333333335</v>
      </c>
      <c r="K1771" t="s">
        <v>733</v>
      </c>
      <c r="M1771" s="2">
        <v>480</v>
      </c>
    </row>
    <row r="1772" spans="2:13" ht="12.75">
      <c r="B1772" s="300">
        <v>1350</v>
      </c>
      <c r="C1772" s="1" t="s">
        <v>32</v>
      </c>
      <c r="D1772" s="13" t="s">
        <v>405</v>
      </c>
      <c r="E1772" s="1" t="s">
        <v>104</v>
      </c>
      <c r="F1772" s="28" t="s">
        <v>805</v>
      </c>
      <c r="G1772" s="28" t="s">
        <v>246</v>
      </c>
      <c r="H1772" s="6">
        <f t="shared" si="111"/>
        <v>-37450</v>
      </c>
      <c r="I1772" s="23">
        <f t="shared" si="112"/>
        <v>2.8125</v>
      </c>
      <c r="K1772" t="s">
        <v>733</v>
      </c>
      <c r="M1772" s="2">
        <v>480</v>
      </c>
    </row>
    <row r="1773" spans="2:13" ht="12.75">
      <c r="B1773" s="300">
        <v>1500</v>
      </c>
      <c r="C1773" s="1" t="s">
        <v>32</v>
      </c>
      <c r="D1773" s="13" t="s">
        <v>405</v>
      </c>
      <c r="E1773" s="1" t="s">
        <v>104</v>
      </c>
      <c r="F1773" s="28" t="s">
        <v>805</v>
      </c>
      <c r="G1773" s="28" t="s">
        <v>262</v>
      </c>
      <c r="H1773" s="6">
        <f t="shared" si="111"/>
        <v>-38950</v>
      </c>
      <c r="I1773" s="23">
        <f t="shared" si="112"/>
        <v>3.125</v>
      </c>
      <c r="K1773" t="s">
        <v>733</v>
      </c>
      <c r="M1773" s="2">
        <v>480</v>
      </c>
    </row>
    <row r="1774" spans="2:13" ht="12.75">
      <c r="B1774" s="300">
        <v>1550</v>
      </c>
      <c r="C1774" s="1" t="s">
        <v>32</v>
      </c>
      <c r="D1774" s="13" t="s">
        <v>405</v>
      </c>
      <c r="E1774" s="1" t="s">
        <v>104</v>
      </c>
      <c r="F1774" s="28" t="s">
        <v>805</v>
      </c>
      <c r="G1774" s="28" t="s">
        <v>255</v>
      </c>
      <c r="H1774" s="6">
        <f t="shared" si="111"/>
        <v>-40500</v>
      </c>
      <c r="I1774" s="23">
        <f t="shared" si="112"/>
        <v>3.2291666666666665</v>
      </c>
      <c r="K1774" t="s">
        <v>733</v>
      </c>
      <c r="M1774" s="2">
        <v>480</v>
      </c>
    </row>
    <row r="1775" spans="2:13" ht="12.75">
      <c r="B1775" s="299">
        <v>1200</v>
      </c>
      <c r="C1775" s="34" t="s">
        <v>32</v>
      </c>
      <c r="D1775" s="13" t="s">
        <v>405</v>
      </c>
      <c r="E1775" s="34" t="s">
        <v>104</v>
      </c>
      <c r="F1775" s="28" t="s">
        <v>807</v>
      </c>
      <c r="G1775" s="32" t="s">
        <v>496</v>
      </c>
      <c r="H1775" s="6">
        <f t="shared" si="111"/>
        <v>-41700</v>
      </c>
      <c r="I1775" s="23">
        <f t="shared" si="112"/>
        <v>2.5</v>
      </c>
      <c r="K1775" t="s">
        <v>766</v>
      </c>
      <c r="M1775" s="2">
        <v>480</v>
      </c>
    </row>
    <row r="1776" spans="2:13" ht="12.75">
      <c r="B1776" s="299">
        <v>1600</v>
      </c>
      <c r="C1776" s="34" t="s">
        <v>32</v>
      </c>
      <c r="D1776" s="13" t="s">
        <v>405</v>
      </c>
      <c r="E1776" s="34" t="s">
        <v>104</v>
      </c>
      <c r="F1776" s="28" t="s">
        <v>807</v>
      </c>
      <c r="G1776" s="36" t="s">
        <v>61</v>
      </c>
      <c r="H1776" s="6">
        <f t="shared" si="111"/>
        <v>-43300</v>
      </c>
      <c r="I1776" s="23">
        <f t="shared" si="112"/>
        <v>3.3333333333333335</v>
      </c>
      <c r="K1776" t="s">
        <v>766</v>
      </c>
      <c r="M1776" s="2">
        <v>480</v>
      </c>
    </row>
    <row r="1777" spans="2:13" ht="12.75">
      <c r="B1777" s="299">
        <v>1400</v>
      </c>
      <c r="C1777" s="34" t="s">
        <v>32</v>
      </c>
      <c r="D1777" s="13" t="s">
        <v>405</v>
      </c>
      <c r="E1777" s="34" t="s">
        <v>104</v>
      </c>
      <c r="F1777" s="28" t="s">
        <v>807</v>
      </c>
      <c r="G1777" s="31" t="s">
        <v>19</v>
      </c>
      <c r="H1777" s="6">
        <f t="shared" si="111"/>
        <v>-44700</v>
      </c>
      <c r="I1777" s="23">
        <f t="shared" si="112"/>
        <v>2.9166666666666665</v>
      </c>
      <c r="K1777" t="s">
        <v>766</v>
      </c>
      <c r="M1777" s="2">
        <v>480</v>
      </c>
    </row>
    <row r="1778" spans="1:13" s="16" customFormat="1" ht="12.75">
      <c r="A1778" s="13"/>
      <c r="B1778" s="299">
        <v>1700</v>
      </c>
      <c r="C1778" s="34" t="s">
        <v>32</v>
      </c>
      <c r="D1778" s="13" t="s">
        <v>405</v>
      </c>
      <c r="E1778" s="34" t="s">
        <v>104</v>
      </c>
      <c r="F1778" s="28" t="s">
        <v>807</v>
      </c>
      <c r="G1778" s="31" t="s">
        <v>21</v>
      </c>
      <c r="H1778" s="6">
        <f t="shared" si="111"/>
        <v>-46400</v>
      </c>
      <c r="I1778" s="23">
        <f t="shared" si="112"/>
        <v>3.5416666666666665</v>
      </c>
      <c r="K1778" t="s">
        <v>766</v>
      </c>
      <c r="M1778" s="2">
        <v>480</v>
      </c>
    </row>
    <row r="1779" spans="2:13" ht="12.75">
      <c r="B1779" s="300">
        <v>1200</v>
      </c>
      <c r="C1779" s="34" t="s">
        <v>32</v>
      </c>
      <c r="D1779" s="13" t="s">
        <v>405</v>
      </c>
      <c r="E1779" s="34" t="s">
        <v>104</v>
      </c>
      <c r="F1779" s="28" t="s">
        <v>807</v>
      </c>
      <c r="G1779" s="28" t="s">
        <v>23</v>
      </c>
      <c r="H1779" s="6">
        <f t="shared" si="111"/>
        <v>-47600</v>
      </c>
      <c r="I1779" s="23">
        <f t="shared" si="112"/>
        <v>2.5</v>
      </c>
      <c r="K1779" t="s">
        <v>766</v>
      </c>
      <c r="M1779" s="2">
        <v>480</v>
      </c>
    </row>
    <row r="1780" spans="2:13" ht="12.75">
      <c r="B1780" s="300">
        <v>1000</v>
      </c>
      <c r="C1780" s="34" t="s">
        <v>32</v>
      </c>
      <c r="D1780" s="13" t="s">
        <v>405</v>
      </c>
      <c r="E1780" s="34" t="s">
        <v>104</v>
      </c>
      <c r="F1780" s="28" t="s">
        <v>807</v>
      </c>
      <c r="G1780" s="28" t="s">
        <v>66</v>
      </c>
      <c r="H1780" s="6">
        <f t="shared" si="111"/>
        <v>-48600</v>
      </c>
      <c r="I1780" s="23">
        <f t="shared" si="112"/>
        <v>2.0833333333333335</v>
      </c>
      <c r="K1780" t="s">
        <v>766</v>
      </c>
      <c r="M1780" s="2">
        <v>480</v>
      </c>
    </row>
    <row r="1781" spans="2:13" ht="12.75">
      <c r="B1781" s="300">
        <v>1500</v>
      </c>
      <c r="C1781" s="34" t="s">
        <v>32</v>
      </c>
      <c r="D1781" s="13" t="s">
        <v>405</v>
      </c>
      <c r="E1781" s="34" t="s">
        <v>104</v>
      </c>
      <c r="F1781" s="28" t="s">
        <v>807</v>
      </c>
      <c r="G1781" s="28" t="s">
        <v>85</v>
      </c>
      <c r="H1781" s="6">
        <f t="shared" si="111"/>
        <v>-50100</v>
      </c>
      <c r="I1781" s="23">
        <f t="shared" si="112"/>
        <v>3.125</v>
      </c>
      <c r="K1781" t="s">
        <v>766</v>
      </c>
      <c r="M1781" s="2">
        <v>480</v>
      </c>
    </row>
    <row r="1782" spans="2:14" ht="12.75">
      <c r="B1782" s="299">
        <v>1200</v>
      </c>
      <c r="C1782" s="34" t="s">
        <v>32</v>
      </c>
      <c r="D1782" s="13" t="s">
        <v>405</v>
      </c>
      <c r="E1782" s="34" t="s">
        <v>104</v>
      </c>
      <c r="F1782" s="28" t="s">
        <v>807</v>
      </c>
      <c r="G1782" s="28" t="s">
        <v>68</v>
      </c>
      <c r="H1782" s="6">
        <f t="shared" si="111"/>
        <v>-51300</v>
      </c>
      <c r="I1782" s="23">
        <f t="shared" si="112"/>
        <v>2.5</v>
      </c>
      <c r="J1782" s="37"/>
      <c r="K1782" t="s">
        <v>766</v>
      </c>
      <c r="L1782" s="37"/>
      <c r="M1782" s="2">
        <v>480</v>
      </c>
      <c r="N1782" s="39"/>
    </row>
    <row r="1783" spans="2:13" ht="12.75">
      <c r="B1783" s="299">
        <v>1600</v>
      </c>
      <c r="C1783" s="34" t="s">
        <v>32</v>
      </c>
      <c r="D1783" s="13" t="s">
        <v>405</v>
      </c>
      <c r="E1783" s="34" t="s">
        <v>104</v>
      </c>
      <c r="F1783" s="28" t="s">
        <v>807</v>
      </c>
      <c r="G1783" s="28" t="s">
        <v>70</v>
      </c>
      <c r="H1783" s="6">
        <f t="shared" si="111"/>
        <v>-52900</v>
      </c>
      <c r="I1783" s="23">
        <f t="shared" si="112"/>
        <v>3.3333333333333335</v>
      </c>
      <c r="K1783" t="s">
        <v>766</v>
      </c>
      <c r="M1783" s="2">
        <v>480</v>
      </c>
    </row>
    <row r="1784" spans="2:13" ht="12.75">
      <c r="B1784" s="299">
        <v>1400</v>
      </c>
      <c r="C1784" s="34" t="s">
        <v>32</v>
      </c>
      <c r="D1784" s="13" t="s">
        <v>405</v>
      </c>
      <c r="E1784" s="34" t="s">
        <v>104</v>
      </c>
      <c r="F1784" s="28" t="s">
        <v>807</v>
      </c>
      <c r="G1784" s="28" t="s">
        <v>73</v>
      </c>
      <c r="H1784" s="6">
        <f t="shared" si="111"/>
        <v>-54300</v>
      </c>
      <c r="I1784" s="23">
        <f t="shared" si="112"/>
        <v>2.9166666666666665</v>
      </c>
      <c r="K1784" t="s">
        <v>766</v>
      </c>
      <c r="M1784" s="2">
        <v>480</v>
      </c>
    </row>
    <row r="1785" spans="2:13" ht="12.75">
      <c r="B1785" s="299">
        <v>1700</v>
      </c>
      <c r="C1785" s="34" t="s">
        <v>32</v>
      </c>
      <c r="D1785" s="13" t="s">
        <v>405</v>
      </c>
      <c r="E1785" s="34" t="s">
        <v>104</v>
      </c>
      <c r="F1785" s="28" t="s">
        <v>807</v>
      </c>
      <c r="G1785" s="28" t="s">
        <v>75</v>
      </c>
      <c r="H1785" s="6">
        <f t="shared" si="111"/>
        <v>-56000</v>
      </c>
      <c r="I1785" s="23">
        <f t="shared" si="112"/>
        <v>3.5416666666666665</v>
      </c>
      <c r="K1785" t="s">
        <v>766</v>
      </c>
      <c r="M1785" s="2">
        <v>480</v>
      </c>
    </row>
    <row r="1786" spans="2:13" ht="12.75">
      <c r="B1786" s="300">
        <v>1200</v>
      </c>
      <c r="C1786" s="34" t="s">
        <v>32</v>
      </c>
      <c r="D1786" s="13" t="s">
        <v>405</v>
      </c>
      <c r="E1786" s="34" t="s">
        <v>104</v>
      </c>
      <c r="F1786" s="28" t="s">
        <v>807</v>
      </c>
      <c r="G1786" s="28" t="s">
        <v>77</v>
      </c>
      <c r="H1786" s="6">
        <f t="shared" si="111"/>
        <v>-57200</v>
      </c>
      <c r="I1786" s="23">
        <f t="shared" si="112"/>
        <v>2.5</v>
      </c>
      <c r="K1786" t="s">
        <v>766</v>
      </c>
      <c r="M1786" s="2">
        <v>480</v>
      </c>
    </row>
    <row r="1787" spans="2:13" ht="12.75">
      <c r="B1787" s="300">
        <v>1000</v>
      </c>
      <c r="C1787" s="34" t="s">
        <v>32</v>
      </c>
      <c r="D1787" s="13" t="s">
        <v>405</v>
      </c>
      <c r="E1787" s="34" t="s">
        <v>104</v>
      </c>
      <c r="F1787" s="28" t="s">
        <v>807</v>
      </c>
      <c r="G1787" s="28" t="s">
        <v>138</v>
      </c>
      <c r="H1787" s="6">
        <f t="shared" si="111"/>
        <v>-58200</v>
      </c>
      <c r="I1787" s="23">
        <f t="shared" si="112"/>
        <v>2.0833333333333335</v>
      </c>
      <c r="K1787" t="s">
        <v>766</v>
      </c>
      <c r="M1787" s="2">
        <v>480</v>
      </c>
    </row>
    <row r="1788" spans="2:13" ht="12.75">
      <c r="B1788" s="300">
        <v>1500</v>
      </c>
      <c r="C1788" s="34" t="s">
        <v>32</v>
      </c>
      <c r="D1788" s="13" t="s">
        <v>405</v>
      </c>
      <c r="E1788" s="34" t="s">
        <v>104</v>
      </c>
      <c r="F1788" s="28" t="s">
        <v>807</v>
      </c>
      <c r="G1788" s="28" t="s">
        <v>161</v>
      </c>
      <c r="H1788" s="6">
        <f t="shared" si="111"/>
        <v>-59700</v>
      </c>
      <c r="I1788" s="23">
        <f t="shared" si="112"/>
        <v>3.125</v>
      </c>
      <c r="K1788" t="s">
        <v>766</v>
      </c>
      <c r="M1788" s="2">
        <v>480</v>
      </c>
    </row>
    <row r="1789" spans="2:13" ht="12.75">
      <c r="B1789" s="299">
        <v>1200</v>
      </c>
      <c r="C1789" s="34" t="s">
        <v>32</v>
      </c>
      <c r="D1789" s="13" t="s">
        <v>405</v>
      </c>
      <c r="E1789" s="34" t="s">
        <v>104</v>
      </c>
      <c r="F1789" s="28" t="s">
        <v>807</v>
      </c>
      <c r="G1789" s="28" t="s">
        <v>218</v>
      </c>
      <c r="H1789" s="6">
        <f t="shared" si="111"/>
        <v>-60900</v>
      </c>
      <c r="I1789" s="23">
        <f t="shared" si="112"/>
        <v>2.5</v>
      </c>
      <c r="K1789" t="s">
        <v>766</v>
      </c>
      <c r="M1789" s="2">
        <v>480</v>
      </c>
    </row>
    <row r="1790" spans="2:13" ht="12.75">
      <c r="B1790" s="299">
        <v>1600</v>
      </c>
      <c r="C1790" s="34" t="s">
        <v>32</v>
      </c>
      <c r="D1790" s="13" t="s">
        <v>405</v>
      </c>
      <c r="E1790" s="34" t="s">
        <v>104</v>
      </c>
      <c r="F1790" s="28" t="s">
        <v>807</v>
      </c>
      <c r="G1790" s="28" t="s">
        <v>173</v>
      </c>
      <c r="H1790" s="6">
        <f t="shared" si="111"/>
        <v>-62500</v>
      </c>
      <c r="I1790" s="23">
        <f>+B1790/M1790</f>
        <v>3.3333333333333335</v>
      </c>
      <c r="K1790" t="s">
        <v>766</v>
      </c>
      <c r="M1790" s="2">
        <v>480</v>
      </c>
    </row>
    <row r="1791" spans="2:13" ht="12.75">
      <c r="B1791" s="299">
        <v>1400</v>
      </c>
      <c r="C1791" s="34" t="s">
        <v>32</v>
      </c>
      <c r="D1791" s="13" t="s">
        <v>405</v>
      </c>
      <c r="E1791" s="34" t="s">
        <v>104</v>
      </c>
      <c r="F1791" s="28" t="s">
        <v>807</v>
      </c>
      <c r="G1791" s="28" t="s">
        <v>242</v>
      </c>
      <c r="H1791" s="6">
        <f t="shared" si="111"/>
        <v>-63900</v>
      </c>
      <c r="I1791" s="23">
        <f>+B1791/M1791</f>
        <v>2.9166666666666665</v>
      </c>
      <c r="K1791" t="s">
        <v>766</v>
      </c>
      <c r="M1791" s="2">
        <v>480</v>
      </c>
    </row>
    <row r="1792" spans="2:13" ht="12.75">
      <c r="B1792" s="299">
        <v>1700</v>
      </c>
      <c r="C1792" s="34" t="s">
        <v>32</v>
      </c>
      <c r="D1792" s="13" t="s">
        <v>405</v>
      </c>
      <c r="E1792" s="34" t="s">
        <v>104</v>
      </c>
      <c r="F1792" s="28" t="s">
        <v>807</v>
      </c>
      <c r="G1792" s="28" t="s">
        <v>246</v>
      </c>
      <c r="H1792" s="6">
        <f t="shared" si="111"/>
        <v>-65600</v>
      </c>
      <c r="I1792" s="23">
        <f>+B1792/M1792</f>
        <v>3.5416666666666665</v>
      </c>
      <c r="K1792" t="s">
        <v>766</v>
      </c>
      <c r="M1792" s="2">
        <v>480</v>
      </c>
    </row>
    <row r="1793" spans="2:13" ht="12.75">
      <c r="B1793" s="300">
        <v>1200</v>
      </c>
      <c r="C1793" s="34" t="s">
        <v>32</v>
      </c>
      <c r="D1793" s="13" t="s">
        <v>405</v>
      </c>
      <c r="E1793" s="34" t="s">
        <v>104</v>
      </c>
      <c r="F1793" s="28" t="s">
        <v>807</v>
      </c>
      <c r="G1793" s="28" t="s">
        <v>262</v>
      </c>
      <c r="H1793" s="6">
        <f t="shared" si="111"/>
        <v>-66800</v>
      </c>
      <c r="I1793" s="23">
        <f>+B1793/M1793</f>
        <v>2.5</v>
      </c>
      <c r="K1793" t="s">
        <v>766</v>
      </c>
      <c r="M1793" s="2">
        <v>480</v>
      </c>
    </row>
    <row r="1794" spans="2:13" ht="12.75">
      <c r="B1794" s="300">
        <v>1000</v>
      </c>
      <c r="C1794" s="34" t="s">
        <v>32</v>
      </c>
      <c r="D1794" s="13" t="s">
        <v>405</v>
      </c>
      <c r="E1794" s="34" t="s">
        <v>104</v>
      </c>
      <c r="F1794" s="28" t="s">
        <v>807</v>
      </c>
      <c r="G1794" s="28" t="s">
        <v>255</v>
      </c>
      <c r="H1794" s="6">
        <f t="shared" si="111"/>
        <v>-67800</v>
      </c>
      <c r="I1794" s="23">
        <f>+B1794/M1794</f>
        <v>2.0833333333333335</v>
      </c>
      <c r="K1794" t="s">
        <v>766</v>
      </c>
      <c r="M1794" s="2">
        <v>480</v>
      </c>
    </row>
    <row r="1795" spans="2:13" ht="12.75">
      <c r="B1795" s="299">
        <v>1400</v>
      </c>
      <c r="C1795" s="34" t="s">
        <v>808</v>
      </c>
      <c r="D1795" s="13" t="s">
        <v>405</v>
      </c>
      <c r="E1795" s="13" t="s">
        <v>104</v>
      </c>
      <c r="F1795" s="28" t="s">
        <v>809</v>
      </c>
      <c r="G1795" s="28" t="s">
        <v>61</v>
      </c>
      <c r="H1795" s="6">
        <f t="shared" si="111"/>
        <v>-69200</v>
      </c>
      <c r="I1795" s="23">
        <f aca="true" t="shared" si="113" ref="I1795:I1830">+B1795/M1795</f>
        <v>2.9166666666666665</v>
      </c>
      <c r="K1795" t="s">
        <v>786</v>
      </c>
      <c r="M1795" s="2">
        <v>480</v>
      </c>
    </row>
    <row r="1796" spans="2:13" ht="12.75">
      <c r="B1796" s="299">
        <v>1300</v>
      </c>
      <c r="C1796" s="34" t="s">
        <v>808</v>
      </c>
      <c r="D1796" s="13" t="s">
        <v>405</v>
      </c>
      <c r="E1796" s="13" t="s">
        <v>104</v>
      </c>
      <c r="F1796" s="28" t="s">
        <v>809</v>
      </c>
      <c r="G1796" s="28" t="s">
        <v>19</v>
      </c>
      <c r="H1796" s="6">
        <f t="shared" si="111"/>
        <v>-70500</v>
      </c>
      <c r="I1796" s="23">
        <f t="shared" si="113"/>
        <v>2.7083333333333335</v>
      </c>
      <c r="K1796" t="s">
        <v>786</v>
      </c>
      <c r="M1796" s="2">
        <v>480</v>
      </c>
    </row>
    <row r="1797" spans="2:13" ht="12.75">
      <c r="B1797" s="300">
        <v>1500</v>
      </c>
      <c r="C1797" s="34" t="s">
        <v>808</v>
      </c>
      <c r="D1797" s="13" t="s">
        <v>405</v>
      </c>
      <c r="E1797" s="13" t="s">
        <v>104</v>
      </c>
      <c r="F1797" s="28" t="s">
        <v>809</v>
      </c>
      <c r="G1797" s="28" t="s">
        <v>21</v>
      </c>
      <c r="H1797" s="6">
        <f t="shared" si="111"/>
        <v>-72000</v>
      </c>
      <c r="I1797" s="23">
        <f t="shared" si="113"/>
        <v>3.125</v>
      </c>
      <c r="K1797" t="s">
        <v>786</v>
      </c>
      <c r="M1797" s="2">
        <v>480</v>
      </c>
    </row>
    <row r="1798" spans="2:13" ht="12.75">
      <c r="B1798" s="300">
        <v>1700</v>
      </c>
      <c r="C1798" s="34" t="s">
        <v>808</v>
      </c>
      <c r="D1798" s="13" t="s">
        <v>405</v>
      </c>
      <c r="E1798" s="13" t="s">
        <v>104</v>
      </c>
      <c r="F1798" s="28" t="s">
        <v>809</v>
      </c>
      <c r="G1798" s="28" t="s">
        <v>23</v>
      </c>
      <c r="H1798" s="6">
        <f t="shared" si="111"/>
        <v>-73700</v>
      </c>
      <c r="I1798" s="23">
        <f t="shared" si="113"/>
        <v>3.5416666666666665</v>
      </c>
      <c r="K1798" t="s">
        <v>786</v>
      </c>
      <c r="M1798" s="2">
        <v>480</v>
      </c>
    </row>
    <row r="1799" spans="2:13" ht="12.75">
      <c r="B1799" s="300">
        <v>2200</v>
      </c>
      <c r="C1799" s="34" t="s">
        <v>808</v>
      </c>
      <c r="D1799" s="13" t="s">
        <v>405</v>
      </c>
      <c r="E1799" s="13" t="s">
        <v>104</v>
      </c>
      <c r="F1799" s="28" t="s">
        <v>809</v>
      </c>
      <c r="G1799" s="28" t="s">
        <v>66</v>
      </c>
      <c r="H1799" s="6">
        <f t="shared" si="111"/>
        <v>-75900</v>
      </c>
      <c r="I1799" s="23">
        <f t="shared" si="113"/>
        <v>4.583333333333333</v>
      </c>
      <c r="K1799" t="s">
        <v>786</v>
      </c>
      <c r="M1799" s="2">
        <v>480</v>
      </c>
    </row>
    <row r="1800" spans="2:13" ht="12.75">
      <c r="B1800" s="299">
        <v>2000</v>
      </c>
      <c r="C1800" s="34" t="s">
        <v>808</v>
      </c>
      <c r="D1800" s="13" t="s">
        <v>405</v>
      </c>
      <c r="E1800" s="13" t="s">
        <v>104</v>
      </c>
      <c r="F1800" s="28" t="s">
        <v>809</v>
      </c>
      <c r="G1800" s="28" t="s">
        <v>68</v>
      </c>
      <c r="H1800" s="6">
        <f aca="true" t="shared" si="114" ref="H1800:H1826">H1799-B1800</f>
        <v>-77900</v>
      </c>
      <c r="I1800" s="23">
        <f t="shared" si="113"/>
        <v>4.166666666666667</v>
      </c>
      <c r="K1800" t="s">
        <v>786</v>
      </c>
      <c r="M1800" s="2">
        <v>480</v>
      </c>
    </row>
    <row r="1801" spans="2:13" ht="12.75">
      <c r="B1801" s="300">
        <v>1500</v>
      </c>
      <c r="C1801" s="34" t="s">
        <v>808</v>
      </c>
      <c r="D1801" s="13" t="s">
        <v>405</v>
      </c>
      <c r="E1801" s="13" t="s">
        <v>104</v>
      </c>
      <c r="F1801" s="28" t="s">
        <v>809</v>
      </c>
      <c r="G1801" s="28" t="s">
        <v>70</v>
      </c>
      <c r="H1801" s="6">
        <f t="shared" si="114"/>
        <v>-79400</v>
      </c>
      <c r="I1801" s="23">
        <f t="shared" si="113"/>
        <v>3.125</v>
      </c>
      <c r="K1801" t="s">
        <v>786</v>
      </c>
      <c r="M1801" s="2">
        <v>480</v>
      </c>
    </row>
    <row r="1802" spans="2:13" ht="12.75">
      <c r="B1802" s="300">
        <v>1450</v>
      </c>
      <c r="C1802" s="34" t="s">
        <v>808</v>
      </c>
      <c r="D1802" s="13" t="s">
        <v>405</v>
      </c>
      <c r="E1802" s="13" t="s">
        <v>104</v>
      </c>
      <c r="F1802" s="28" t="s">
        <v>809</v>
      </c>
      <c r="G1802" s="28" t="s">
        <v>73</v>
      </c>
      <c r="H1802" s="6">
        <f t="shared" si="114"/>
        <v>-80850</v>
      </c>
      <c r="I1802" s="23">
        <f t="shared" si="113"/>
        <v>3.0208333333333335</v>
      </c>
      <c r="K1802" t="s">
        <v>786</v>
      </c>
      <c r="M1802" s="2">
        <v>480</v>
      </c>
    </row>
    <row r="1803" spans="2:13" ht="12.75">
      <c r="B1803" s="300">
        <v>1500</v>
      </c>
      <c r="C1803" s="34" t="s">
        <v>808</v>
      </c>
      <c r="D1803" s="13" t="s">
        <v>405</v>
      </c>
      <c r="E1803" s="13" t="s">
        <v>104</v>
      </c>
      <c r="F1803" s="28" t="s">
        <v>809</v>
      </c>
      <c r="G1803" s="28" t="s">
        <v>75</v>
      </c>
      <c r="H1803" s="6">
        <f t="shared" si="114"/>
        <v>-82350</v>
      </c>
      <c r="I1803" s="23">
        <f t="shared" si="113"/>
        <v>3.125</v>
      </c>
      <c r="K1803" t="s">
        <v>786</v>
      </c>
      <c r="M1803" s="2">
        <v>480</v>
      </c>
    </row>
    <row r="1804" spans="2:13" ht="12.75">
      <c r="B1804" s="300">
        <v>1800</v>
      </c>
      <c r="C1804" s="34" t="s">
        <v>808</v>
      </c>
      <c r="D1804" s="13" t="s">
        <v>405</v>
      </c>
      <c r="E1804" s="13" t="s">
        <v>104</v>
      </c>
      <c r="F1804" s="28" t="s">
        <v>809</v>
      </c>
      <c r="G1804" s="28" t="s">
        <v>77</v>
      </c>
      <c r="H1804" s="6">
        <f t="shared" si="114"/>
        <v>-84150</v>
      </c>
      <c r="I1804" s="23">
        <f t="shared" si="113"/>
        <v>3.75</v>
      </c>
      <c r="K1804" t="s">
        <v>786</v>
      </c>
      <c r="M1804" s="2">
        <v>480</v>
      </c>
    </row>
    <row r="1805" spans="2:13" ht="12.75">
      <c r="B1805" s="299">
        <v>1600</v>
      </c>
      <c r="C1805" s="34" t="s">
        <v>808</v>
      </c>
      <c r="D1805" s="13" t="s">
        <v>405</v>
      </c>
      <c r="E1805" s="13" t="s">
        <v>104</v>
      </c>
      <c r="F1805" s="28" t="s">
        <v>809</v>
      </c>
      <c r="G1805" s="28" t="s">
        <v>138</v>
      </c>
      <c r="H1805" s="6">
        <f t="shared" si="114"/>
        <v>-85750</v>
      </c>
      <c r="I1805" s="23">
        <f t="shared" si="113"/>
        <v>3.3333333333333335</v>
      </c>
      <c r="K1805" t="s">
        <v>786</v>
      </c>
      <c r="M1805" s="2">
        <v>480</v>
      </c>
    </row>
    <row r="1806" spans="2:13" ht="12.75">
      <c r="B1806" s="300">
        <v>1400</v>
      </c>
      <c r="C1806" s="34" t="s">
        <v>808</v>
      </c>
      <c r="D1806" s="13" t="s">
        <v>405</v>
      </c>
      <c r="E1806" s="13" t="s">
        <v>104</v>
      </c>
      <c r="F1806" s="28" t="s">
        <v>809</v>
      </c>
      <c r="G1806" s="28" t="s">
        <v>152</v>
      </c>
      <c r="H1806" s="6">
        <f t="shared" si="114"/>
        <v>-87150</v>
      </c>
      <c r="I1806" s="23">
        <f t="shared" si="113"/>
        <v>2.9166666666666665</v>
      </c>
      <c r="K1806" t="s">
        <v>786</v>
      </c>
      <c r="M1806" s="2">
        <v>480</v>
      </c>
    </row>
    <row r="1807" spans="2:13" ht="12.75">
      <c r="B1807" s="300">
        <v>1500</v>
      </c>
      <c r="C1807" s="34" t="s">
        <v>808</v>
      </c>
      <c r="D1807" s="13" t="s">
        <v>405</v>
      </c>
      <c r="E1807" s="13" t="s">
        <v>104</v>
      </c>
      <c r="F1807" s="28" t="s">
        <v>809</v>
      </c>
      <c r="G1807" s="28" t="s">
        <v>161</v>
      </c>
      <c r="H1807" s="6">
        <f t="shared" si="114"/>
        <v>-88650</v>
      </c>
      <c r="I1807" s="23">
        <f t="shared" si="113"/>
        <v>3.125</v>
      </c>
      <c r="K1807" t="s">
        <v>786</v>
      </c>
      <c r="M1807" s="2">
        <v>480</v>
      </c>
    </row>
    <row r="1808" spans="2:13" ht="12.75">
      <c r="B1808" s="300">
        <v>1650</v>
      </c>
      <c r="C1808" s="34" t="s">
        <v>808</v>
      </c>
      <c r="D1808" s="13" t="s">
        <v>405</v>
      </c>
      <c r="E1808" s="13" t="s">
        <v>104</v>
      </c>
      <c r="F1808" s="28" t="s">
        <v>809</v>
      </c>
      <c r="G1808" s="28" t="s">
        <v>173</v>
      </c>
      <c r="H1808" s="6">
        <f t="shared" si="114"/>
        <v>-90300</v>
      </c>
      <c r="I1808" s="23">
        <f t="shared" si="113"/>
        <v>3.4375</v>
      </c>
      <c r="K1808" t="s">
        <v>786</v>
      </c>
      <c r="M1808" s="2">
        <v>480</v>
      </c>
    </row>
    <row r="1809" spans="2:13" ht="12.75">
      <c r="B1809" s="300">
        <v>1500</v>
      </c>
      <c r="C1809" s="34" t="s">
        <v>808</v>
      </c>
      <c r="D1809" s="13" t="s">
        <v>405</v>
      </c>
      <c r="E1809" s="13" t="s">
        <v>104</v>
      </c>
      <c r="F1809" s="28" t="s">
        <v>809</v>
      </c>
      <c r="G1809" s="28" t="s">
        <v>242</v>
      </c>
      <c r="H1809" s="6">
        <f t="shared" si="114"/>
        <v>-91800</v>
      </c>
      <c r="I1809" s="23">
        <f t="shared" si="113"/>
        <v>3.125</v>
      </c>
      <c r="K1809" t="s">
        <v>786</v>
      </c>
      <c r="M1809" s="2">
        <v>480</v>
      </c>
    </row>
    <row r="1810" spans="2:13" ht="12.75">
      <c r="B1810" s="300">
        <v>1400</v>
      </c>
      <c r="C1810" s="34" t="s">
        <v>808</v>
      </c>
      <c r="D1810" s="13" t="s">
        <v>405</v>
      </c>
      <c r="E1810" s="13" t="s">
        <v>104</v>
      </c>
      <c r="F1810" s="28" t="s">
        <v>809</v>
      </c>
      <c r="G1810" s="28" t="s">
        <v>246</v>
      </c>
      <c r="H1810" s="6">
        <f t="shared" si="114"/>
        <v>-93200</v>
      </c>
      <c r="I1810" s="23">
        <f t="shared" si="113"/>
        <v>2.9166666666666665</v>
      </c>
      <c r="K1810" t="s">
        <v>786</v>
      </c>
      <c r="M1810" s="2">
        <v>480</v>
      </c>
    </row>
    <row r="1811" spans="2:13" ht="12.75">
      <c r="B1811" s="300">
        <v>1350</v>
      </c>
      <c r="C1811" s="34" t="s">
        <v>808</v>
      </c>
      <c r="D1811" s="13" t="s">
        <v>405</v>
      </c>
      <c r="E1811" s="13" t="s">
        <v>104</v>
      </c>
      <c r="F1811" s="28" t="s">
        <v>809</v>
      </c>
      <c r="G1811" s="28" t="s">
        <v>262</v>
      </c>
      <c r="H1811" s="6">
        <f t="shared" si="114"/>
        <v>-94550</v>
      </c>
      <c r="I1811" s="23">
        <f t="shared" si="113"/>
        <v>2.8125</v>
      </c>
      <c r="K1811" t="s">
        <v>786</v>
      </c>
      <c r="M1811" s="2">
        <v>480</v>
      </c>
    </row>
    <row r="1812" spans="2:13" ht="12.75">
      <c r="B1812" s="300">
        <v>1700</v>
      </c>
      <c r="C1812" s="34" t="s">
        <v>808</v>
      </c>
      <c r="D1812" s="13" t="s">
        <v>405</v>
      </c>
      <c r="E1812" s="13" t="s">
        <v>104</v>
      </c>
      <c r="F1812" s="28" t="s">
        <v>809</v>
      </c>
      <c r="G1812" s="28" t="s">
        <v>255</v>
      </c>
      <c r="H1812" s="6">
        <f t="shared" si="114"/>
        <v>-96250</v>
      </c>
      <c r="I1812" s="23">
        <f t="shared" si="113"/>
        <v>3.5416666666666665</v>
      </c>
      <c r="K1812" t="s">
        <v>786</v>
      </c>
      <c r="M1812" s="2">
        <v>480</v>
      </c>
    </row>
    <row r="1813" spans="2:13" ht="12.75">
      <c r="B1813" s="299">
        <v>800</v>
      </c>
      <c r="C1813" s="34" t="s">
        <v>32</v>
      </c>
      <c r="D1813" s="13" t="s">
        <v>405</v>
      </c>
      <c r="E1813" s="13" t="s">
        <v>104</v>
      </c>
      <c r="F1813" s="28" t="s">
        <v>881</v>
      </c>
      <c r="G1813" s="31" t="s">
        <v>655</v>
      </c>
      <c r="H1813" s="6">
        <f t="shared" si="114"/>
        <v>-97050</v>
      </c>
      <c r="I1813" s="23">
        <f t="shared" si="113"/>
        <v>1.6666666666666667</v>
      </c>
      <c r="K1813" t="s">
        <v>880</v>
      </c>
      <c r="M1813" s="2">
        <v>480</v>
      </c>
    </row>
    <row r="1814" spans="1:13" s="16" customFormat="1" ht="12.75">
      <c r="A1814" s="13"/>
      <c r="B1814" s="299">
        <v>600</v>
      </c>
      <c r="C1814" s="34" t="s">
        <v>32</v>
      </c>
      <c r="D1814" s="13" t="s">
        <v>405</v>
      </c>
      <c r="E1814" s="13" t="s">
        <v>104</v>
      </c>
      <c r="F1814" s="28" t="s">
        <v>881</v>
      </c>
      <c r="G1814" s="31" t="s">
        <v>656</v>
      </c>
      <c r="H1814" s="6">
        <f t="shared" si="114"/>
        <v>-97650</v>
      </c>
      <c r="I1814" s="23">
        <f t="shared" si="113"/>
        <v>1.25</v>
      </c>
      <c r="K1814" t="s">
        <v>880</v>
      </c>
      <c r="M1814" s="2">
        <v>480</v>
      </c>
    </row>
    <row r="1815" spans="2:13" ht="12.75">
      <c r="B1815" s="300">
        <v>800</v>
      </c>
      <c r="C1815" s="34" t="s">
        <v>32</v>
      </c>
      <c r="D1815" s="13" t="s">
        <v>405</v>
      </c>
      <c r="E1815" s="13" t="s">
        <v>104</v>
      </c>
      <c r="F1815" s="28" t="s">
        <v>881</v>
      </c>
      <c r="G1815" s="28" t="s">
        <v>869</v>
      </c>
      <c r="H1815" s="6">
        <f t="shared" si="114"/>
        <v>-98450</v>
      </c>
      <c r="I1815" s="23">
        <f t="shared" si="113"/>
        <v>1.6666666666666667</v>
      </c>
      <c r="K1815" t="s">
        <v>880</v>
      </c>
      <c r="M1815" s="2">
        <v>480</v>
      </c>
    </row>
    <row r="1816" spans="2:13" ht="12.75">
      <c r="B1816" s="300">
        <v>600</v>
      </c>
      <c r="C1816" s="34" t="s">
        <v>32</v>
      </c>
      <c r="D1816" s="13" t="s">
        <v>405</v>
      </c>
      <c r="E1816" s="13" t="s">
        <v>104</v>
      </c>
      <c r="F1816" s="28" t="s">
        <v>881</v>
      </c>
      <c r="G1816" s="28" t="s">
        <v>61</v>
      </c>
      <c r="H1816" s="6">
        <f t="shared" si="114"/>
        <v>-99050</v>
      </c>
      <c r="I1816" s="23">
        <f t="shared" si="113"/>
        <v>1.25</v>
      </c>
      <c r="K1816" t="s">
        <v>880</v>
      </c>
      <c r="M1816" s="2">
        <v>480</v>
      </c>
    </row>
    <row r="1817" spans="2:13" ht="12.75">
      <c r="B1817" s="300">
        <v>800</v>
      </c>
      <c r="C1817" s="34" t="s">
        <v>32</v>
      </c>
      <c r="D1817" s="13" t="s">
        <v>405</v>
      </c>
      <c r="E1817" s="13" t="s">
        <v>104</v>
      </c>
      <c r="F1817" s="28" t="s">
        <v>881</v>
      </c>
      <c r="G1817" s="28" t="s">
        <v>19</v>
      </c>
      <c r="H1817" s="6">
        <f t="shared" si="114"/>
        <v>-99850</v>
      </c>
      <c r="I1817" s="23">
        <f t="shared" si="113"/>
        <v>1.6666666666666667</v>
      </c>
      <c r="K1817" t="s">
        <v>880</v>
      </c>
      <c r="M1817" s="2">
        <v>480</v>
      </c>
    </row>
    <row r="1818" spans="2:14" ht="12.75">
      <c r="B1818" s="302">
        <v>600</v>
      </c>
      <c r="C1818" s="34" t="s">
        <v>32</v>
      </c>
      <c r="D1818" s="13" t="s">
        <v>405</v>
      </c>
      <c r="E1818" s="13" t="s">
        <v>104</v>
      </c>
      <c r="F1818" s="28" t="s">
        <v>881</v>
      </c>
      <c r="G1818" s="28" t="s">
        <v>21</v>
      </c>
      <c r="H1818" s="6">
        <f t="shared" si="114"/>
        <v>-100450</v>
      </c>
      <c r="I1818" s="23">
        <f t="shared" si="113"/>
        <v>1.25</v>
      </c>
      <c r="J1818" s="37"/>
      <c r="K1818" t="s">
        <v>880</v>
      </c>
      <c r="L1818" s="37"/>
      <c r="M1818" s="2">
        <v>480</v>
      </c>
      <c r="N1818" s="39"/>
    </row>
    <row r="1819" spans="2:13" ht="12.75">
      <c r="B1819" s="299">
        <v>800</v>
      </c>
      <c r="C1819" s="34" t="s">
        <v>32</v>
      </c>
      <c r="D1819" s="13" t="s">
        <v>405</v>
      </c>
      <c r="E1819" s="13" t="s">
        <v>104</v>
      </c>
      <c r="F1819" s="28" t="s">
        <v>881</v>
      </c>
      <c r="G1819" s="28" t="s">
        <v>23</v>
      </c>
      <c r="H1819" s="6">
        <f t="shared" si="114"/>
        <v>-101250</v>
      </c>
      <c r="I1819" s="23">
        <f t="shared" si="113"/>
        <v>1.6666666666666667</v>
      </c>
      <c r="K1819" t="s">
        <v>880</v>
      </c>
      <c r="M1819" s="2">
        <v>480</v>
      </c>
    </row>
    <row r="1820" spans="2:13" ht="12.75">
      <c r="B1820" s="299">
        <v>600</v>
      </c>
      <c r="C1820" s="34" t="s">
        <v>32</v>
      </c>
      <c r="D1820" s="13" t="s">
        <v>405</v>
      </c>
      <c r="E1820" s="13" t="s">
        <v>104</v>
      </c>
      <c r="F1820" s="28" t="s">
        <v>881</v>
      </c>
      <c r="G1820" s="28" t="s">
        <v>66</v>
      </c>
      <c r="H1820" s="6">
        <f t="shared" si="114"/>
        <v>-101850</v>
      </c>
      <c r="I1820" s="23">
        <f t="shared" si="113"/>
        <v>1.25</v>
      </c>
      <c r="K1820" t="s">
        <v>880</v>
      </c>
      <c r="M1820" s="2">
        <v>480</v>
      </c>
    </row>
    <row r="1821" spans="2:13" ht="12.75">
      <c r="B1821" s="300">
        <v>800</v>
      </c>
      <c r="C1821" s="34" t="s">
        <v>32</v>
      </c>
      <c r="D1821" s="13" t="s">
        <v>405</v>
      </c>
      <c r="E1821" s="13" t="s">
        <v>104</v>
      </c>
      <c r="F1821" s="28" t="s">
        <v>881</v>
      </c>
      <c r="G1821" s="28" t="s">
        <v>85</v>
      </c>
      <c r="H1821" s="6">
        <f t="shared" si="114"/>
        <v>-102650</v>
      </c>
      <c r="I1821" s="23">
        <f t="shared" si="113"/>
        <v>1.6666666666666667</v>
      </c>
      <c r="K1821" t="s">
        <v>880</v>
      </c>
      <c r="M1821" s="2">
        <v>480</v>
      </c>
    </row>
    <row r="1822" spans="2:13" ht="12.75">
      <c r="B1822" s="300">
        <v>700</v>
      </c>
      <c r="C1822" s="34" t="s">
        <v>32</v>
      </c>
      <c r="D1822" s="13" t="s">
        <v>405</v>
      </c>
      <c r="E1822" s="13" t="s">
        <v>104</v>
      </c>
      <c r="F1822" s="28" t="s">
        <v>881</v>
      </c>
      <c r="G1822" s="28" t="s">
        <v>569</v>
      </c>
      <c r="H1822" s="6">
        <f t="shared" si="114"/>
        <v>-103350</v>
      </c>
      <c r="I1822" s="23">
        <f t="shared" si="113"/>
        <v>1.4583333333333333</v>
      </c>
      <c r="K1822" t="s">
        <v>880</v>
      </c>
      <c r="M1822" s="2">
        <v>480</v>
      </c>
    </row>
    <row r="1823" spans="2:13" ht="12.75">
      <c r="B1823" s="299">
        <v>800</v>
      </c>
      <c r="C1823" s="34" t="s">
        <v>32</v>
      </c>
      <c r="D1823" s="13" t="s">
        <v>405</v>
      </c>
      <c r="E1823" s="13" t="s">
        <v>104</v>
      </c>
      <c r="F1823" s="28" t="s">
        <v>881</v>
      </c>
      <c r="G1823" s="28" t="s">
        <v>68</v>
      </c>
      <c r="H1823" s="6">
        <f t="shared" si="114"/>
        <v>-104150</v>
      </c>
      <c r="I1823" s="23">
        <f t="shared" si="113"/>
        <v>1.6666666666666667</v>
      </c>
      <c r="K1823" t="s">
        <v>880</v>
      </c>
      <c r="M1823" s="2">
        <v>480</v>
      </c>
    </row>
    <row r="1824" spans="2:13" ht="12.75">
      <c r="B1824" s="299">
        <v>600</v>
      </c>
      <c r="C1824" s="34" t="s">
        <v>32</v>
      </c>
      <c r="D1824" s="13" t="s">
        <v>405</v>
      </c>
      <c r="E1824" s="13" t="s">
        <v>104</v>
      </c>
      <c r="F1824" s="28" t="s">
        <v>881</v>
      </c>
      <c r="G1824" s="28" t="s">
        <v>70</v>
      </c>
      <c r="H1824" s="6">
        <f t="shared" si="114"/>
        <v>-104750</v>
      </c>
      <c r="I1824" s="23">
        <f t="shared" si="113"/>
        <v>1.25</v>
      </c>
      <c r="K1824" t="s">
        <v>880</v>
      </c>
      <c r="M1824" s="2">
        <v>480</v>
      </c>
    </row>
    <row r="1825" spans="2:13" ht="12.75">
      <c r="B1825" s="300">
        <v>800</v>
      </c>
      <c r="C1825" s="34" t="s">
        <v>32</v>
      </c>
      <c r="D1825" s="13" t="s">
        <v>405</v>
      </c>
      <c r="E1825" s="13" t="s">
        <v>104</v>
      </c>
      <c r="F1825" s="28" t="s">
        <v>881</v>
      </c>
      <c r="G1825" s="28" t="s">
        <v>73</v>
      </c>
      <c r="H1825" s="6">
        <f t="shared" si="114"/>
        <v>-105550</v>
      </c>
      <c r="I1825" s="23">
        <f t="shared" si="113"/>
        <v>1.6666666666666667</v>
      </c>
      <c r="K1825" t="s">
        <v>880</v>
      </c>
      <c r="M1825" s="2">
        <v>480</v>
      </c>
    </row>
    <row r="1826" spans="2:13" ht="12.75">
      <c r="B1826" s="300">
        <v>700</v>
      </c>
      <c r="C1826" s="34" t="s">
        <v>32</v>
      </c>
      <c r="D1826" s="13" t="s">
        <v>405</v>
      </c>
      <c r="E1826" s="13" t="s">
        <v>104</v>
      </c>
      <c r="F1826" s="28" t="s">
        <v>881</v>
      </c>
      <c r="G1826" s="72" t="s">
        <v>77</v>
      </c>
      <c r="H1826" s="6">
        <f t="shared" si="114"/>
        <v>-106250</v>
      </c>
      <c r="I1826" s="23">
        <f t="shared" si="113"/>
        <v>1.4583333333333333</v>
      </c>
      <c r="K1826" t="s">
        <v>880</v>
      </c>
      <c r="M1826" s="2">
        <v>480</v>
      </c>
    </row>
    <row r="1827" spans="2:13" ht="12.75">
      <c r="B1827" s="299">
        <v>700</v>
      </c>
      <c r="C1827" s="34" t="s">
        <v>32</v>
      </c>
      <c r="D1827" s="13" t="s">
        <v>405</v>
      </c>
      <c r="E1827" s="13" t="s">
        <v>104</v>
      </c>
      <c r="F1827" s="28" t="s">
        <v>881</v>
      </c>
      <c r="G1827" s="72" t="s">
        <v>173</v>
      </c>
      <c r="H1827" s="6">
        <f>H1826-B1827</f>
        <v>-106950</v>
      </c>
      <c r="I1827" s="23">
        <f t="shared" si="113"/>
        <v>1.4583333333333333</v>
      </c>
      <c r="K1827" t="s">
        <v>880</v>
      </c>
      <c r="M1827" s="2">
        <v>480</v>
      </c>
    </row>
    <row r="1828" spans="2:13" ht="12.75">
      <c r="B1828" s="299">
        <v>600</v>
      </c>
      <c r="C1828" s="34" t="s">
        <v>32</v>
      </c>
      <c r="D1828" s="13" t="s">
        <v>405</v>
      </c>
      <c r="E1828" s="13" t="s">
        <v>104</v>
      </c>
      <c r="F1828" s="28" t="s">
        <v>881</v>
      </c>
      <c r="G1828" s="72" t="s">
        <v>242</v>
      </c>
      <c r="H1828" s="6">
        <f>H1827-B1828</f>
        <v>-107550</v>
      </c>
      <c r="I1828" s="23">
        <f t="shared" si="113"/>
        <v>1.25</v>
      </c>
      <c r="K1828" t="s">
        <v>880</v>
      </c>
      <c r="M1828" s="2">
        <v>480</v>
      </c>
    </row>
    <row r="1829" spans="2:13" ht="12.75">
      <c r="B1829" s="300">
        <v>800</v>
      </c>
      <c r="C1829" s="34" t="s">
        <v>32</v>
      </c>
      <c r="D1829" s="13" t="s">
        <v>405</v>
      </c>
      <c r="E1829" s="13" t="s">
        <v>104</v>
      </c>
      <c r="F1829" s="28" t="s">
        <v>881</v>
      </c>
      <c r="G1829" s="72" t="s">
        <v>246</v>
      </c>
      <c r="H1829" s="6">
        <f>H1828-B1829</f>
        <v>-108350</v>
      </c>
      <c r="I1829" s="23">
        <f t="shared" si="113"/>
        <v>1.6666666666666667</v>
      </c>
      <c r="K1829" t="s">
        <v>880</v>
      </c>
      <c r="M1829" s="2">
        <v>480</v>
      </c>
    </row>
    <row r="1830" spans="2:13" ht="12.75">
      <c r="B1830" s="300">
        <v>600</v>
      </c>
      <c r="C1830" s="34" t="s">
        <v>32</v>
      </c>
      <c r="D1830" s="13" t="s">
        <v>405</v>
      </c>
      <c r="E1830" s="13" t="s">
        <v>104</v>
      </c>
      <c r="F1830" s="28" t="s">
        <v>881</v>
      </c>
      <c r="G1830" s="72" t="s">
        <v>262</v>
      </c>
      <c r="H1830" s="6">
        <f>H1829-B1830</f>
        <v>-108950</v>
      </c>
      <c r="I1830" s="23">
        <f t="shared" si="113"/>
        <v>1.25</v>
      </c>
      <c r="K1830" t="s">
        <v>880</v>
      </c>
      <c r="M1830" s="2">
        <v>480</v>
      </c>
    </row>
    <row r="1831" spans="2:13" ht="12.75">
      <c r="B1831" s="300">
        <v>700</v>
      </c>
      <c r="C1831" s="34" t="s">
        <v>32</v>
      </c>
      <c r="D1831" s="13" t="s">
        <v>405</v>
      </c>
      <c r="E1831" s="13" t="s">
        <v>104</v>
      </c>
      <c r="F1831" s="28" t="s">
        <v>881</v>
      </c>
      <c r="G1831" s="28" t="s">
        <v>255</v>
      </c>
      <c r="H1831" s="6">
        <f>H1830-B1831</f>
        <v>-109650</v>
      </c>
      <c r="I1831" s="23">
        <f>+B1831/M1831</f>
        <v>1.4583333333333333</v>
      </c>
      <c r="K1831" t="s">
        <v>880</v>
      </c>
      <c r="M1831" s="2">
        <v>480</v>
      </c>
    </row>
    <row r="1832" spans="1:13" s="65" customFormat="1" ht="12.75">
      <c r="A1832" s="12"/>
      <c r="B1832" s="301">
        <f>SUM(B1748:B1831)</f>
        <v>109650</v>
      </c>
      <c r="C1832" s="12"/>
      <c r="D1832" s="12"/>
      <c r="E1832" s="12" t="s">
        <v>104</v>
      </c>
      <c r="F1832" s="19"/>
      <c r="G1832" s="19"/>
      <c r="H1832" s="62">
        <v>0</v>
      </c>
      <c r="I1832" s="64">
        <f>+B1832/M1832</f>
        <v>228.4375</v>
      </c>
      <c r="M1832" s="2">
        <v>480</v>
      </c>
    </row>
    <row r="1833" spans="8:13" ht="12.75">
      <c r="H1833" s="6">
        <f aca="true" t="shared" si="115" ref="H1833:H1886">H1832-B1833</f>
        <v>0</v>
      </c>
      <c r="I1833" s="23">
        <f>+B1833/M1833</f>
        <v>0</v>
      </c>
      <c r="M1833" s="2">
        <v>480</v>
      </c>
    </row>
    <row r="1834" spans="8:13" ht="12.75">
      <c r="H1834" s="6">
        <f t="shared" si="115"/>
        <v>0</v>
      </c>
      <c r="I1834" s="23">
        <f>+B1834/M1834</f>
        <v>0</v>
      </c>
      <c r="M1834" s="2">
        <v>480</v>
      </c>
    </row>
    <row r="1835" spans="2:13" ht="12.75">
      <c r="B1835" s="318">
        <v>1200</v>
      </c>
      <c r="C1835" s="1" t="s">
        <v>810</v>
      </c>
      <c r="D1835" s="13" t="s">
        <v>405</v>
      </c>
      <c r="E1835" s="1" t="s">
        <v>405</v>
      </c>
      <c r="F1835" s="28" t="s">
        <v>811</v>
      </c>
      <c r="G1835" s="28" t="s">
        <v>19</v>
      </c>
      <c r="H1835" s="6">
        <f aca="true" t="shared" si="116" ref="H1835:H1851">H1834-B1835</f>
        <v>-1200</v>
      </c>
      <c r="I1835" s="23">
        <f aca="true" t="shared" si="117" ref="I1835:I1851">+B1835/M1835</f>
        <v>2.5</v>
      </c>
      <c r="K1835" t="s">
        <v>786</v>
      </c>
      <c r="M1835" s="2">
        <v>480</v>
      </c>
    </row>
    <row r="1836" spans="2:13" ht="12.75">
      <c r="B1836" s="318">
        <v>5000</v>
      </c>
      <c r="C1836" s="1" t="s">
        <v>812</v>
      </c>
      <c r="D1836" s="13" t="s">
        <v>405</v>
      </c>
      <c r="E1836" s="1" t="s">
        <v>405</v>
      </c>
      <c r="F1836" s="28" t="s">
        <v>813</v>
      </c>
      <c r="G1836" s="28" t="s">
        <v>77</v>
      </c>
      <c r="H1836" s="6">
        <f t="shared" si="116"/>
        <v>-6200</v>
      </c>
      <c r="I1836" s="23">
        <f t="shared" si="117"/>
        <v>10.416666666666666</v>
      </c>
      <c r="K1836" t="s">
        <v>786</v>
      </c>
      <c r="M1836" s="2">
        <v>480</v>
      </c>
    </row>
    <row r="1837" spans="2:13" ht="12.75">
      <c r="B1837" s="318">
        <v>5000</v>
      </c>
      <c r="C1837" s="1" t="s">
        <v>814</v>
      </c>
      <c r="D1837" s="13" t="s">
        <v>405</v>
      </c>
      <c r="E1837" s="1" t="s">
        <v>405</v>
      </c>
      <c r="F1837" s="28" t="s">
        <v>813</v>
      </c>
      <c r="G1837" s="28" t="s">
        <v>77</v>
      </c>
      <c r="H1837" s="6">
        <f t="shared" si="116"/>
        <v>-11200</v>
      </c>
      <c r="I1837" s="23">
        <f t="shared" si="117"/>
        <v>10.416666666666666</v>
      </c>
      <c r="K1837" t="s">
        <v>786</v>
      </c>
      <c r="M1837" s="2">
        <v>480</v>
      </c>
    </row>
    <row r="1838" spans="2:13" ht="12.75">
      <c r="B1838" s="318">
        <v>7500</v>
      </c>
      <c r="C1838" s="1" t="s">
        <v>815</v>
      </c>
      <c r="D1838" s="13" t="s">
        <v>405</v>
      </c>
      <c r="E1838" s="1" t="s">
        <v>405</v>
      </c>
      <c r="F1838" s="28" t="s">
        <v>813</v>
      </c>
      <c r="G1838" s="28" t="s">
        <v>77</v>
      </c>
      <c r="H1838" s="6">
        <f t="shared" si="116"/>
        <v>-18700</v>
      </c>
      <c r="I1838" s="23">
        <f t="shared" si="117"/>
        <v>15.625</v>
      </c>
      <c r="K1838" t="s">
        <v>786</v>
      </c>
      <c r="M1838" s="2">
        <v>480</v>
      </c>
    </row>
    <row r="1839" spans="2:13" ht="12.75">
      <c r="B1839" s="318">
        <v>18000</v>
      </c>
      <c r="C1839" s="1" t="s">
        <v>816</v>
      </c>
      <c r="D1839" s="13" t="s">
        <v>405</v>
      </c>
      <c r="E1839" s="1" t="s">
        <v>405</v>
      </c>
      <c r="F1839" s="28" t="s">
        <v>813</v>
      </c>
      <c r="G1839" s="28" t="s">
        <v>77</v>
      </c>
      <c r="H1839" s="6">
        <f t="shared" si="116"/>
        <v>-36700</v>
      </c>
      <c r="I1839" s="23">
        <f t="shared" si="117"/>
        <v>37.5</v>
      </c>
      <c r="K1839" t="s">
        <v>786</v>
      </c>
      <c r="M1839" s="2">
        <v>480</v>
      </c>
    </row>
    <row r="1840" spans="2:13" ht="12.75">
      <c r="B1840" s="318">
        <v>5000</v>
      </c>
      <c r="C1840" s="1" t="s">
        <v>817</v>
      </c>
      <c r="D1840" s="13" t="s">
        <v>405</v>
      </c>
      <c r="E1840" s="1" t="s">
        <v>405</v>
      </c>
      <c r="F1840" s="28" t="s">
        <v>813</v>
      </c>
      <c r="G1840" s="28" t="s">
        <v>77</v>
      </c>
      <c r="H1840" s="6">
        <f t="shared" si="116"/>
        <v>-41700</v>
      </c>
      <c r="I1840" s="23">
        <f t="shared" si="117"/>
        <v>10.416666666666666</v>
      </c>
      <c r="J1840" t="s">
        <v>174</v>
      </c>
      <c r="K1840" t="s">
        <v>786</v>
      </c>
      <c r="M1840" s="2">
        <v>480</v>
      </c>
    </row>
    <row r="1841" spans="2:13" ht="12.75">
      <c r="B1841" s="318">
        <v>2500</v>
      </c>
      <c r="C1841" s="1" t="s">
        <v>908</v>
      </c>
      <c r="D1841" s="13" t="s">
        <v>405</v>
      </c>
      <c r="E1841" s="1" t="s">
        <v>405</v>
      </c>
      <c r="F1841" s="73" t="s">
        <v>818</v>
      </c>
      <c r="G1841" s="28" t="s">
        <v>242</v>
      </c>
      <c r="H1841" s="6">
        <f t="shared" si="116"/>
        <v>-44200</v>
      </c>
      <c r="I1841" s="23">
        <f t="shared" si="117"/>
        <v>5.208333333333333</v>
      </c>
      <c r="K1841" t="s">
        <v>786</v>
      </c>
      <c r="M1841" s="2">
        <v>480</v>
      </c>
    </row>
    <row r="1842" spans="2:13" ht="12.75">
      <c r="B1842" s="318">
        <v>15000</v>
      </c>
      <c r="C1842" s="1" t="s">
        <v>909</v>
      </c>
      <c r="D1842" s="13" t="s">
        <v>405</v>
      </c>
      <c r="E1842" s="1" t="s">
        <v>405</v>
      </c>
      <c r="F1842" s="73" t="s">
        <v>819</v>
      </c>
      <c r="G1842" s="28" t="s">
        <v>242</v>
      </c>
      <c r="H1842" s="6">
        <f t="shared" si="116"/>
        <v>-59200</v>
      </c>
      <c r="I1842" s="23">
        <f t="shared" si="117"/>
        <v>31.25</v>
      </c>
      <c r="K1842" t="s">
        <v>786</v>
      </c>
      <c r="M1842" s="2">
        <v>480</v>
      </c>
    </row>
    <row r="1843" spans="2:13" ht="12.75">
      <c r="B1843" s="318">
        <v>5000</v>
      </c>
      <c r="C1843" s="1" t="s">
        <v>871</v>
      </c>
      <c r="D1843" s="13" t="s">
        <v>405</v>
      </c>
      <c r="E1843" s="1" t="s">
        <v>405</v>
      </c>
      <c r="F1843" s="28" t="s">
        <v>872</v>
      </c>
      <c r="G1843" s="28" t="s">
        <v>255</v>
      </c>
      <c r="H1843" s="6">
        <f t="shared" si="116"/>
        <v>-64200</v>
      </c>
      <c r="I1843" s="23">
        <f t="shared" si="117"/>
        <v>10.416666666666666</v>
      </c>
      <c r="K1843" t="s">
        <v>733</v>
      </c>
      <c r="M1843" s="2">
        <v>480</v>
      </c>
    </row>
    <row r="1844" spans="2:13" ht="12.75">
      <c r="B1844" s="318">
        <v>5000</v>
      </c>
      <c r="C1844" s="1" t="s">
        <v>871</v>
      </c>
      <c r="D1844" s="13" t="s">
        <v>405</v>
      </c>
      <c r="E1844" s="1" t="s">
        <v>405</v>
      </c>
      <c r="F1844" s="28" t="s">
        <v>874</v>
      </c>
      <c r="G1844" s="28" t="s">
        <v>66</v>
      </c>
      <c r="H1844" s="6">
        <f t="shared" si="116"/>
        <v>-69200</v>
      </c>
      <c r="I1844" s="23">
        <f t="shared" si="117"/>
        <v>10.416666666666666</v>
      </c>
      <c r="K1844" t="s">
        <v>766</v>
      </c>
      <c r="M1844" s="2">
        <v>480</v>
      </c>
    </row>
    <row r="1845" spans="2:13" ht="12.75">
      <c r="B1845" s="318">
        <v>5000</v>
      </c>
      <c r="C1845" s="1" t="s">
        <v>871</v>
      </c>
      <c r="D1845" s="13" t="s">
        <v>405</v>
      </c>
      <c r="E1845" s="1" t="s">
        <v>405</v>
      </c>
      <c r="F1845" s="28" t="s">
        <v>875</v>
      </c>
      <c r="G1845" s="28" t="s">
        <v>77</v>
      </c>
      <c r="H1845" s="6">
        <f t="shared" si="116"/>
        <v>-74200</v>
      </c>
      <c r="I1845" s="23">
        <f t="shared" si="117"/>
        <v>10.416666666666666</v>
      </c>
      <c r="K1845" t="s">
        <v>766</v>
      </c>
      <c r="M1845" s="2">
        <v>480</v>
      </c>
    </row>
    <row r="1846" spans="2:13" ht="12.75">
      <c r="B1846" s="318">
        <v>5000</v>
      </c>
      <c r="C1846" s="1" t="s">
        <v>871</v>
      </c>
      <c r="D1846" s="13" t="s">
        <v>405</v>
      </c>
      <c r="E1846" s="1" t="s">
        <v>405</v>
      </c>
      <c r="F1846" s="28" t="s">
        <v>877</v>
      </c>
      <c r="G1846" s="28" t="s">
        <v>161</v>
      </c>
      <c r="H1846" s="6">
        <f t="shared" si="116"/>
        <v>-79200</v>
      </c>
      <c r="I1846" s="23">
        <f t="shared" si="117"/>
        <v>10.416666666666666</v>
      </c>
      <c r="K1846" t="s">
        <v>766</v>
      </c>
      <c r="M1846" s="2">
        <v>480</v>
      </c>
    </row>
    <row r="1847" spans="2:13" ht="12.75">
      <c r="B1847" s="318">
        <v>500</v>
      </c>
      <c r="C1847" s="1" t="s">
        <v>879</v>
      </c>
      <c r="D1847" s="13" t="s">
        <v>405</v>
      </c>
      <c r="E1847" s="1" t="s">
        <v>405</v>
      </c>
      <c r="F1847" s="72" t="s">
        <v>682</v>
      </c>
      <c r="G1847" s="28" t="s">
        <v>255</v>
      </c>
      <c r="H1847" s="6">
        <f t="shared" si="116"/>
        <v>-79700</v>
      </c>
      <c r="I1847" s="23">
        <f t="shared" si="117"/>
        <v>1.0416666666666667</v>
      </c>
      <c r="K1847" t="s">
        <v>611</v>
      </c>
      <c r="M1847" s="2">
        <v>480</v>
      </c>
    </row>
    <row r="1848" spans="2:13" ht="12.75">
      <c r="B1848" s="318">
        <v>6000</v>
      </c>
      <c r="C1848" s="1" t="s">
        <v>896</v>
      </c>
      <c r="D1848" s="13" t="s">
        <v>405</v>
      </c>
      <c r="E1848" s="1" t="s">
        <v>405</v>
      </c>
      <c r="F1848" s="72" t="s">
        <v>897</v>
      </c>
      <c r="G1848" s="28" t="s">
        <v>262</v>
      </c>
      <c r="H1848" s="6">
        <f t="shared" si="116"/>
        <v>-85700</v>
      </c>
      <c r="I1848" s="23">
        <f t="shared" si="117"/>
        <v>12.5</v>
      </c>
      <c r="K1848" t="s">
        <v>611</v>
      </c>
      <c r="M1848" s="2">
        <v>480</v>
      </c>
    </row>
    <row r="1849" spans="2:13" ht="12.75">
      <c r="B1849" s="318">
        <v>6000</v>
      </c>
      <c r="C1849" s="76" t="s">
        <v>407</v>
      </c>
      <c r="D1849" s="13" t="s">
        <v>405</v>
      </c>
      <c r="E1849" s="76" t="s">
        <v>405</v>
      </c>
      <c r="F1849" s="72" t="s">
        <v>904</v>
      </c>
      <c r="G1849" s="72" t="s">
        <v>19</v>
      </c>
      <c r="H1849" s="6">
        <f t="shared" si="116"/>
        <v>-91700</v>
      </c>
      <c r="I1849" s="23">
        <f t="shared" si="117"/>
        <v>12.5</v>
      </c>
      <c r="K1849" s="78" t="s">
        <v>329</v>
      </c>
      <c r="M1849" s="2">
        <v>480</v>
      </c>
    </row>
    <row r="1850" spans="2:13" ht="12.75">
      <c r="B1850" s="318">
        <v>1925</v>
      </c>
      <c r="C1850" s="76" t="s">
        <v>407</v>
      </c>
      <c r="D1850" s="13" t="s">
        <v>405</v>
      </c>
      <c r="E1850" s="76" t="s">
        <v>405</v>
      </c>
      <c r="F1850" s="72" t="s">
        <v>905</v>
      </c>
      <c r="G1850" s="72" t="s">
        <v>19</v>
      </c>
      <c r="H1850" s="6">
        <f t="shared" si="116"/>
        <v>-93625</v>
      </c>
      <c r="I1850" s="23">
        <f t="shared" si="117"/>
        <v>4.010416666666667</v>
      </c>
      <c r="K1850" s="78" t="s">
        <v>329</v>
      </c>
      <c r="M1850" s="2">
        <v>480</v>
      </c>
    </row>
    <row r="1851" spans="1:13" s="77" customFormat="1" ht="12.75">
      <c r="A1851" s="1"/>
      <c r="B1851" s="318">
        <v>1800</v>
      </c>
      <c r="C1851" s="1" t="s">
        <v>597</v>
      </c>
      <c r="D1851" s="13" t="s">
        <v>405</v>
      </c>
      <c r="E1851" s="1" t="s">
        <v>405</v>
      </c>
      <c r="F1851" s="28" t="s">
        <v>598</v>
      </c>
      <c r="G1851" s="28" t="s">
        <v>262</v>
      </c>
      <c r="H1851" s="6">
        <f t="shared" si="116"/>
        <v>-95425</v>
      </c>
      <c r="I1851" s="23">
        <f t="shared" si="117"/>
        <v>3.75</v>
      </c>
      <c r="J1851"/>
      <c r="K1851" t="s">
        <v>531</v>
      </c>
      <c r="L1851"/>
      <c r="M1851" s="2">
        <v>480</v>
      </c>
    </row>
    <row r="1852" spans="1:13" s="65" customFormat="1" ht="12.75">
      <c r="A1852" s="12"/>
      <c r="B1852" s="320">
        <f>SUM(B1835:B1851)</f>
        <v>95425</v>
      </c>
      <c r="C1852" s="12"/>
      <c r="D1852" s="12"/>
      <c r="E1852" s="12" t="s">
        <v>405</v>
      </c>
      <c r="F1852" s="19"/>
      <c r="G1852" s="19"/>
      <c r="H1852" s="62">
        <v>0</v>
      </c>
      <c r="I1852" s="64">
        <f aca="true" t="shared" si="118" ref="I1852:I1895">+B1852/M1852</f>
        <v>198.80208333333334</v>
      </c>
      <c r="M1852" s="2">
        <v>480</v>
      </c>
    </row>
    <row r="1853" ht="12.75">
      <c r="M1853" s="2">
        <v>480</v>
      </c>
    </row>
    <row r="1854" spans="2:13" ht="12.75">
      <c r="B1854" s="6"/>
      <c r="D1854" s="13"/>
      <c r="H1854" s="6">
        <f>H1906-B1854</f>
        <v>0</v>
      </c>
      <c r="I1854" s="23">
        <f t="shared" si="118"/>
        <v>0</v>
      </c>
      <c r="M1854" s="2">
        <v>480</v>
      </c>
    </row>
    <row r="1855" spans="2:13" ht="12.75">
      <c r="B1855" s="33"/>
      <c r="C1855" s="34"/>
      <c r="D1855" s="13"/>
      <c r="E1855" s="34"/>
      <c r="G1855" s="32"/>
      <c r="H1855" s="6">
        <f t="shared" si="115"/>
        <v>0</v>
      </c>
      <c r="I1855" s="23">
        <f t="shared" si="118"/>
        <v>0</v>
      </c>
      <c r="M1855" s="2">
        <v>480</v>
      </c>
    </row>
    <row r="1856" spans="2:13" ht="12.75">
      <c r="B1856" s="299">
        <v>2200</v>
      </c>
      <c r="C1856" s="34" t="s">
        <v>826</v>
      </c>
      <c r="D1856" s="13" t="s">
        <v>405</v>
      </c>
      <c r="E1856" s="1" t="s">
        <v>827</v>
      </c>
      <c r="F1856" s="28" t="s">
        <v>828</v>
      </c>
      <c r="G1856" s="36" t="s">
        <v>61</v>
      </c>
      <c r="H1856" s="6">
        <f t="shared" si="115"/>
        <v>-2200</v>
      </c>
      <c r="I1856" s="23">
        <f t="shared" si="118"/>
        <v>4.583333333333333</v>
      </c>
      <c r="K1856" t="s">
        <v>786</v>
      </c>
      <c r="M1856" s="2">
        <v>480</v>
      </c>
    </row>
    <row r="1857" spans="2:13" ht="12.75">
      <c r="B1857" s="299">
        <v>1175</v>
      </c>
      <c r="C1857" s="34" t="s">
        <v>826</v>
      </c>
      <c r="D1857" s="13" t="s">
        <v>405</v>
      </c>
      <c r="E1857" s="1" t="s">
        <v>827</v>
      </c>
      <c r="F1857" s="28" t="s">
        <v>829</v>
      </c>
      <c r="G1857" s="31" t="s">
        <v>21</v>
      </c>
      <c r="H1857" s="6">
        <f t="shared" si="115"/>
        <v>-3375</v>
      </c>
      <c r="I1857" s="23">
        <f t="shared" si="118"/>
        <v>2.4479166666666665</v>
      </c>
      <c r="K1857" t="s">
        <v>786</v>
      </c>
      <c r="M1857" s="2">
        <v>480</v>
      </c>
    </row>
    <row r="1858" spans="1:13" s="16" customFormat="1" ht="12.75">
      <c r="A1858" s="13"/>
      <c r="B1858" s="299">
        <v>725</v>
      </c>
      <c r="C1858" s="34" t="s">
        <v>826</v>
      </c>
      <c r="D1858" s="13" t="s">
        <v>405</v>
      </c>
      <c r="E1858" s="1" t="s">
        <v>827</v>
      </c>
      <c r="F1858" s="28" t="s">
        <v>830</v>
      </c>
      <c r="G1858" s="31" t="s">
        <v>23</v>
      </c>
      <c r="H1858" s="6">
        <f t="shared" si="115"/>
        <v>-4100</v>
      </c>
      <c r="I1858" s="23">
        <f t="shared" si="118"/>
        <v>1.5104166666666667</v>
      </c>
      <c r="K1858" t="s">
        <v>786</v>
      </c>
      <c r="M1858" s="2">
        <v>480</v>
      </c>
    </row>
    <row r="1859" spans="2:13" ht="12.75">
      <c r="B1859" s="300">
        <v>475</v>
      </c>
      <c r="C1859" s="34" t="s">
        <v>826</v>
      </c>
      <c r="D1859" s="13" t="s">
        <v>405</v>
      </c>
      <c r="E1859" s="1" t="s">
        <v>827</v>
      </c>
      <c r="F1859" s="28" t="s">
        <v>831</v>
      </c>
      <c r="G1859" s="28" t="s">
        <v>23</v>
      </c>
      <c r="H1859" s="6">
        <f t="shared" si="115"/>
        <v>-4575</v>
      </c>
      <c r="I1859" s="23">
        <f t="shared" si="118"/>
        <v>0.9895833333333334</v>
      </c>
      <c r="K1859" t="s">
        <v>786</v>
      </c>
      <c r="M1859" s="2">
        <v>480</v>
      </c>
    </row>
    <row r="1860" spans="2:13" ht="12.75">
      <c r="B1860" s="300">
        <v>475</v>
      </c>
      <c r="C1860" s="34" t="s">
        <v>826</v>
      </c>
      <c r="D1860" s="13" t="s">
        <v>405</v>
      </c>
      <c r="E1860" s="1" t="s">
        <v>827</v>
      </c>
      <c r="F1860" s="28" t="s">
        <v>832</v>
      </c>
      <c r="G1860" s="28" t="s">
        <v>23</v>
      </c>
      <c r="H1860" s="6">
        <f t="shared" si="115"/>
        <v>-5050</v>
      </c>
      <c r="I1860" s="23">
        <f t="shared" si="118"/>
        <v>0.9895833333333334</v>
      </c>
      <c r="K1860" t="s">
        <v>786</v>
      </c>
      <c r="M1860" s="2">
        <v>480</v>
      </c>
    </row>
    <row r="1861" spans="2:13" ht="12.75">
      <c r="B1861" s="300">
        <v>725</v>
      </c>
      <c r="C1861" s="34" t="s">
        <v>826</v>
      </c>
      <c r="D1861" s="13" t="s">
        <v>405</v>
      </c>
      <c r="E1861" s="1" t="s">
        <v>827</v>
      </c>
      <c r="F1861" s="28" t="s">
        <v>833</v>
      </c>
      <c r="G1861" s="28" t="s">
        <v>66</v>
      </c>
      <c r="H1861" s="6">
        <f t="shared" si="115"/>
        <v>-5775</v>
      </c>
      <c r="I1861" s="23">
        <f t="shared" si="118"/>
        <v>1.5104166666666667</v>
      </c>
      <c r="K1861" t="s">
        <v>786</v>
      </c>
      <c r="M1861" s="2">
        <v>480</v>
      </c>
    </row>
    <row r="1862" spans="2:14" ht="12.75">
      <c r="B1862" s="302">
        <v>1775</v>
      </c>
      <c r="C1862" s="34" t="s">
        <v>826</v>
      </c>
      <c r="D1862" s="13" t="s">
        <v>405</v>
      </c>
      <c r="E1862" s="1" t="s">
        <v>827</v>
      </c>
      <c r="F1862" s="28" t="s">
        <v>834</v>
      </c>
      <c r="G1862" s="28" t="s">
        <v>66</v>
      </c>
      <c r="H1862" s="6">
        <f t="shared" si="115"/>
        <v>-7550</v>
      </c>
      <c r="I1862" s="23">
        <f t="shared" si="118"/>
        <v>3.6979166666666665</v>
      </c>
      <c r="J1862" s="37"/>
      <c r="K1862" t="s">
        <v>786</v>
      </c>
      <c r="L1862" s="37"/>
      <c r="M1862" s="2">
        <v>480</v>
      </c>
      <c r="N1862" s="39"/>
    </row>
    <row r="1863" spans="2:13" ht="12.75">
      <c r="B1863" s="300">
        <v>3000</v>
      </c>
      <c r="C1863" s="34" t="s">
        <v>826</v>
      </c>
      <c r="D1863" s="13" t="s">
        <v>405</v>
      </c>
      <c r="E1863" s="1" t="s">
        <v>827</v>
      </c>
      <c r="F1863" s="28" t="s">
        <v>835</v>
      </c>
      <c r="G1863" s="28" t="s">
        <v>66</v>
      </c>
      <c r="H1863" s="6">
        <f t="shared" si="115"/>
        <v>-10550</v>
      </c>
      <c r="I1863" s="23">
        <f t="shared" si="118"/>
        <v>6.25</v>
      </c>
      <c r="K1863" t="s">
        <v>786</v>
      </c>
      <c r="M1863" s="2">
        <v>480</v>
      </c>
    </row>
    <row r="1864" spans="2:13" ht="12.75">
      <c r="B1864" s="300">
        <v>1175</v>
      </c>
      <c r="C1864" s="34" t="s">
        <v>826</v>
      </c>
      <c r="D1864" s="13" t="s">
        <v>405</v>
      </c>
      <c r="E1864" s="1" t="s">
        <v>827</v>
      </c>
      <c r="F1864" s="28" t="s">
        <v>836</v>
      </c>
      <c r="G1864" s="28" t="s">
        <v>68</v>
      </c>
      <c r="H1864" s="6">
        <f t="shared" si="115"/>
        <v>-11725</v>
      </c>
      <c r="I1864" s="23">
        <f t="shared" si="118"/>
        <v>2.4479166666666665</v>
      </c>
      <c r="K1864" t="s">
        <v>786</v>
      </c>
      <c r="M1864" s="2">
        <v>480</v>
      </c>
    </row>
    <row r="1865" spans="2:13" ht="12.75">
      <c r="B1865" s="300">
        <v>1200</v>
      </c>
      <c r="C1865" s="34" t="s">
        <v>826</v>
      </c>
      <c r="D1865" s="13" t="s">
        <v>405</v>
      </c>
      <c r="E1865" s="1" t="s">
        <v>827</v>
      </c>
      <c r="F1865" s="28" t="s">
        <v>837</v>
      </c>
      <c r="G1865" s="28" t="s">
        <v>68</v>
      </c>
      <c r="H1865" s="6">
        <f t="shared" si="115"/>
        <v>-12925</v>
      </c>
      <c r="I1865" s="23">
        <f t="shared" si="118"/>
        <v>2.5</v>
      </c>
      <c r="K1865" t="s">
        <v>786</v>
      </c>
      <c r="M1865" s="2">
        <v>480</v>
      </c>
    </row>
    <row r="1866" spans="2:13" ht="12.75">
      <c r="B1866" s="300">
        <v>1775</v>
      </c>
      <c r="C1866" s="34" t="s">
        <v>826</v>
      </c>
      <c r="D1866" s="13" t="s">
        <v>405</v>
      </c>
      <c r="E1866" s="1" t="s">
        <v>827</v>
      </c>
      <c r="F1866" s="28" t="s">
        <v>838</v>
      </c>
      <c r="G1866" s="28" t="s">
        <v>70</v>
      </c>
      <c r="H1866" s="6">
        <f t="shared" si="115"/>
        <v>-14700</v>
      </c>
      <c r="I1866" s="23">
        <f t="shared" si="118"/>
        <v>3.6979166666666665</v>
      </c>
      <c r="K1866" t="s">
        <v>786</v>
      </c>
      <c r="M1866" s="2">
        <v>480</v>
      </c>
    </row>
    <row r="1867" spans="2:13" ht="12.75">
      <c r="B1867" s="300">
        <v>3000</v>
      </c>
      <c r="C1867" s="34" t="s">
        <v>826</v>
      </c>
      <c r="D1867" s="13" t="s">
        <v>405</v>
      </c>
      <c r="E1867" s="1" t="s">
        <v>827</v>
      </c>
      <c r="F1867" s="28" t="s">
        <v>839</v>
      </c>
      <c r="G1867" s="28" t="s">
        <v>70</v>
      </c>
      <c r="H1867" s="6">
        <f t="shared" si="115"/>
        <v>-17700</v>
      </c>
      <c r="I1867" s="23">
        <f t="shared" si="118"/>
        <v>6.25</v>
      </c>
      <c r="K1867" t="s">
        <v>786</v>
      </c>
      <c r="M1867" s="2">
        <v>480</v>
      </c>
    </row>
    <row r="1868" spans="2:13" ht="12.75">
      <c r="B1868" s="300">
        <v>725</v>
      </c>
      <c r="C1868" s="34" t="s">
        <v>826</v>
      </c>
      <c r="D1868" s="13" t="s">
        <v>405</v>
      </c>
      <c r="E1868" s="1" t="s">
        <v>827</v>
      </c>
      <c r="F1868" s="28" t="s">
        <v>840</v>
      </c>
      <c r="G1868" s="28" t="s">
        <v>73</v>
      </c>
      <c r="H1868" s="6">
        <f t="shared" si="115"/>
        <v>-18425</v>
      </c>
      <c r="I1868" s="23">
        <f t="shared" si="118"/>
        <v>1.5104166666666667</v>
      </c>
      <c r="K1868" t="s">
        <v>786</v>
      </c>
      <c r="M1868" s="2">
        <v>480</v>
      </c>
    </row>
    <row r="1869" spans="2:13" ht="12.75">
      <c r="B1869" s="300">
        <v>1175</v>
      </c>
      <c r="C1869" s="34" t="s">
        <v>826</v>
      </c>
      <c r="D1869" s="13" t="s">
        <v>405</v>
      </c>
      <c r="E1869" s="1" t="s">
        <v>827</v>
      </c>
      <c r="F1869" s="28" t="s">
        <v>841</v>
      </c>
      <c r="G1869" s="28" t="s">
        <v>75</v>
      </c>
      <c r="H1869" s="6">
        <f t="shared" si="115"/>
        <v>-19600</v>
      </c>
      <c r="I1869" s="23">
        <f t="shared" si="118"/>
        <v>2.4479166666666665</v>
      </c>
      <c r="K1869" t="s">
        <v>786</v>
      </c>
      <c r="M1869" s="2">
        <v>480</v>
      </c>
    </row>
    <row r="1870" spans="2:13" ht="12.75">
      <c r="B1870" s="300">
        <v>875</v>
      </c>
      <c r="C1870" s="34" t="s">
        <v>826</v>
      </c>
      <c r="D1870" s="13" t="s">
        <v>405</v>
      </c>
      <c r="E1870" s="1" t="s">
        <v>827</v>
      </c>
      <c r="F1870" s="28" t="s">
        <v>842</v>
      </c>
      <c r="G1870" s="28" t="s">
        <v>77</v>
      </c>
      <c r="H1870" s="6">
        <f t="shared" si="115"/>
        <v>-20475</v>
      </c>
      <c r="I1870" s="23">
        <f t="shared" si="118"/>
        <v>1.8229166666666667</v>
      </c>
      <c r="K1870" t="s">
        <v>786</v>
      </c>
      <c r="M1870" s="2">
        <v>480</v>
      </c>
    </row>
    <row r="1871" spans="2:13" ht="12.75">
      <c r="B1871" s="300">
        <v>1200</v>
      </c>
      <c r="C1871" s="34" t="s">
        <v>826</v>
      </c>
      <c r="D1871" s="13" t="s">
        <v>405</v>
      </c>
      <c r="E1871" s="1" t="s">
        <v>827</v>
      </c>
      <c r="F1871" s="28" t="s">
        <v>843</v>
      </c>
      <c r="G1871" s="28" t="s">
        <v>138</v>
      </c>
      <c r="H1871" s="6">
        <f t="shared" si="115"/>
        <v>-21675</v>
      </c>
      <c r="I1871" s="23">
        <f t="shared" si="118"/>
        <v>2.5</v>
      </c>
      <c r="K1871" t="s">
        <v>786</v>
      </c>
      <c r="M1871" s="2">
        <v>480</v>
      </c>
    </row>
    <row r="1872" spans="2:13" ht="12.75">
      <c r="B1872" s="300">
        <v>1200</v>
      </c>
      <c r="C1872" s="34" t="s">
        <v>826</v>
      </c>
      <c r="D1872" s="13" t="s">
        <v>405</v>
      </c>
      <c r="E1872" s="1" t="s">
        <v>827</v>
      </c>
      <c r="F1872" s="28" t="s">
        <v>844</v>
      </c>
      <c r="G1872" s="28" t="s">
        <v>152</v>
      </c>
      <c r="H1872" s="6">
        <f t="shared" si="115"/>
        <v>-22875</v>
      </c>
      <c r="I1872" s="23">
        <f t="shared" si="118"/>
        <v>2.5</v>
      </c>
      <c r="K1872" t="s">
        <v>786</v>
      </c>
      <c r="M1872" s="2">
        <v>480</v>
      </c>
    </row>
    <row r="1873" spans="2:13" ht="12.75">
      <c r="B1873" s="300">
        <v>475</v>
      </c>
      <c r="C1873" s="34" t="s">
        <v>826</v>
      </c>
      <c r="D1873" s="13" t="s">
        <v>405</v>
      </c>
      <c r="E1873" s="1" t="s">
        <v>827</v>
      </c>
      <c r="F1873" s="28" t="s">
        <v>845</v>
      </c>
      <c r="G1873" s="28" t="s">
        <v>152</v>
      </c>
      <c r="H1873" s="6">
        <f t="shared" si="115"/>
        <v>-23350</v>
      </c>
      <c r="I1873" s="23">
        <f t="shared" si="118"/>
        <v>0.9895833333333334</v>
      </c>
      <c r="K1873" t="s">
        <v>786</v>
      </c>
      <c r="M1873" s="2">
        <v>480</v>
      </c>
    </row>
    <row r="1874" spans="2:13" ht="12.75">
      <c r="B1874" s="300">
        <v>475</v>
      </c>
      <c r="C1874" s="34" t="s">
        <v>826</v>
      </c>
      <c r="D1874" s="13" t="s">
        <v>405</v>
      </c>
      <c r="E1874" s="1" t="s">
        <v>827</v>
      </c>
      <c r="F1874" s="28" t="s">
        <v>846</v>
      </c>
      <c r="G1874" s="28" t="s">
        <v>152</v>
      </c>
      <c r="H1874" s="6">
        <f t="shared" si="115"/>
        <v>-23825</v>
      </c>
      <c r="I1874" s="23">
        <f t="shared" si="118"/>
        <v>0.9895833333333334</v>
      </c>
      <c r="K1874" t="s">
        <v>786</v>
      </c>
      <c r="M1874" s="2">
        <v>480</v>
      </c>
    </row>
    <row r="1875" spans="2:13" ht="12.75">
      <c r="B1875" s="300">
        <v>725</v>
      </c>
      <c r="C1875" s="34" t="s">
        <v>826</v>
      </c>
      <c r="D1875" s="13" t="s">
        <v>405</v>
      </c>
      <c r="E1875" s="1" t="s">
        <v>827</v>
      </c>
      <c r="F1875" s="28" t="s">
        <v>847</v>
      </c>
      <c r="G1875" s="28" t="s">
        <v>152</v>
      </c>
      <c r="H1875" s="6">
        <f t="shared" si="115"/>
        <v>-24550</v>
      </c>
      <c r="I1875" s="23">
        <f t="shared" si="118"/>
        <v>1.5104166666666667</v>
      </c>
      <c r="K1875" t="s">
        <v>786</v>
      </c>
      <c r="M1875" s="2">
        <v>480</v>
      </c>
    </row>
    <row r="1876" spans="2:13" ht="12.75">
      <c r="B1876" s="300">
        <v>475</v>
      </c>
      <c r="C1876" s="34" t="s">
        <v>826</v>
      </c>
      <c r="D1876" s="13" t="s">
        <v>405</v>
      </c>
      <c r="E1876" s="1" t="s">
        <v>827</v>
      </c>
      <c r="F1876" s="28" t="s">
        <v>848</v>
      </c>
      <c r="G1876" s="28" t="s">
        <v>152</v>
      </c>
      <c r="H1876" s="6">
        <f t="shared" si="115"/>
        <v>-25025</v>
      </c>
      <c r="I1876" s="23">
        <f t="shared" si="118"/>
        <v>0.9895833333333334</v>
      </c>
      <c r="K1876" t="s">
        <v>786</v>
      </c>
      <c r="M1876" s="2">
        <v>480</v>
      </c>
    </row>
    <row r="1877" spans="2:13" ht="12.75">
      <c r="B1877" s="300">
        <v>475</v>
      </c>
      <c r="C1877" s="34" t="s">
        <v>826</v>
      </c>
      <c r="D1877" s="13" t="s">
        <v>405</v>
      </c>
      <c r="E1877" s="1" t="s">
        <v>827</v>
      </c>
      <c r="F1877" s="28" t="s">
        <v>849</v>
      </c>
      <c r="G1877" s="28" t="s">
        <v>152</v>
      </c>
      <c r="H1877" s="6">
        <f t="shared" si="115"/>
        <v>-25500</v>
      </c>
      <c r="I1877" s="23">
        <f t="shared" si="118"/>
        <v>0.9895833333333334</v>
      </c>
      <c r="K1877" t="s">
        <v>786</v>
      </c>
      <c r="M1877" s="2">
        <v>480</v>
      </c>
    </row>
    <row r="1878" spans="2:13" ht="12.75">
      <c r="B1878" s="300">
        <v>2200</v>
      </c>
      <c r="C1878" s="34" t="s">
        <v>826</v>
      </c>
      <c r="D1878" s="13" t="s">
        <v>405</v>
      </c>
      <c r="E1878" s="1" t="s">
        <v>827</v>
      </c>
      <c r="F1878" s="28" t="s">
        <v>850</v>
      </c>
      <c r="G1878" s="28" t="s">
        <v>161</v>
      </c>
      <c r="H1878" s="6">
        <f t="shared" si="115"/>
        <v>-27700</v>
      </c>
      <c r="I1878" s="23">
        <f t="shared" si="118"/>
        <v>4.583333333333333</v>
      </c>
      <c r="K1878" t="s">
        <v>786</v>
      </c>
      <c r="M1878" s="2">
        <v>480</v>
      </c>
    </row>
    <row r="1879" spans="2:13" ht="12.75">
      <c r="B1879" s="300">
        <v>1775</v>
      </c>
      <c r="C1879" s="34" t="s">
        <v>826</v>
      </c>
      <c r="D1879" s="13" t="s">
        <v>405</v>
      </c>
      <c r="E1879" s="1" t="s">
        <v>827</v>
      </c>
      <c r="F1879" s="28" t="s">
        <v>851</v>
      </c>
      <c r="G1879" s="28" t="s">
        <v>161</v>
      </c>
      <c r="H1879" s="6">
        <f t="shared" si="115"/>
        <v>-29475</v>
      </c>
      <c r="I1879" s="23">
        <f t="shared" si="118"/>
        <v>3.6979166666666665</v>
      </c>
      <c r="K1879" t="s">
        <v>786</v>
      </c>
      <c r="M1879" s="2">
        <v>480</v>
      </c>
    </row>
    <row r="1880" spans="2:13" ht="12.75">
      <c r="B1880" s="300">
        <v>875</v>
      </c>
      <c r="C1880" s="34" t="s">
        <v>826</v>
      </c>
      <c r="D1880" s="13" t="s">
        <v>405</v>
      </c>
      <c r="E1880" s="1" t="s">
        <v>827</v>
      </c>
      <c r="F1880" s="28" t="s">
        <v>852</v>
      </c>
      <c r="G1880" s="28" t="s">
        <v>161</v>
      </c>
      <c r="H1880" s="6">
        <f t="shared" si="115"/>
        <v>-30350</v>
      </c>
      <c r="I1880" s="23">
        <f t="shared" si="118"/>
        <v>1.8229166666666667</v>
      </c>
      <c r="K1880" t="s">
        <v>786</v>
      </c>
      <c r="M1880" s="2">
        <v>480</v>
      </c>
    </row>
    <row r="1881" spans="2:13" ht="12.75">
      <c r="B1881" s="300">
        <v>2200</v>
      </c>
      <c r="C1881" s="34" t="s">
        <v>826</v>
      </c>
      <c r="D1881" s="13" t="s">
        <v>405</v>
      </c>
      <c r="E1881" s="1" t="s">
        <v>827</v>
      </c>
      <c r="F1881" s="28" t="s">
        <v>853</v>
      </c>
      <c r="G1881" s="28" t="s">
        <v>161</v>
      </c>
      <c r="H1881" s="6">
        <f t="shared" si="115"/>
        <v>-32550</v>
      </c>
      <c r="I1881" s="23">
        <f t="shared" si="118"/>
        <v>4.583333333333333</v>
      </c>
      <c r="K1881" t="s">
        <v>786</v>
      </c>
      <c r="M1881" s="2">
        <v>480</v>
      </c>
    </row>
    <row r="1882" spans="2:13" ht="12.75">
      <c r="B1882" s="300">
        <v>1475</v>
      </c>
      <c r="C1882" s="34" t="s">
        <v>826</v>
      </c>
      <c r="D1882" s="13" t="s">
        <v>405</v>
      </c>
      <c r="E1882" s="1" t="s">
        <v>827</v>
      </c>
      <c r="F1882" s="28" t="s">
        <v>854</v>
      </c>
      <c r="G1882" s="28" t="s">
        <v>161</v>
      </c>
      <c r="H1882" s="6">
        <f t="shared" si="115"/>
        <v>-34025</v>
      </c>
      <c r="I1882" s="23">
        <f t="shared" si="118"/>
        <v>3.0729166666666665</v>
      </c>
      <c r="K1882" t="s">
        <v>786</v>
      </c>
      <c r="M1882" s="2">
        <v>480</v>
      </c>
    </row>
    <row r="1883" spans="2:13" ht="12.75">
      <c r="B1883" s="300">
        <v>475</v>
      </c>
      <c r="C1883" s="34" t="s">
        <v>826</v>
      </c>
      <c r="D1883" s="13" t="s">
        <v>405</v>
      </c>
      <c r="E1883" s="1" t="s">
        <v>827</v>
      </c>
      <c r="F1883" s="28" t="s">
        <v>855</v>
      </c>
      <c r="G1883" s="28" t="s">
        <v>161</v>
      </c>
      <c r="H1883" s="6">
        <f t="shared" si="115"/>
        <v>-34500</v>
      </c>
      <c r="I1883" s="23">
        <f t="shared" si="118"/>
        <v>0.9895833333333334</v>
      </c>
      <c r="K1883" t="s">
        <v>786</v>
      </c>
      <c r="M1883" s="2">
        <v>480</v>
      </c>
    </row>
    <row r="1884" spans="2:13" ht="12.75">
      <c r="B1884" s="300">
        <v>1200</v>
      </c>
      <c r="C1884" s="34" t="s">
        <v>826</v>
      </c>
      <c r="D1884" s="13" t="s">
        <v>405</v>
      </c>
      <c r="E1884" s="1" t="s">
        <v>827</v>
      </c>
      <c r="F1884" s="28" t="s">
        <v>856</v>
      </c>
      <c r="G1884" s="28" t="s">
        <v>173</v>
      </c>
      <c r="H1884" s="6">
        <f t="shared" si="115"/>
        <v>-35700</v>
      </c>
      <c r="I1884" s="23">
        <f t="shared" si="118"/>
        <v>2.5</v>
      </c>
      <c r="K1884" t="s">
        <v>786</v>
      </c>
      <c r="M1884" s="2">
        <v>480</v>
      </c>
    </row>
    <row r="1885" spans="2:13" ht="12.75">
      <c r="B1885" s="300">
        <v>875</v>
      </c>
      <c r="C1885" s="34" t="s">
        <v>826</v>
      </c>
      <c r="D1885" s="13" t="s">
        <v>405</v>
      </c>
      <c r="E1885" s="1" t="s">
        <v>827</v>
      </c>
      <c r="F1885" s="28" t="s">
        <v>857</v>
      </c>
      <c r="G1885" s="28" t="s">
        <v>173</v>
      </c>
      <c r="H1885" s="6">
        <f t="shared" si="115"/>
        <v>-36575</v>
      </c>
      <c r="I1885" s="23">
        <f t="shared" si="118"/>
        <v>1.8229166666666667</v>
      </c>
      <c r="K1885" t="s">
        <v>786</v>
      </c>
      <c r="M1885" s="2">
        <v>480</v>
      </c>
    </row>
    <row r="1886" spans="2:13" ht="12.75">
      <c r="B1886" s="300">
        <v>2500</v>
      </c>
      <c r="C1886" s="34" t="s">
        <v>826</v>
      </c>
      <c r="D1886" s="13" t="s">
        <v>405</v>
      </c>
      <c r="E1886" s="1" t="s">
        <v>827</v>
      </c>
      <c r="F1886" s="28" t="s">
        <v>858</v>
      </c>
      <c r="G1886" s="28" t="s">
        <v>242</v>
      </c>
      <c r="H1886" s="6">
        <f t="shared" si="115"/>
        <v>-39075</v>
      </c>
      <c r="I1886" s="23">
        <f t="shared" si="118"/>
        <v>5.208333333333333</v>
      </c>
      <c r="K1886" t="s">
        <v>786</v>
      </c>
      <c r="M1886" s="2">
        <v>480</v>
      </c>
    </row>
    <row r="1887" spans="2:13" ht="12.75">
      <c r="B1887" s="300">
        <v>475</v>
      </c>
      <c r="C1887" s="34" t="s">
        <v>826</v>
      </c>
      <c r="D1887" s="13" t="s">
        <v>405</v>
      </c>
      <c r="E1887" s="1" t="s">
        <v>827</v>
      </c>
      <c r="F1887" s="28" t="s">
        <v>859</v>
      </c>
      <c r="G1887" s="28" t="s">
        <v>246</v>
      </c>
      <c r="H1887" s="6">
        <f aca="true" t="shared" si="119" ref="H1887:H1894">H1886-B1887</f>
        <v>-39550</v>
      </c>
      <c r="I1887" s="23">
        <f t="shared" si="118"/>
        <v>0.9895833333333334</v>
      </c>
      <c r="K1887" t="s">
        <v>786</v>
      </c>
      <c r="M1887" s="2">
        <v>480</v>
      </c>
    </row>
    <row r="1888" spans="2:13" ht="12.75">
      <c r="B1888" s="300">
        <v>3000</v>
      </c>
      <c r="C1888" s="34" t="s">
        <v>826</v>
      </c>
      <c r="D1888" s="13" t="s">
        <v>405</v>
      </c>
      <c r="E1888" s="1" t="s">
        <v>827</v>
      </c>
      <c r="F1888" s="28" t="s">
        <v>860</v>
      </c>
      <c r="G1888" s="28" t="s">
        <v>262</v>
      </c>
      <c r="H1888" s="6">
        <f t="shared" si="119"/>
        <v>-42550</v>
      </c>
      <c r="I1888" s="23">
        <f t="shared" si="118"/>
        <v>6.25</v>
      </c>
      <c r="K1888" t="s">
        <v>786</v>
      </c>
      <c r="M1888" s="2">
        <v>480</v>
      </c>
    </row>
    <row r="1889" spans="2:13" ht="12.75">
      <c r="B1889" s="300">
        <v>1175</v>
      </c>
      <c r="C1889" s="34" t="s">
        <v>826</v>
      </c>
      <c r="D1889" s="13" t="s">
        <v>405</v>
      </c>
      <c r="E1889" s="1" t="s">
        <v>827</v>
      </c>
      <c r="F1889" s="28" t="s">
        <v>861</v>
      </c>
      <c r="G1889" s="28" t="s">
        <v>262</v>
      </c>
      <c r="H1889" s="6">
        <f t="shared" si="119"/>
        <v>-43725</v>
      </c>
      <c r="I1889" s="23">
        <f>+B1889/M1889</f>
        <v>2.4479166666666665</v>
      </c>
      <c r="K1889" t="s">
        <v>786</v>
      </c>
      <c r="M1889" s="2">
        <v>480</v>
      </c>
    </row>
    <row r="1890" spans="2:13" ht="12.75">
      <c r="B1890" s="300">
        <v>2200</v>
      </c>
      <c r="C1890" s="34" t="s">
        <v>826</v>
      </c>
      <c r="D1890" s="13" t="s">
        <v>405</v>
      </c>
      <c r="E1890" s="1" t="s">
        <v>827</v>
      </c>
      <c r="F1890" s="28" t="s">
        <v>862</v>
      </c>
      <c r="G1890" s="28" t="s">
        <v>262</v>
      </c>
      <c r="H1890" s="6">
        <f t="shared" si="119"/>
        <v>-45925</v>
      </c>
      <c r="I1890" s="23">
        <f t="shared" si="118"/>
        <v>4.583333333333333</v>
      </c>
      <c r="K1890" t="s">
        <v>786</v>
      </c>
      <c r="M1890" s="2">
        <v>480</v>
      </c>
    </row>
    <row r="1891" spans="2:13" ht="12.75">
      <c r="B1891" s="300">
        <v>725</v>
      </c>
      <c r="C1891" s="34" t="s">
        <v>826</v>
      </c>
      <c r="D1891" s="13" t="s">
        <v>405</v>
      </c>
      <c r="E1891" s="1" t="s">
        <v>827</v>
      </c>
      <c r="F1891" s="28" t="s">
        <v>863</v>
      </c>
      <c r="G1891" s="28" t="s">
        <v>262</v>
      </c>
      <c r="H1891" s="6">
        <f t="shared" si="119"/>
        <v>-46650</v>
      </c>
      <c r="I1891" s="23">
        <f t="shared" si="118"/>
        <v>1.5104166666666667</v>
      </c>
      <c r="K1891" t="s">
        <v>786</v>
      </c>
      <c r="M1891" s="2">
        <v>480</v>
      </c>
    </row>
    <row r="1892" spans="2:13" ht="12.75">
      <c r="B1892" s="300">
        <v>725</v>
      </c>
      <c r="C1892" s="34" t="s">
        <v>826</v>
      </c>
      <c r="D1892" s="13" t="s">
        <v>405</v>
      </c>
      <c r="E1892" s="1" t="s">
        <v>827</v>
      </c>
      <c r="F1892" s="28" t="s">
        <v>864</v>
      </c>
      <c r="G1892" s="28" t="s">
        <v>262</v>
      </c>
      <c r="H1892" s="6">
        <f t="shared" si="119"/>
        <v>-47375</v>
      </c>
      <c r="I1892" s="23">
        <f t="shared" si="118"/>
        <v>1.5104166666666667</v>
      </c>
      <c r="K1892" t="s">
        <v>786</v>
      </c>
      <c r="M1892" s="2">
        <v>480</v>
      </c>
    </row>
    <row r="1893" spans="2:13" ht="12.75">
      <c r="B1893" s="300">
        <v>875</v>
      </c>
      <c r="C1893" s="34" t="s">
        <v>826</v>
      </c>
      <c r="D1893" s="13" t="s">
        <v>405</v>
      </c>
      <c r="E1893" s="1" t="s">
        <v>827</v>
      </c>
      <c r="F1893" s="28" t="s">
        <v>865</v>
      </c>
      <c r="G1893" s="28" t="s">
        <v>262</v>
      </c>
      <c r="H1893" s="6">
        <f t="shared" si="119"/>
        <v>-48250</v>
      </c>
      <c r="I1893" s="23">
        <f t="shared" si="118"/>
        <v>1.8229166666666667</v>
      </c>
      <c r="K1893" t="s">
        <v>786</v>
      </c>
      <c r="M1893" s="2">
        <v>480</v>
      </c>
    </row>
    <row r="1894" spans="2:13" ht="12.75">
      <c r="B1894" s="300">
        <v>1775</v>
      </c>
      <c r="C1894" s="34" t="s">
        <v>826</v>
      </c>
      <c r="D1894" s="13" t="s">
        <v>405</v>
      </c>
      <c r="E1894" s="1" t="s">
        <v>827</v>
      </c>
      <c r="F1894" s="28" t="s">
        <v>866</v>
      </c>
      <c r="G1894" s="28" t="s">
        <v>255</v>
      </c>
      <c r="H1894" s="6">
        <f t="shared" si="119"/>
        <v>-50025</v>
      </c>
      <c r="I1894" s="23">
        <f t="shared" si="118"/>
        <v>3.6979166666666665</v>
      </c>
      <c r="K1894" t="s">
        <v>786</v>
      </c>
      <c r="M1894" s="2">
        <v>480</v>
      </c>
    </row>
    <row r="1895" spans="1:13" s="65" customFormat="1" ht="12.75">
      <c r="A1895" s="12"/>
      <c r="B1895" s="301">
        <f>SUM(B1856:B1894)</f>
        <v>50025</v>
      </c>
      <c r="C1895" s="12" t="s">
        <v>826</v>
      </c>
      <c r="D1895" s="12"/>
      <c r="E1895" s="12"/>
      <c r="F1895" s="19"/>
      <c r="G1895" s="19"/>
      <c r="H1895" s="62">
        <v>0</v>
      </c>
      <c r="I1895" s="64">
        <f t="shared" si="118"/>
        <v>104.21875</v>
      </c>
      <c r="M1895" s="2">
        <v>480</v>
      </c>
    </row>
    <row r="1896" spans="2:13" ht="12.75">
      <c r="B1896" s="33"/>
      <c r="C1896" s="34"/>
      <c r="D1896" s="13"/>
      <c r="E1896" s="34"/>
      <c r="G1896" s="32"/>
      <c r="H1896" s="6">
        <f>H1895-B1896</f>
        <v>0</v>
      </c>
      <c r="I1896" s="23">
        <f aca="true" t="shared" si="120" ref="I1896:I1901">+B1896/M1896</f>
        <v>0</v>
      </c>
      <c r="M1896" s="2">
        <v>480</v>
      </c>
    </row>
    <row r="1897" spans="2:13" ht="12.75">
      <c r="B1897" s="33"/>
      <c r="C1897" s="34"/>
      <c r="D1897" s="13"/>
      <c r="E1897" s="35"/>
      <c r="G1897" s="36"/>
      <c r="H1897" s="6">
        <f>H1896-B1897</f>
        <v>0</v>
      </c>
      <c r="I1897" s="23">
        <f t="shared" si="120"/>
        <v>0</v>
      </c>
      <c r="M1897" s="2">
        <v>480</v>
      </c>
    </row>
    <row r="1898" spans="1:13" s="78" customFormat="1" ht="12.75">
      <c r="A1898" s="34"/>
      <c r="B1898" s="362">
        <v>0</v>
      </c>
      <c r="C1898" s="34" t="s">
        <v>867</v>
      </c>
      <c r="D1898" s="34" t="s">
        <v>405</v>
      </c>
      <c r="E1898" s="34" t="s">
        <v>868</v>
      </c>
      <c r="F1898" s="89" t="s">
        <v>419</v>
      </c>
      <c r="G1898" s="32" t="s">
        <v>255</v>
      </c>
      <c r="H1898" s="6">
        <f>H1897-B1898</f>
        <v>0</v>
      </c>
      <c r="I1898" s="23">
        <v>149</v>
      </c>
      <c r="J1898" s="77"/>
      <c r="K1898" s="77"/>
      <c r="L1898" s="77"/>
      <c r="M1898" s="2">
        <v>480</v>
      </c>
    </row>
    <row r="1899" spans="1:13" s="77" customFormat="1" ht="12.75">
      <c r="A1899" s="34"/>
      <c r="B1899" s="362">
        <v>151600</v>
      </c>
      <c r="C1899" s="34" t="s">
        <v>867</v>
      </c>
      <c r="D1899" s="34" t="s">
        <v>405</v>
      </c>
      <c r="E1899" s="34" t="s">
        <v>971</v>
      </c>
      <c r="F1899" s="89" t="s">
        <v>419</v>
      </c>
      <c r="G1899" s="32" t="s">
        <v>255</v>
      </c>
      <c r="H1899" s="6">
        <f>H1898-B1899</f>
        <v>-151600</v>
      </c>
      <c r="I1899" s="23">
        <v>150</v>
      </c>
      <c r="M1899" s="2">
        <v>480</v>
      </c>
    </row>
    <row r="1900" spans="1:13" ht="12.75">
      <c r="A1900" s="63"/>
      <c r="B1900" s="382">
        <f>SUM(B1898:B1899)</f>
        <v>151600</v>
      </c>
      <c r="C1900" s="63" t="s">
        <v>867</v>
      </c>
      <c r="D1900" s="63"/>
      <c r="E1900" s="63"/>
      <c r="F1900" s="90"/>
      <c r="G1900" s="75"/>
      <c r="H1900" s="62">
        <v>0</v>
      </c>
      <c r="I1900" s="64">
        <v>151</v>
      </c>
      <c r="J1900" s="83"/>
      <c r="K1900" s="83"/>
      <c r="L1900" s="83"/>
      <c r="M1900" s="2">
        <v>480</v>
      </c>
    </row>
    <row r="1901" spans="2:13" ht="12.75">
      <c r="B1901" s="318"/>
      <c r="C1901" s="34"/>
      <c r="D1901" s="13"/>
      <c r="H1901" s="6">
        <f>H1900-B1901</f>
        <v>0</v>
      </c>
      <c r="I1901" s="23">
        <f t="shared" si="120"/>
        <v>0</v>
      </c>
      <c r="M1901" s="2">
        <v>480</v>
      </c>
    </row>
    <row r="1902" spans="2:13" ht="12.75">
      <c r="B1902" s="318"/>
      <c r="D1902" s="13"/>
      <c r="H1902" s="6">
        <v>0</v>
      </c>
      <c r="I1902" s="23">
        <f aca="true" t="shared" si="121" ref="I1902:I1909">+B1902/M1902</f>
        <v>0</v>
      </c>
      <c r="M1902" s="2">
        <v>480</v>
      </c>
    </row>
    <row r="1903" spans="2:13" ht="12.75">
      <c r="B1903" s="318">
        <v>2000</v>
      </c>
      <c r="C1903" s="1" t="s">
        <v>821</v>
      </c>
      <c r="D1903" s="13" t="s">
        <v>405</v>
      </c>
      <c r="E1903" s="1" t="s">
        <v>822</v>
      </c>
      <c r="F1903" s="153" t="s">
        <v>823</v>
      </c>
      <c r="G1903" s="28" t="s">
        <v>68</v>
      </c>
      <c r="H1903" s="6">
        <f>H1902-B1903</f>
        <v>-2000</v>
      </c>
      <c r="I1903" s="23">
        <f t="shared" si="121"/>
        <v>4.166666666666667</v>
      </c>
      <c r="K1903" t="s">
        <v>786</v>
      </c>
      <c r="M1903" s="2">
        <v>480</v>
      </c>
    </row>
    <row r="1904" spans="2:13" ht="12.75">
      <c r="B1904" s="318">
        <v>29000</v>
      </c>
      <c r="C1904" s="1" t="s">
        <v>824</v>
      </c>
      <c r="D1904" s="13" t="s">
        <v>405</v>
      </c>
      <c r="E1904" s="1" t="s">
        <v>822</v>
      </c>
      <c r="F1904" s="153" t="s">
        <v>825</v>
      </c>
      <c r="G1904" s="28" t="s">
        <v>262</v>
      </c>
      <c r="H1904" s="6">
        <f>H1903-B1904</f>
        <v>-31000</v>
      </c>
      <c r="I1904" s="23">
        <f t="shared" si="121"/>
        <v>60.416666666666664</v>
      </c>
      <c r="K1904" t="s">
        <v>786</v>
      </c>
      <c r="M1904" s="2">
        <v>480</v>
      </c>
    </row>
    <row r="1905" spans="2:13" ht="12.75">
      <c r="B1905" s="318">
        <v>200000</v>
      </c>
      <c r="C1905" s="13" t="s">
        <v>719</v>
      </c>
      <c r="D1905" s="13" t="s">
        <v>405</v>
      </c>
      <c r="E1905" s="1" t="s">
        <v>822</v>
      </c>
      <c r="F1905" s="92" t="s">
        <v>870</v>
      </c>
      <c r="G1905" s="28" t="s">
        <v>246</v>
      </c>
      <c r="H1905" s="6">
        <f>H1904-B1905</f>
        <v>-231000</v>
      </c>
      <c r="I1905" s="23">
        <f t="shared" si="121"/>
        <v>416.6666666666667</v>
      </c>
      <c r="K1905" t="s">
        <v>766</v>
      </c>
      <c r="M1905" s="2">
        <v>480</v>
      </c>
    </row>
    <row r="1906" spans="1:13" s="65" customFormat="1" ht="12.75">
      <c r="A1906" s="12"/>
      <c r="B1906" s="320">
        <f>SUM(B1903:B1905)</f>
        <v>231000</v>
      </c>
      <c r="C1906" s="12"/>
      <c r="D1906" s="12"/>
      <c r="E1906" s="12" t="s">
        <v>822</v>
      </c>
      <c r="F1906" s="19"/>
      <c r="G1906" s="19"/>
      <c r="H1906" s="62">
        <v>0</v>
      </c>
      <c r="I1906" s="64">
        <f t="shared" si="121"/>
        <v>481.25</v>
      </c>
      <c r="M1906" s="2">
        <v>480</v>
      </c>
    </row>
    <row r="1907" spans="3:13" ht="12.75">
      <c r="C1907" s="34"/>
      <c r="D1907" s="13"/>
      <c r="H1907" s="6">
        <v>0</v>
      </c>
      <c r="I1907" s="23">
        <f t="shared" si="121"/>
        <v>0</v>
      </c>
      <c r="M1907" s="2">
        <v>480</v>
      </c>
    </row>
    <row r="1908" spans="3:13" ht="12.75">
      <c r="C1908" s="34"/>
      <c r="D1908" s="13"/>
      <c r="H1908" s="6">
        <f aca="true" t="shared" si="122" ref="H1908:H1916">H1907-B1908</f>
        <v>0</v>
      </c>
      <c r="I1908" s="23">
        <f t="shared" si="121"/>
        <v>0</v>
      </c>
      <c r="M1908" s="2">
        <v>480</v>
      </c>
    </row>
    <row r="1909" spans="4:13" ht="12.75">
      <c r="D1909" s="13"/>
      <c r="H1909" s="6">
        <f t="shared" si="122"/>
        <v>0</v>
      </c>
      <c r="I1909" s="23">
        <f t="shared" si="121"/>
        <v>0</v>
      </c>
      <c r="M1909" s="2">
        <v>480</v>
      </c>
    </row>
    <row r="1910" spans="1:13" s="78" customFormat="1" ht="12.75">
      <c r="A1910" s="34"/>
      <c r="B1910" s="299">
        <v>290000</v>
      </c>
      <c r="C1910" s="34" t="s">
        <v>766</v>
      </c>
      <c r="D1910" s="72" t="s">
        <v>405</v>
      </c>
      <c r="E1910" s="76"/>
      <c r="F1910" s="144" t="s">
        <v>419</v>
      </c>
      <c r="G1910" s="89" t="s">
        <v>68</v>
      </c>
      <c r="H1910" s="6">
        <f t="shared" si="122"/>
        <v>-290000</v>
      </c>
      <c r="I1910" s="23">
        <v>162</v>
      </c>
      <c r="M1910" s="2">
        <v>480</v>
      </c>
    </row>
    <row r="1911" spans="1:13" s="78" customFormat="1" ht="12.75">
      <c r="A1911" s="34"/>
      <c r="B1911" s="299">
        <v>37555</v>
      </c>
      <c r="C1911" s="34" t="s">
        <v>766</v>
      </c>
      <c r="D1911" s="72" t="s">
        <v>405</v>
      </c>
      <c r="E1911" s="76" t="s">
        <v>420</v>
      </c>
      <c r="F1911" s="144"/>
      <c r="G1911" s="89" t="s">
        <v>68</v>
      </c>
      <c r="H1911" s="6">
        <f t="shared" si="122"/>
        <v>-327555</v>
      </c>
      <c r="I1911" s="23">
        <v>163</v>
      </c>
      <c r="M1911" s="2">
        <v>480</v>
      </c>
    </row>
    <row r="1912" spans="1:13" s="78" customFormat="1" ht="12.75">
      <c r="A1912" s="34"/>
      <c r="B1912" s="299">
        <v>7250</v>
      </c>
      <c r="C1912" s="34" t="s">
        <v>766</v>
      </c>
      <c r="D1912" s="72" t="s">
        <v>405</v>
      </c>
      <c r="E1912" s="76" t="s">
        <v>421</v>
      </c>
      <c r="F1912" s="144"/>
      <c r="G1912" s="89" t="s">
        <v>68</v>
      </c>
      <c r="H1912" s="6">
        <f t="shared" si="122"/>
        <v>-334805</v>
      </c>
      <c r="I1912" s="23">
        <v>164</v>
      </c>
      <c r="M1912" s="2">
        <v>480</v>
      </c>
    </row>
    <row r="1913" spans="1:13" s="78" customFormat="1" ht="12.75">
      <c r="A1913" s="34"/>
      <c r="B1913" s="299">
        <v>330000</v>
      </c>
      <c r="C1913" s="34" t="s">
        <v>733</v>
      </c>
      <c r="D1913" s="72" t="s">
        <v>405</v>
      </c>
      <c r="E1913" s="76"/>
      <c r="F1913" s="144" t="s">
        <v>419</v>
      </c>
      <c r="G1913" s="89" t="s">
        <v>68</v>
      </c>
      <c r="H1913" s="6">
        <f t="shared" si="122"/>
        <v>-664805</v>
      </c>
      <c r="I1913" s="23">
        <v>166</v>
      </c>
      <c r="M1913" s="2">
        <v>480</v>
      </c>
    </row>
    <row r="1914" spans="1:13" s="78" customFormat="1" ht="12.75">
      <c r="A1914" s="34"/>
      <c r="B1914" s="299">
        <v>38850</v>
      </c>
      <c r="C1914" s="34" t="s">
        <v>733</v>
      </c>
      <c r="D1914" s="72" t="s">
        <v>405</v>
      </c>
      <c r="E1914" s="76" t="s">
        <v>420</v>
      </c>
      <c r="F1914" s="144"/>
      <c r="G1914" s="89" t="s">
        <v>68</v>
      </c>
      <c r="H1914" s="6">
        <f t="shared" si="122"/>
        <v>-703655</v>
      </c>
      <c r="I1914" s="23">
        <v>167</v>
      </c>
      <c r="M1914" s="2">
        <v>480</v>
      </c>
    </row>
    <row r="1915" spans="1:13" ht="12.75">
      <c r="A1915" s="34"/>
      <c r="B1915" s="304">
        <v>8250</v>
      </c>
      <c r="C1915" s="34" t="s">
        <v>733</v>
      </c>
      <c r="D1915" s="72" t="s">
        <v>405</v>
      </c>
      <c r="E1915" s="76" t="s">
        <v>421</v>
      </c>
      <c r="F1915" s="144"/>
      <c r="G1915" s="89" t="s">
        <v>68</v>
      </c>
      <c r="H1915" s="6">
        <f t="shared" si="122"/>
        <v>-711905</v>
      </c>
      <c r="I1915" s="23">
        <v>168</v>
      </c>
      <c r="J1915" s="78"/>
      <c r="K1915" s="78"/>
      <c r="L1915" s="78"/>
      <c r="M1915" s="2">
        <v>480</v>
      </c>
    </row>
    <row r="1916" spans="1:13" ht="12.75">
      <c r="A1916" s="34"/>
      <c r="B1916" s="299">
        <v>140000</v>
      </c>
      <c r="C1916" s="34" t="s">
        <v>786</v>
      </c>
      <c r="D1916" s="72" t="s">
        <v>405</v>
      </c>
      <c r="E1916" s="76"/>
      <c r="F1916" s="144" t="s">
        <v>419</v>
      </c>
      <c r="G1916" s="89" t="s">
        <v>68</v>
      </c>
      <c r="H1916" s="6">
        <f t="shared" si="122"/>
        <v>-851905</v>
      </c>
      <c r="I1916" s="23">
        <v>173</v>
      </c>
      <c r="J1916" s="78"/>
      <c r="K1916" s="78"/>
      <c r="L1916" s="78"/>
      <c r="M1916" s="2">
        <v>480</v>
      </c>
    </row>
    <row r="1917" spans="1:13" ht="12.75">
      <c r="A1917" s="63"/>
      <c r="B1917" s="301">
        <f>SUM(B1910:B1916)</f>
        <v>851905</v>
      </c>
      <c r="C1917" s="63" t="s">
        <v>422</v>
      </c>
      <c r="D1917" s="75"/>
      <c r="E1917" s="63"/>
      <c r="F1917" s="90"/>
      <c r="G1917" s="75"/>
      <c r="H1917" s="71">
        <v>0</v>
      </c>
      <c r="I1917" s="82">
        <f aca="true" t="shared" si="123" ref="I1917:I1924">+B1917/M1917</f>
        <v>1774.8020833333333</v>
      </c>
      <c r="J1917" s="83"/>
      <c r="K1917" s="83"/>
      <c r="L1917" s="83"/>
      <c r="M1917" s="2">
        <v>480</v>
      </c>
    </row>
    <row r="1918" spans="4:13" ht="12.75">
      <c r="D1918" s="13"/>
      <c r="H1918" s="6">
        <f>H1917-B1918</f>
        <v>0</v>
      </c>
      <c r="I1918" s="23">
        <f t="shared" si="123"/>
        <v>0</v>
      </c>
      <c r="M1918" s="2">
        <v>480</v>
      </c>
    </row>
    <row r="1919" spans="4:13" ht="12.75">
      <c r="D1919" s="13"/>
      <c r="H1919" s="6">
        <f>H1918-B1919</f>
        <v>0</v>
      </c>
      <c r="I1919" s="23">
        <f t="shared" si="123"/>
        <v>0</v>
      </c>
      <c r="M1919" s="2">
        <v>480</v>
      </c>
    </row>
    <row r="1920" spans="4:13" ht="12.75">
      <c r="D1920" s="13"/>
      <c r="H1920" s="6">
        <f>H1919-B1920</f>
        <v>0</v>
      </c>
      <c r="I1920" s="23">
        <f t="shared" si="123"/>
        <v>0</v>
      </c>
      <c r="M1920" s="2">
        <v>480</v>
      </c>
    </row>
    <row r="1921" spans="4:13" ht="12.75">
      <c r="D1921" s="13"/>
      <c r="H1921" s="6">
        <f>H1920-B1921</f>
        <v>0</v>
      </c>
      <c r="I1921" s="23">
        <f t="shared" si="123"/>
        <v>0</v>
      </c>
      <c r="M1921" s="2">
        <v>480</v>
      </c>
    </row>
    <row r="1922" spans="1:13" ht="13.5" thickBot="1">
      <c r="A1922" s="49"/>
      <c r="B1922" s="327">
        <f>+B1939</f>
        <v>173000</v>
      </c>
      <c r="C1922" s="49"/>
      <c r="D1922" s="48" t="s">
        <v>691</v>
      </c>
      <c r="E1922" s="125"/>
      <c r="F1922" s="125" t="s">
        <v>873</v>
      </c>
      <c r="G1922" s="51"/>
      <c r="H1922" s="126"/>
      <c r="I1922" s="127">
        <f t="shared" si="123"/>
        <v>360.4166666666667</v>
      </c>
      <c r="J1922" s="128"/>
      <c r="K1922" s="128"/>
      <c r="L1922" s="128"/>
      <c r="M1922" s="2">
        <v>480</v>
      </c>
    </row>
    <row r="1923" spans="2:13" ht="12.75">
      <c r="B1923" s="318"/>
      <c r="D1923" s="13"/>
      <c r="H1923" s="6">
        <f>H1922-B1923</f>
        <v>0</v>
      </c>
      <c r="I1923" s="23">
        <f t="shared" si="123"/>
        <v>0</v>
      </c>
      <c r="M1923" s="2">
        <v>480</v>
      </c>
    </row>
    <row r="1924" spans="2:13" ht="12.75">
      <c r="B1924" s="318"/>
      <c r="D1924" s="13"/>
      <c r="H1924" s="6">
        <f>H1923-B1924</f>
        <v>0</v>
      </c>
      <c r="I1924" s="23">
        <f t="shared" si="123"/>
        <v>0</v>
      </c>
      <c r="M1924" s="2">
        <v>480</v>
      </c>
    </row>
    <row r="1925" spans="2:13" ht="12.75">
      <c r="B1925" s="318">
        <v>94500</v>
      </c>
      <c r="C1925" s="1" t="s">
        <v>680</v>
      </c>
      <c r="D1925" s="13" t="s">
        <v>691</v>
      </c>
      <c r="E1925" s="1" t="s">
        <v>894</v>
      </c>
      <c r="F1925" s="28" t="s">
        <v>887</v>
      </c>
      <c r="G1925" s="28" t="s">
        <v>161</v>
      </c>
      <c r="H1925" s="6">
        <f aca="true" t="shared" si="124" ref="H1925:H1938">H1924-B1925</f>
        <v>-94500</v>
      </c>
      <c r="I1925" s="23">
        <f aca="true" t="shared" si="125" ref="I1925:I1938">+B1925/M1925</f>
        <v>196.875</v>
      </c>
      <c r="K1925" t="s">
        <v>631</v>
      </c>
      <c r="M1925" s="2">
        <v>480</v>
      </c>
    </row>
    <row r="1926" spans="2:13" ht="12.75">
      <c r="B1926" s="318">
        <v>6750</v>
      </c>
      <c r="C1926" s="1" t="s">
        <v>681</v>
      </c>
      <c r="D1926" s="13" t="s">
        <v>691</v>
      </c>
      <c r="E1926" s="1" t="s">
        <v>894</v>
      </c>
      <c r="F1926" s="28" t="s">
        <v>888</v>
      </c>
      <c r="G1926" s="28" t="s">
        <v>262</v>
      </c>
      <c r="H1926" s="6">
        <f t="shared" si="124"/>
        <v>-101250</v>
      </c>
      <c r="I1926" s="23">
        <f t="shared" si="125"/>
        <v>14.0625</v>
      </c>
      <c r="K1926" t="s">
        <v>631</v>
      </c>
      <c r="M1926" s="2">
        <v>480</v>
      </c>
    </row>
    <row r="1927" spans="2:13" ht="12.75">
      <c r="B1927" s="318">
        <v>6750</v>
      </c>
      <c r="C1927" s="1" t="s">
        <v>681</v>
      </c>
      <c r="D1927" s="13" t="s">
        <v>691</v>
      </c>
      <c r="E1927" s="1" t="s">
        <v>894</v>
      </c>
      <c r="F1927" s="28" t="s">
        <v>889</v>
      </c>
      <c r="G1927" s="28" t="s">
        <v>255</v>
      </c>
      <c r="H1927" s="6">
        <f t="shared" si="124"/>
        <v>-108000</v>
      </c>
      <c r="I1927" s="23">
        <f t="shared" si="125"/>
        <v>14.0625</v>
      </c>
      <c r="K1927" t="s">
        <v>631</v>
      </c>
      <c r="M1927" s="2">
        <v>480</v>
      </c>
    </row>
    <row r="1928" spans="2:13" ht="12.75">
      <c r="B1928" s="318">
        <v>6000</v>
      </c>
      <c r="C1928" s="1" t="s">
        <v>927</v>
      </c>
      <c r="D1928" s="13" t="s">
        <v>691</v>
      </c>
      <c r="E1928" s="1" t="s">
        <v>894</v>
      </c>
      <c r="F1928" s="28" t="s">
        <v>890</v>
      </c>
      <c r="G1928" s="28" t="s">
        <v>255</v>
      </c>
      <c r="H1928" s="6">
        <f t="shared" si="124"/>
        <v>-114000</v>
      </c>
      <c r="I1928" s="23">
        <f t="shared" si="125"/>
        <v>12.5</v>
      </c>
      <c r="K1928" t="s">
        <v>631</v>
      </c>
      <c r="M1928" s="2">
        <v>480</v>
      </c>
    </row>
    <row r="1929" spans="2:13" ht="12.75">
      <c r="B1929" s="318">
        <v>6000</v>
      </c>
      <c r="C1929" s="1" t="s">
        <v>927</v>
      </c>
      <c r="D1929" s="1" t="s">
        <v>691</v>
      </c>
      <c r="E1929" s="1" t="s">
        <v>894</v>
      </c>
      <c r="F1929" s="28" t="s">
        <v>891</v>
      </c>
      <c r="G1929" s="28" t="s">
        <v>255</v>
      </c>
      <c r="H1929" s="6">
        <f t="shared" si="124"/>
        <v>-120000</v>
      </c>
      <c r="I1929" s="23">
        <f t="shared" si="125"/>
        <v>12.5</v>
      </c>
      <c r="K1929" t="s">
        <v>631</v>
      </c>
      <c r="M1929" s="2">
        <v>480</v>
      </c>
    </row>
    <row r="1930" spans="2:13" ht="12.75">
      <c r="B1930" s="318">
        <v>6000</v>
      </c>
      <c r="C1930" s="1" t="s">
        <v>927</v>
      </c>
      <c r="D1930" s="1" t="s">
        <v>691</v>
      </c>
      <c r="E1930" s="1" t="s">
        <v>894</v>
      </c>
      <c r="F1930" s="28" t="s">
        <v>892</v>
      </c>
      <c r="G1930" s="28" t="s">
        <v>255</v>
      </c>
      <c r="H1930" s="6">
        <f t="shared" si="124"/>
        <v>-126000</v>
      </c>
      <c r="I1930" s="23">
        <f t="shared" si="125"/>
        <v>12.5</v>
      </c>
      <c r="K1930" t="s">
        <v>631</v>
      </c>
      <c r="M1930" s="2">
        <v>480</v>
      </c>
    </row>
    <row r="1931" spans="2:13" ht="12.75">
      <c r="B1931" s="318">
        <v>6000</v>
      </c>
      <c r="C1931" s="1" t="s">
        <v>927</v>
      </c>
      <c r="D1931" s="1" t="s">
        <v>691</v>
      </c>
      <c r="E1931" s="1" t="s">
        <v>894</v>
      </c>
      <c r="F1931" s="28" t="s">
        <v>893</v>
      </c>
      <c r="G1931" s="28" t="s">
        <v>255</v>
      </c>
      <c r="H1931" s="6">
        <f>H1930-B1931</f>
        <v>-132000</v>
      </c>
      <c r="I1931" s="23">
        <f>+B1931/M1931</f>
        <v>12.5</v>
      </c>
      <c r="K1931" t="s">
        <v>631</v>
      </c>
      <c r="M1931" s="2">
        <v>480</v>
      </c>
    </row>
    <row r="1932" spans="2:13" ht="12.75">
      <c r="B1932" s="318">
        <v>6000</v>
      </c>
      <c r="C1932" s="1" t="s">
        <v>927</v>
      </c>
      <c r="D1932" s="13" t="s">
        <v>691</v>
      </c>
      <c r="E1932" s="1" t="s">
        <v>894</v>
      </c>
      <c r="F1932" s="73" t="s">
        <v>820</v>
      </c>
      <c r="G1932" s="28" t="s">
        <v>255</v>
      </c>
      <c r="H1932" s="6">
        <f>H1931-B1932</f>
        <v>-138000</v>
      </c>
      <c r="I1932" s="23">
        <f>+B1932/M1932</f>
        <v>12.5</v>
      </c>
      <c r="K1932" t="s">
        <v>786</v>
      </c>
      <c r="M1932" s="2">
        <v>480</v>
      </c>
    </row>
    <row r="1933" spans="2:13" ht="12.75">
      <c r="B1933" s="318">
        <v>6000</v>
      </c>
      <c r="C1933" s="1" t="s">
        <v>927</v>
      </c>
      <c r="D1933" s="13" t="s">
        <v>691</v>
      </c>
      <c r="E1933" s="1" t="s">
        <v>894</v>
      </c>
      <c r="F1933" s="72" t="s">
        <v>876</v>
      </c>
      <c r="G1933" s="28" t="s">
        <v>161</v>
      </c>
      <c r="H1933" s="6">
        <f>H1932-B1933</f>
        <v>-144000</v>
      </c>
      <c r="I1933" s="23">
        <f>+B1933/M1933</f>
        <v>12.5</v>
      </c>
      <c r="K1933" t="s">
        <v>766</v>
      </c>
      <c r="M1933" s="2">
        <v>480</v>
      </c>
    </row>
    <row r="1934" spans="2:13" ht="12.75">
      <c r="B1934" s="318">
        <v>5000</v>
      </c>
      <c r="C1934" s="1" t="s">
        <v>927</v>
      </c>
      <c r="D1934" s="13" t="s">
        <v>691</v>
      </c>
      <c r="E1934" s="1" t="s">
        <v>894</v>
      </c>
      <c r="F1934" s="73" t="s">
        <v>878</v>
      </c>
      <c r="G1934" s="28" t="s">
        <v>262</v>
      </c>
      <c r="H1934" s="6">
        <f>H1933-B1934</f>
        <v>-149000</v>
      </c>
      <c r="I1934" s="23">
        <f>+B1934/M1934</f>
        <v>10.416666666666666</v>
      </c>
      <c r="K1934" t="s">
        <v>733</v>
      </c>
      <c r="M1934" s="2">
        <v>480</v>
      </c>
    </row>
    <row r="1935" spans="2:13" ht="12.75">
      <c r="B1935" s="318">
        <v>6000</v>
      </c>
      <c r="C1935" s="1" t="s">
        <v>927</v>
      </c>
      <c r="D1935" s="13" t="s">
        <v>691</v>
      </c>
      <c r="E1935" s="1" t="s">
        <v>894</v>
      </c>
      <c r="F1935" s="72" t="s">
        <v>895</v>
      </c>
      <c r="G1935" s="28" t="s">
        <v>255</v>
      </c>
      <c r="H1935" s="6">
        <f>H1934-B1935</f>
        <v>-155000</v>
      </c>
      <c r="I1935" s="23">
        <f>+B1935/M1935</f>
        <v>12.5</v>
      </c>
      <c r="K1935" t="s">
        <v>611</v>
      </c>
      <c r="M1935" s="2">
        <v>480</v>
      </c>
    </row>
    <row r="1936" spans="1:13" s="77" customFormat="1" ht="12.75">
      <c r="A1936" s="76"/>
      <c r="B1936" s="317">
        <v>6000</v>
      </c>
      <c r="C1936" s="34" t="s">
        <v>927</v>
      </c>
      <c r="D1936" s="13" t="s">
        <v>691</v>
      </c>
      <c r="E1936" s="1" t="s">
        <v>894</v>
      </c>
      <c r="F1936" s="32" t="s">
        <v>587</v>
      </c>
      <c r="G1936" s="32" t="s">
        <v>262</v>
      </c>
      <c r="H1936" s="6">
        <f t="shared" si="124"/>
        <v>-161000</v>
      </c>
      <c r="I1936" s="23">
        <f t="shared" si="125"/>
        <v>12.5</v>
      </c>
      <c r="J1936" s="78"/>
      <c r="K1936" s="78" t="s">
        <v>549</v>
      </c>
      <c r="L1936" s="78"/>
      <c r="M1936" s="2">
        <v>480</v>
      </c>
    </row>
    <row r="1937" spans="1:13" s="77" customFormat="1" ht="12.75">
      <c r="A1937" s="1"/>
      <c r="B1937" s="318">
        <v>6000</v>
      </c>
      <c r="C1937" s="76" t="s">
        <v>927</v>
      </c>
      <c r="D1937" s="13" t="s">
        <v>691</v>
      </c>
      <c r="E1937" s="1" t="s">
        <v>894</v>
      </c>
      <c r="F1937" s="72" t="s">
        <v>596</v>
      </c>
      <c r="G1937" s="72" t="s">
        <v>262</v>
      </c>
      <c r="H1937" s="6">
        <f t="shared" si="124"/>
        <v>-167000</v>
      </c>
      <c r="I1937" s="23">
        <f t="shared" si="125"/>
        <v>12.5</v>
      </c>
      <c r="J1937"/>
      <c r="K1937" s="78" t="s">
        <v>449</v>
      </c>
      <c r="L1937"/>
      <c r="M1937" s="2">
        <v>480</v>
      </c>
    </row>
    <row r="1938" spans="1:13" s="77" customFormat="1" ht="12.75">
      <c r="A1938" s="1"/>
      <c r="B1938" s="318">
        <v>6000</v>
      </c>
      <c r="C1938" s="1" t="s">
        <v>927</v>
      </c>
      <c r="D1938" s="13" t="s">
        <v>691</v>
      </c>
      <c r="E1938" s="1" t="s">
        <v>894</v>
      </c>
      <c r="F1938" s="28" t="s">
        <v>599</v>
      </c>
      <c r="G1938" s="28" t="s">
        <v>262</v>
      </c>
      <c r="H1938" s="6">
        <f t="shared" si="124"/>
        <v>-173000</v>
      </c>
      <c r="I1938" s="23">
        <f t="shared" si="125"/>
        <v>12.5</v>
      </c>
      <c r="J1938"/>
      <c r="K1938" t="s">
        <v>531</v>
      </c>
      <c r="L1938"/>
      <c r="M1938" s="2">
        <v>480</v>
      </c>
    </row>
    <row r="1939" spans="1:13" s="65" customFormat="1" ht="12.75">
      <c r="A1939" s="12"/>
      <c r="B1939" s="320">
        <f>SUM(B1925:B1938)</f>
        <v>173000</v>
      </c>
      <c r="C1939" s="12"/>
      <c r="D1939" s="12"/>
      <c r="E1939" s="12" t="s">
        <v>894</v>
      </c>
      <c r="F1939" s="19"/>
      <c r="G1939" s="19"/>
      <c r="H1939" s="62">
        <v>0</v>
      </c>
      <c r="I1939" s="64">
        <f>+B1939/M1939</f>
        <v>360.4166666666667</v>
      </c>
      <c r="M1939" s="2">
        <v>480</v>
      </c>
    </row>
    <row r="1940" spans="4:13" ht="12.75">
      <c r="D1940" s="13"/>
      <c r="H1940" s="6">
        <v>0</v>
      </c>
      <c r="I1940" s="23">
        <f>+B1940/M1940</f>
        <v>0</v>
      </c>
      <c r="M1940" s="2">
        <v>480</v>
      </c>
    </row>
    <row r="1941" spans="4:13" ht="12.75">
      <c r="D1941" s="13"/>
      <c r="H1941" s="6">
        <f>H1940-B1941</f>
        <v>0</v>
      </c>
      <c r="I1941" s="23">
        <f>+B1941/M1941</f>
        <v>0</v>
      </c>
      <c r="M1941" s="2">
        <v>480</v>
      </c>
    </row>
    <row r="1942" spans="4:13" ht="12.75">
      <c r="D1942" s="13"/>
      <c r="H1942" s="6">
        <f>H1941-B1942</f>
        <v>0</v>
      </c>
      <c r="I1942" s="23">
        <f>+B1942/M1942</f>
        <v>0</v>
      </c>
      <c r="M1942" s="2">
        <v>480</v>
      </c>
    </row>
    <row r="1943" spans="4:13" ht="12.75">
      <c r="D1943" s="13"/>
      <c r="H1943" s="6">
        <f>H1942-B1943</f>
        <v>0</v>
      </c>
      <c r="I1943" s="23">
        <f>+B1943/M1943</f>
        <v>0</v>
      </c>
      <c r="M1943" s="2">
        <v>480</v>
      </c>
    </row>
    <row r="1944" spans="1:13" s="156" customFormat="1" ht="13.5" thickBot="1">
      <c r="A1944" s="114"/>
      <c r="B1944" s="111">
        <f>+B16</f>
        <v>8606527.5</v>
      </c>
      <c r="C1944" s="48" t="s">
        <v>930</v>
      </c>
      <c r="D1944" s="114"/>
      <c r="E1944" s="45"/>
      <c r="F1944" s="125"/>
      <c r="G1944" s="154"/>
      <c r="H1944" s="126"/>
      <c r="I1944" s="127"/>
      <c r="J1944" s="155"/>
      <c r="K1944" s="54"/>
      <c r="L1944" s="54"/>
      <c r="M1944" s="2">
        <v>480</v>
      </c>
    </row>
    <row r="1945" spans="1:13" s="156" customFormat="1" ht="12.75">
      <c r="A1945" s="1"/>
      <c r="B1945" s="33"/>
      <c r="C1945" s="13"/>
      <c r="D1945" s="13"/>
      <c r="E1945" s="34"/>
      <c r="F1945" s="144"/>
      <c r="G1945" s="89"/>
      <c r="H1945" s="6"/>
      <c r="I1945" s="23"/>
      <c r="J1945" s="23"/>
      <c r="K1945" s="2"/>
      <c r="L1945"/>
      <c r="M1945" s="2">
        <v>480</v>
      </c>
    </row>
    <row r="1946" spans="1:13" s="156" customFormat="1" ht="12.75">
      <c r="A1946" s="13"/>
      <c r="B1946" s="157" t="s">
        <v>931</v>
      </c>
      <c r="C1946" s="158" t="s">
        <v>932</v>
      </c>
      <c r="D1946" s="158"/>
      <c r="E1946" s="158"/>
      <c r="F1946" s="159"/>
      <c r="G1946" s="160"/>
      <c r="H1946" s="161"/>
      <c r="I1946" s="162" t="s">
        <v>933</v>
      </c>
      <c r="J1946" s="163"/>
      <c r="K1946" s="2"/>
      <c r="L1946"/>
      <c r="M1946" s="2">
        <v>480</v>
      </c>
    </row>
    <row r="1947" spans="1:13" s="65" customFormat="1" ht="12.75">
      <c r="A1947" s="164"/>
      <c r="B1947" s="165">
        <f>+B1917+B1895+B1832+B1745+B1671+B1466+B1353+B1342+B1308+B1289+B1181+B1158+B1475</f>
        <v>2731805</v>
      </c>
      <c r="C1947" s="166" t="s">
        <v>934</v>
      </c>
      <c r="D1947" s="166" t="s">
        <v>935</v>
      </c>
      <c r="E1947" s="166" t="s">
        <v>969</v>
      </c>
      <c r="F1947" s="159"/>
      <c r="G1947" s="167"/>
      <c r="H1947" s="161">
        <f aca="true" t="shared" si="126" ref="H1947:H1952">H1946-B1947</f>
        <v>-2731805</v>
      </c>
      <c r="I1947" s="162">
        <f aca="true" t="shared" si="127" ref="I1947:I1953">+B1947/M1947</f>
        <v>5691.260416666667</v>
      </c>
      <c r="J1947" s="163"/>
      <c r="K1947" s="2"/>
      <c r="L1947"/>
      <c r="M1947" s="2">
        <v>480</v>
      </c>
    </row>
    <row r="1948" spans="1:13" s="176" customFormat="1" ht="12.75">
      <c r="A1948" s="168"/>
      <c r="B1948" s="169">
        <v>0</v>
      </c>
      <c r="C1948" s="170" t="s">
        <v>937</v>
      </c>
      <c r="D1948" s="170" t="s">
        <v>935</v>
      </c>
      <c r="E1948" s="166" t="s">
        <v>969</v>
      </c>
      <c r="F1948" s="171"/>
      <c r="G1948" s="171"/>
      <c r="H1948" s="172">
        <f t="shared" si="126"/>
        <v>-2731805</v>
      </c>
      <c r="I1948" s="173">
        <f t="shared" si="127"/>
        <v>0</v>
      </c>
      <c r="J1948" s="174"/>
      <c r="K1948" s="2"/>
      <c r="L1948" s="175"/>
      <c r="M1948" s="2">
        <v>480</v>
      </c>
    </row>
    <row r="1949" spans="1:13" s="178" customFormat="1" ht="12.75">
      <c r="A1949" s="362"/>
      <c r="B1949" s="363">
        <f>+B1615+B1900</f>
        <v>1218000</v>
      </c>
      <c r="C1949" s="364" t="s">
        <v>938</v>
      </c>
      <c r="D1949" s="364" t="s">
        <v>935</v>
      </c>
      <c r="E1949" s="364" t="s">
        <v>969</v>
      </c>
      <c r="F1949" s="365"/>
      <c r="G1949" s="365"/>
      <c r="H1949" s="177">
        <f t="shared" si="126"/>
        <v>-3949805</v>
      </c>
      <c r="I1949" s="366">
        <f t="shared" si="127"/>
        <v>2537.5</v>
      </c>
      <c r="J1949" s="367"/>
      <c r="K1949" s="368"/>
      <c r="M1949" s="368">
        <v>480</v>
      </c>
    </row>
    <row r="1950" spans="1:13" s="259" customFormat="1" ht="12.75">
      <c r="A1950" s="292"/>
      <c r="B1950" s="369">
        <f>+B1922+B1906+B1852+B1610+B1599+B1588+B1526+B1521</f>
        <v>1732735</v>
      </c>
      <c r="C1950" s="370" t="s">
        <v>939</v>
      </c>
      <c r="D1950" s="370" t="s">
        <v>935</v>
      </c>
      <c r="E1950" s="370" t="s">
        <v>969</v>
      </c>
      <c r="F1950" s="371"/>
      <c r="G1950" s="371"/>
      <c r="H1950" s="372">
        <f t="shared" si="126"/>
        <v>-5682540</v>
      </c>
      <c r="I1950" s="373">
        <f t="shared" si="127"/>
        <v>3609.8645833333335</v>
      </c>
      <c r="J1950" s="374"/>
      <c r="K1950" s="295"/>
      <c r="M1950" s="295">
        <v>480</v>
      </c>
    </row>
    <row r="1951" spans="1:13" s="194" customFormat="1" ht="12.75">
      <c r="A1951" s="188"/>
      <c r="B1951" s="189">
        <v>0</v>
      </c>
      <c r="C1951" s="190" t="s">
        <v>940</v>
      </c>
      <c r="D1951" s="190" t="s">
        <v>935</v>
      </c>
      <c r="E1951" s="166" t="s">
        <v>969</v>
      </c>
      <c r="F1951" s="191"/>
      <c r="G1951" s="191"/>
      <c r="H1951" s="177">
        <f t="shared" si="126"/>
        <v>-5682540</v>
      </c>
      <c r="I1951" s="192">
        <f t="shared" si="127"/>
        <v>0</v>
      </c>
      <c r="J1951" s="193"/>
      <c r="K1951" s="2"/>
      <c r="M1951" s="2">
        <v>480</v>
      </c>
    </row>
    <row r="1952" spans="1:13" s="204" customFormat="1" ht="12.75">
      <c r="A1952" s="197"/>
      <c r="B1952" s="198">
        <f>+B21+B925+B1420+B1356</f>
        <v>2923987.5</v>
      </c>
      <c r="C1952" s="199" t="s">
        <v>941</v>
      </c>
      <c r="D1952" s="200" t="s">
        <v>935</v>
      </c>
      <c r="E1952" s="166" t="s">
        <v>969</v>
      </c>
      <c r="F1952" s="201"/>
      <c r="G1952" s="201"/>
      <c r="H1952" s="177">
        <f t="shared" si="126"/>
        <v>-8606527.5</v>
      </c>
      <c r="I1952" s="202">
        <f>+B1952/M1952</f>
        <v>6091.640625</v>
      </c>
      <c r="J1952" s="203"/>
      <c r="K1952" s="2"/>
      <c r="M1952" s="2">
        <v>480</v>
      </c>
    </row>
    <row r="1953" spans="1:13" ht="12.75">
      <c r="A1953" s="13"/>
      <c r="B1953" s="101">
        <f>SUM(B1947:B1952)</f>
        <v>8606527.5</v>
      </c>
      <c r="C1953" s="205" t="s">
        <v>942</v>
      </c>
      <c r="D1953" s="206"/>
      <c r="E1953" s="206"/>
      <c r="F1953" s="159"/>
      <c r="G1953" s="207"/>
      <c r="H1953" s="208"/>
      <c r="I1953" s="196">
        <f t="shared" si="127"/>
        <v>17930.265625</v>
      </c>
      <c r="J1953" s="209"/>
      <c r="K1953" s="2"/>
      <c r="M1953" s="2">
        <v>480</v>
      </c>
    </row>
    <row r="1954" spans="1:13" ht="12.75">
      <c r="A1954" s="13"/>
      <c r="B1954" s="124"/>
      <c r="C1954" s="210"/>
      <c r="D1954" s="211"/>
      <c r="E1954" s="211"/>
      <c r="F1954" s="212"/>
      <c r="G1954" s="213"/>
      <c r="H1954" s="214"/>
      <c r="I1954" s="163"/>
      <c r="J1954" s="209"/>
      <c r="K1954" s="40"/>
      <c r="M1954" s="2"/>
    </row>
    <row r="1955" spans="1:13" ht="12.75">
      <c r="A1955" s="13"/>
      <c r="B1955" s="124"/>
      <c r="C1955" s="210"/>
      <c r="D1955" s="211"/>
      <c r="E1955" s="211"/>
      <c r="F1955" s="212"/>
      <c r="G1955" s="213"/>
      <c r="H1955" s="214"/>
      <c r="I1955" s="163"/>
      <c r="J1955" s="209"/>
      <c r="K1955" s="2"/>
      <c r="M1955" s="2"/>
    </row>
    <row r="1956" spans="6:13" ht="12.75">
      <c r="F1956" s="153"/>
      <c r="G1956" s="153"/>
      <c r="H1956" s="215"/>
      <c r="I1956" s="163"/>
      <c r="K1956" s="2"/>
      <c r="M1956" s="2"/>
    </row>
    <row r="1957" spans="2:13" ht="12.75">
      <c r="B1957" s="6"/>
      <c r="I1957" s="23"/>
      <c r="M1957" s="2"/>
    </row>
    <row r="1958" spans="1:13" s="394" customFormat="1" ht="12.75">
      <c r="A1958" s="217"/>
      <c r="B1958" s="390">
        <v>-14572956</v>
      </c>
      <c r="C1958" s="391" t="s">
        <v>943</v>
      </c>
      <c r="D1958" s="391" t="s">
        <v>973</v>
      </c>
      <c r="E1958" s="217"/>
      <c r="F1958" s="392"/>
      <c r="G1958" s="392"/>
      <c r="H1958" s="215">
        <f>H1957-B1958</f>
        <v>14572956</v>
      </c>
      <c r="I1958" s="219">
        <f>+B1958/M1958</f>
        <v>-29145.912</v>
      </c>
      <c r="J1958" s="393"/>
      <c r="K1958" s="40"/>
      <c r="M1958" s="2">
        <v>500</v>
      </c>
    </row>
    <row r="1959" spans="1:13" s="16" customFormat="1" ht="12.75">
      <c r="A1959" s="13"/>
      <c r="B1959" s="216">
        <v>4632505</v>
      </c>
      <c r="C1959" s="217" t="s">
        <v>943</v>
      </c>
      <c r="D1959" s="217" t="s">
        <v>974</v>
      </c>
      <c r="E1959" s="195"/>
      <c r="F1959" s="89"/>
      <c r="G1959" s="218"/>
      <c r="H1959" s="215">
        <f>H1958-B1959</f>
        <v>9940451</v>
      </c>
      <c r="I1959" s="219">
        <f>+B1959/M1959</f>
        <v>9454.091836734693</v>
      </c>
      <c r="J1959" s="109"/>
      <c r="K1959" s="40"/>
      <c r="M1959" s="2">
        <v>490</v>
      </c>
    </row>
    <row r="1960" spans="1:13" s="16" customFormat="1" ht="12.75">
      <c r="A1960" s="13"/>
      <c r="B1960" s="216">
        <v>1935325</v>
      </c>
      <c r="C1960" s="217" t="s">
        <v>943</v>
      </c>
      <c r="D1960" s="217" t="s">
        <v>965</v>
      </c>
      <c r="E1960" s="195"/>
      <c r="F1960" s="89"/>
      <c r="G1960" s="218"/>
      <c r="H1960" s="215">
        <f aca="true" t="shared" si="128" ref="H1960:H1973">H1959-B1960</f>
        <v>8005126</v>
      </c>
      <c r="I1960" s="219">
        <f aca="true" t="shared" si="129" ref="I1960:I1973">+B1960/M1960</f>
        <v>3933.587398373984</v>
      </c>
      <c r="J1960" s="109"/>
      <c r="K1960" s="40"/>
      <c r="M1960" s="2">
        <v>492</v>
      </c>
    </row>
    <row r="1961" spans="1:13" s="16" customFormat="1" ht="12.75">
      <c r="A1961" s="13"/>
      <c r="B1961" s="216">
        <v>2142155</v>
      </c>
      <c r="C1961" s="217" t="s">
        <v>943</v>
      </c>
      <c r="D1961" s="217" t="s">
        <v>975</v>
      </c>
      <c r="E1961" s="195"/>
      <c r="F1961" s="89"/>
      <c r="G1961" s="218"/>
      <c r="H1961" s="215">
        <f t="shared" si="128"/>
        <v>5862971</v>
      </c>
      <c r="I1961" s="219">
        <f t="shared" si="129"/>
        <v>4250.30753968254</v>
      </c>
      <c r="J1961" s="109"/>
      <c r="K1961" s="40"/>
      <c r="M1961" s="40">
        <v>504</v>
      </c>
    </row>
    <row r="1962" spans="1:13" s="16" customFormat="1" ht="12.75">
      <c r="A1962" s="13"/>
      <c r="B1962" s="216">
        <v>3459012.5</v>
      </c>
      <c r="C1962" s="217" t="s">
        <v>943</v>
      </c>
      <c r="D1962" s="217" t="s">
        <v>976</v>
      </c>
      <c r="E1962" s="195"/>
      <c r="F1962" s="89"/>
      <c r="G1962" s="218"/>
      <c r="H1962" s="215">
        <f t="shared" si="128"/>
        <v>2403958.5</v>
      </c>
      <c r="I1962" s="219">
        <f t="shared" si="129"/>
        <v>6863.12003968254</v>
      </c>
      <c r="J1962" s="109"/>
      <c r="K1962" s="40"/>
      <c r="M1962" s="40">
        <v>504</v>
      </c>
    </row>
    <row r="1963" spans="1:13" s="16" customFormat="1" ht="12.75">
      <c r="A1963" s="13"/>
      <c r="B1963" s="216">
        <v>2731675</v>
      </c>
      <c r="C1963" s="217" t="s">
        <v>943</v>
      </c>
      <c r="D1963" s="217" t="s">
        <v>977</v>
      </c>
      <c r="E1963" s="195"/>
      <c r="F1963" s="89"/>
      <c r="G1963" s="218"/>
      <c r="H1963" s="215">
        <f t="shared" si="128"/>
        <v>-327716.5</v>
      </c>
      <c r="I1963" s="219">
        <f t="shared" si="129"/>
        <v>5356.225490196079</v>
      </c>
      <c r="J1963" s="109"/>
      <c r="K1963" s="40"/>
      <c r="M1963" s="40">
        <v>510</v>
      </c>
    </row>
    <row r="1964" spans="1:13" s="16" customFormat="1" ht="12.75">
      <c r="A1964" s="13"/>
      <c r="B1964" s="216">
        <v>0</v>
      </c>
      <c r="C1964" s="217" t="s">
        <v>943</v>
      </c>
      <c r="D1964" s="217" t="s">
        <v>944</v>
      </c>
      <c r="E1964" s="195"/>
      <c r="F1964" s="89"/>
      <c r="G1964" s="218"/>
      <c r="H1964" s="215">
        <f t="shared" si="128"/>
        <v>-327716.5</v>
      </c>
      <c r="I1964" s="219">
        <f t="shared" si="129"/>
        <v>0</v>
      </c>
      <c r="J1964" s="109"/>
      <c r="K1964" s="40"/>
      <c r="M1964" s="40">
        <v>510</v>
      </c>
    </row>
    <row r="1965" spans="1:13" s="16" customFormat="1" ht="12.75">
      <c r="A1965" s="13"/>
      <c r="B1965" s="216">
        <v>3061030</v>
      </c>
      <c r="C1965" s="217" t="s">
        <v>943</v>
      </c>
      <c r="D1965" s="217" t="s">
        <v>945</v>
      </c>
      <c r="E1965" s="195"/>
      <c r="F1965" s="89"/>
      <c r="G1965" s="218"/>
      <c r="H1965" s="215">
        <f t="shared" si="128"/>
        <v>-3388746.5</v>
      </c>
      <c r="I1965" s="219">
        <f t="shared" si="129"/>
        <v>6061.445544554455</v>
      </c>
      <c r="J1965" s="109"/>
      <c r="K1965" s="40"/>
      <c r="M1965" s="40">
        <v>505</v>
      </c>
    </row>
    <row r="1966" spans="1:13" s="16" customFormat="1" ht="12.75">
      <c r="A1966" s="13"/>
      <c r="B1966" s="216">
        <v>-46084362</v>
      </c>
      <c r="C1966" s="217" t="s">
        <v>943</v>
      </c>
      <c r="D1966" s="217" t="s">
        <v>946</v>
      </c>
      <c r="E1966" s="195"/>
      <c r="F1966" s="89"/>
      <c r="G1966" s="218"/>
      <c r="H1966" s="215">
        <f t="shared" si="128"/>
        <v>42695615.5</v>
      </c>
      <c r="I1966" s="219">
        <f t="shared" si="129"/>
        <v>-91256.16237623763</v>
      </c>
      <c r="J1966" s="109"/>
      <c r="K1966" s="40"/>
      <c r="M1966" s="40">
        <v>505</v>
      </c>
    </row>
    <row r="1967" spans="1:13" s="16" customFormat="1" ht="12.75">
      <c r="A1967" s="13"/>
      <c r="B1967" s="216">
        <v>3398630</v>
      </c>
      <c r="C1967" s="217" t="s">
        <v>943</v>
      </c>
      <c r="D1967" s="217" t="s">
        <v>947</v>
      </c>
      <c r="E1967" s="195"/>
      <c r="F1967" s="89"/>
      <c r="G1967" s="218"/>
      <c r="H1967" s="215">
        <f t="shared" si="128"/>
        <v>39296985.5</v>
      </c>
      <c r="I1967" s="219">
        <f t="shared" si="129"/>
        <v>6865.919191919192</v>
      </c>
      <c r="J1967" s="109"/>
      <c r="K1967" s="40"/>
      <c r="M1967" s="40">
        <v>495</v>
      </c>
    </row>
    <row r="1968" spans="1:13" s="16" customFormat="1" ht="12.75">
      <c r="A1968" s="13"/>
      <c r="B1968" s="216">
        <v>3058830</v>
      </c>
      <c r="C1968" s="217" t="s">
        <v>943</v>
      </c>
      <c r="D1968" s="217" t="s">
        <v>948</v>
      </c>
      <c r="E1968" s="195"/>
      <c r="F1968" s="89"/>
      <c r="G1968" s="218"/>
      <c r="H1968" s="215">
        <f t="shared" si="128"/>
        <v>36238155.5</v>
      </c>
      <c r="I1968" s="219">
        <f t="shared" si="129"/>
        <v>6242.510204081633</v>
      </c>
      <c r="J1968" s="109"/>
      <c r="K1968" s="40"/>
      <c r="M1968" s="40">
        <v>490</v>
      </c>
    </row>
    <row r="1969" spans="1:13" s="16" customFormat="1" ht="12.75">
      <c r="A1969" s="13"/>
      <c r="B1969" s="216">
        <v>3000005</v>
      </c>
      <c r="C1969" s="217" t="s">
        <v>943</v>
      </c>
      <c r="D1969" s="217" t="s">
        <v>949</v>
      </c>
      <c r="E1969" s="195"/>
      <c r="F1969" s="89"/>
      <c r="G1969" s="218"/>
      <c r="H1969" s="215">
        <f t="shared" si="128"/>
        <v>33238150.5</v>
      </c>
      <c r="I1969" s="219">
        <f t="shared" si="129"/>
        <v>6250.010416666667</v>
      </c>
      <c r="J1969" s="109"/>
      <c r="K1969" s="40"/>
      <c r="M1969" s="40">
        <v>480</v>
      </c>
    </row>
    <row r="1970" spans="1:13" s="16" customFormat="1" ht="12.75">
      <c r="A1970" s="13"/>
      <c r="B1970" s="216">
        <v>3240138</v>
      </c>
      <c r="C1970" s="217" t="s">
        <v>943</v>
      </c>
      <c r="D1970" s="217" t="s">
        <v>950</v>
      </c>
      <c r="E1970" s="195"/>
      <c r="F1970" s="89"/>
      <c r="G1970" s="218"/>
      <c r="H1970" s="215">
        <f t="shared" si="128"/>
        <v>29998012.5</v>
      </c>
      <c r="I1970" s="219">
        <f t="shared" si="129"/>
        <v>6680.696907216495</v>
      </c>
      <c r="J1970" s="109"/>
      <c r="K1970" s="40"/>
      <c r="M1970" s="40">
        <v>485</v>
      </c>
    </row>
    <row r="1971" spans="1:13" s="16" customFormat="1" ht="12.75">
      <c r="A1971" s="13"/>
      <c r="B1971" s="216">
        <v>4104680</v>
      </c>
      <c r="C1971" s="217" t="s">
        <v>943</v>
      </c>
      <c r="D1971" s="217" t="s">
        <v>951</v>
      </c>
      <c r="E1971" s="195"/>
      <c r="F1971" s="89"/>
      <c r="G1971" s="218"/>
      <c r="H1971" s="215">
        <f t="shared" si="128"/>
        <v>25893332.5</v>
      </c>
      <c r="I1971" s="219">
        <f t="shared" si="129"/>
        <v>8587.196652719666</v>
      </c>
      <c r="J1971" s="109"/>
      <c r="K1971" s="40"/>
      <c r="M1971" s="40">
        <v>478</v>
      </c>
    </row>
    <row r="1972" spans="1:13" s="16" customFormat="1" ht="12.75">
      <c r="A1972" s="13"/>
      <c r="B1972" s="216">
        <v>2978080</v>
      </c>
      <c r="C1972" s="217" t="s">
        <v>943</v>
      </c>
      <c r="D1972" s="217" t="s">
        <v>952</v>
      </c>
      <c r="E1972" s="195"/>
      <c r="F1972" s="89"/>
      <c r="G1972" s="218"/>
      <c r="H1972" s="215">
        <f t="shared" si="128"/>
        <v>22915252.5</v>
      </c>
      <c r="I1972" s="219">
        <f t="shared" si="129"/>
        <v>6204.333333333333</v>
      </c>
      <c r="J1972" s="109"/>
      <c r="K1972" s="40"/>
      <c r="M1972" s="40">
        <v>480</v>
      </c>
    </row>
    <row r="1973" spans="1:13" s="16" customFormat="1" ht="12.75">
      <c r="A1973" s="13"/>
      <c r="B1973" s="216">
        <f>+B1947</f>
        <v>2731805</v>
      </c>
      <c r="C1973" s="217" t="s">
        <v>943</v>
      </c>
      <c r="D1973" s="217" t="s">
        <v>961</v>
      </c>
      <c r="E1973" s="195"/>
      <c r="F1973" s="89"/>
      <c r="G1973" s="218"/>
      <c r="H1973" s="215">
        <f t="shared" si="128"/>
        <v>20183447.5</v>
      </c>
      <c r="I1973" s="219">
        <f t="shared" si="129"/>
        <v>5691.260416666667</v>
      </c>
      <c r="J1973" s="109"/>
      <c r="K1973" s="40"/>
      <c r="M1973" s="40">
        <v>480</v>
      </c>
    </row>
    <row r="1974" spans="1:13" s="16" customFormat="1" ht="12.75">
      <c r="A1974" s="12"/>
      <c r="B1974" s="220">
        <f>SUM(B1958:B1973)</f>
        <v>-20183447.5</v>
      </c>
      <c r="C1974" s="221" t="s">
        <v>943</v>
      </c>
      <c r="D1974" s="221" t="s">
        <v>962</v>
      </c>
      <c r="E1974" s="222"/>
      <c r="F1974" s="90"/>
      <c r="G1974" s="223"/>
      <c r="H1974" s="224">
        <f>H1970-B1974</f>
        <v>50181460</v>
      </c>
      <c r="I1974" s="225">
        <f>+B1974/M1974</f>
        <v>-42048.848958333336</v>
      </c>
      <c r="J1974" s="226"/>
      <c r="K1974" s="227"/>
      <c r="L1974" s="227"/>
      <c r="M1974" s="2">
        <v>480</v>
      </c>
    </row>
    <row r="1975" spans="1:13" s="16" customFormat="1" ht="12.75">
      <c r="A1975" s="13"/>
      <c r="B1975" s="33"/>
      <c r="C1975" s="228"/>
      <c r="D1975" s="228"/>
      <c r="E1975" s="228"/>
      <c r="F1975" s="89"/>
      <c r="G1975" s="229"/>
      <c r="H1975" s="30"/>
      <c r="I1975" s="109"/>
      <c r="J1975" s="109"/>
      <c r="K1975" s="40"/>
      <c r="M1975" s="2"/>
    </row>
    <row r="1976" spans="1:13" s="16" customFormat="1" ht="12.75">
      <c r="A1976" s="13"/>
      <c r="B1976" s="33"/>
      <c r="C1976" s="228"/>
      <c r="D1976" s="228"/>
      <c r="E1976" s="228"/>
      <c r="F1976" s="89"/>
      <c r="G1976" s="229"/>
      <c r="H1976" s="30"/>
      <c r="I1976" s="109"/>
      <c r="J1976" s="109"/>
      <c r="K1976" s="40"/>
      <c r="M1976" s="2"/>
    </row>
    <row r="1977" spans="6:13" ht="12.75">
      <c r="F1977" s="144"/>
      <c r="G1977" s="153"/>
      <c r="M1977" s="2"/>
    </row>
    <row r="1978" spans="1:13" s="156" customFormat="1" ht="12.75">
      <c r="A1978" s="168"/>
      <c r="B1978" s="230">
        <v>1584811.2</v>
      </c>
      <c r="C1978" s="168" t="s">
        <v>953</v>
      </c>
      <c r="D1978" s="168" t="s">
        <v>944</v>
      </c>
      <c r="E1978" s="168"/>
      <c r="F1978" s="231"/>
      <c r="G1978" s="231"/>
      <c r="H1978" s="6">
        <f>H1977-B1978</f>
        <v>-1584811.2</v>
      </c>
      <c r="I1978" s="219">
        <f>+B1978/M1978</f>
        <v>3107.4729411764706</v>
      </c>
      <c r="J1978" s="232"/>
      <c r="K1978" s="233"/>
      <c r="M1978" s="40">
        <v>510</v>
      </c>
    </row>
    <row r="1979" spans="1:13" s="156" customFormat="1" ht="12.75">
      <c r="A1979" s="168"/>
      <c r="B1979" s="230">
        <v>1597500</v>
      </c>
      <c r="C1979" s="168" t="s">
        <v>953</v>
      </c>
      <c r="D1979" s="168" t="s">
        <v>945</v>
      </c>
      <c r="E1979" s="168"/>
      <c r="F1979" s="231"/>
      <c r="G1979" s="231"/>
      <c r="H1979" s="6">
        <f aca="true" t="shared" si="130" ref="H1979:H1987">H1978-B1979</f>
        <v>-3182311.2</v>
      </c>
      <c r="I1979" s="219">
        <f aca="true" t="shared" si="131" ref="I1979:I1987">+B1979/M1979</f>
        <v>3163.366336633663</v>
      </c>
      <c r="J1979" s="232"/>
      <c r="K1979" s="233"/>
      <c r="M1979" s="40">
        <v>505</v>
      </c>
    </row>
    <row r="1980" spans="1:13" s="156" customFormat="1" ht="12.75">
      <c r="A1980" s="168"/>
      <c r="B1980" s="230">
        <v>-15897176</v>
      </c>
      <c r="C1980" s="168" t="s">
        <v>953</v>
      </c>
      <c r="D1980" s="168" t="s">
        <v>946</v>
      </c>
      <c r="E1980" s="168"/>
      <c r="F1980" s="231"/>
      <c r="G1980" s="231"/>
      <c r="H1980" s="6">
        <f t="shared" si="130"/>
        <v>12714864.8</v>
      </c>
      <c r="I1980" s="219">
        <f t="shared" si="131"/>
        <v>-32115.50707070707</v>
      </c>
      <c r="J1980" s="232"/>
      <c r="K1980" s="233"/>
      <c r="M1980" s="40">
        <v>495</v>
      </c>
    </row>
    <row r="1981" spans="1:13" s="156" customFormat="1" ht="12.75">
      <c r="A1981" s="168"/>
      <c r="B1981" s="230">
        <v>4200669.5</v>
      </c>
      <c r="C1981" s="168" t="s">
        <v>953</v>
      </c>
      <c r="D1981" s="168" t="s">
        <v>947</v>
      </c>
      <c r="E1981" s="168"/>
      <c r="F1981" s="231"/>
      <c r="G1981" s="231"/>
      <c r="H1981" s="6">
        <f t="shared" si="130"/>
        <v>8514195.3</v>
      </c>
      <c r="I1981" s="219">
        <f t="shared" si="131"/>
        <v>8486.201010101011</v>
      </c>
      <c r="J1981" s="232"/>
      <c r="K1981" s="233"/>
      <c r="M1981" s="40">
        <v>495</v>
      </c>
    </row>
    <row r="1982" spans="1:13" s="156" customFormat="1" ht="12.75">
      <c r="A1982" s="168"/>
      <c r="B1982" s="230">
        <v>2496754</v>
      </c>
      <c r="C1982" s="168" t="s">
        <v>953</v>
      </c>
      <c r="D1982" s="168" t="s">
        <v>948</v>
      </c>
      <c r="E1982" s="168"/>
      <c r="F1982" s="231"/>
      <c r="G1982" s="231"/>
      <c r="H1982" s="6">
        <f t="shared" si="130"/>
        <v>6017441.300000001</v>
      </c>
      <c r="I1982" s="219">
        <f t="shared" si="131"/>
        <v>5095.416326530612</v>
      </c>
      <c r="J1982" s="232"/>
      <c r="K1982" s="233"/>
      <c r="M1982" s="40">
        <v>490</v>
      </c>
    </row>
    <row r="1983" spans="1:13" s="156" customFormat="1" ht="12.75">
      <c r="A1983" s="168"/>
      <c r="B1983" s="230">
        <v>2692425</v>
      </c>
      <c r="C1983" s="168" t="s">
        <v>953</v>
      </c>
      <c r="D1983" s="168" t="s">
        <v>949</v>
      </c>
      <c r="E1983" s="168"/>
      <c r="F1983" s="231"/>
      <c r="G1983" s="231"/>
      <c r="H1983" s="6">
        <f t="shared" si="130"/>
        <v>3325016.3000000007</v>
      </c>
      <c r="I1983" s="219">
        <f t="shared" si="131"/>
        <v>5609.21875</v>
      </c>
      <c r="J1983" s="232"/>
      <c r="K1983" s="233"/>
      <c r="M1983" s="40">
        <v>480</v>
      </c>
    </row>
    <row r="1984" spans="1:13" s="156" customFormat="1" ht="12.75">
      <c r="A1984" s="168"/>
      <c r="B1984" s="230">
        <v>1705557</v>
      </c>
      <c r="C1984" s="168" t="s">
        <v>953</v>
      </c>
      <c r="D1984" s="168" t="s">
        <v>950</v>
      </c>
      <c r="E1984" s="168"/>
      <c r="F1984" s="231"/>
      <c r="G1984" s="231"/>
      <c r="H1984" s="6">
        <f t="shared" si="130"/>
        <v>1619459.3000000007</v>
      </c>
      <c r="I1984" s="219">
        <f t="shared" si="131"/>
        <v>3516.6123711340206</v>
      </c>
      <c r="J1984" s="232"/>
      <c r="K1984" s="233"/>
      <c r="M1984" s="40">
        <v>485</v>
      </c>
    </row>
    <row r="1985" spans="1:256" s="156" customFormat="1" ht="12.75">
      <c r="A1985" s="168"/>
      <c r="B1985" s="230">
        <v>0</v>
      </c>
      <c r="C1985" s="168" t="s">
        <v>953</v>
      </c>
      <c r="D1985" s="168" t="s">
        <v>951</v>
      </c>
      <c r="E1985" s="168"/>
      <c r="F1985" s="231"/>
      <c r="G1985" s="231"/>
      <c r="H1985" s="6">
        <f t="shared" si="130"/>
        <v>1619459.3000000007</v>
      </c>
      <c r="I1985" s="219">
        <f t="shared" si="131"/>
        <v>0</v>
      </c>
      <c r="J1985" s="109"/>
      <c r="K1985" s="40"/>
      <c r="L1985" s="16"/>
      <c r="M1985" s="40">
        <v>478</v>
      </c>
      <c r="N1985" s="16"/>
      <c r="O1985" s="16"/>
      <c r="P1985" s="16"/>
      <c r="Q1985" s="16"/>
      <c r="R1985" s="16"/>
      <c r="S1985" s="16"/>
      <c r="T1985" s="16"/>
      <c r="U1985" s="16"/>
      <c r="V1985" s="16"/>
      <c r="W1985" s="16"/>
      <c r="X1985" s="16"/>
      <c r="Y1985" s="16"/>
      <c r="Z1985" s="16"/>
      <c r="AA1985" s="16"/>
      <c r="AB1985" s="16"/>
      <c r="AC1985" s="16"/>
      <c r="AD1985" s="16"/>
      <c r="AE1985" s="16"/>
      <c r="AF1985" s="16"/>
      <c r="AG1985" s="16"/>
      <c r="AH1985" s="16"/>
      <c r="AI1985" s="16"/>
      <c r="AJ1985" s="16"/>
      <c r="AK1985" s="16"/>
      <c r="AL1985" s="16"/>
      <c r="AM1985" s="16"/>
      <c r="AN1985" s="16"/>
      <c r="AO1985" s="16"/>
      <c r="AP1985" s="16"/>
      <c r="AQ1985" s="16"/>
      <c r="AR1985" s="16"/>
      <c r="AS1985" s="16"/>
      <c r="AT1985" s="16"/>
      <c r="AU1985" s="16"/>
      <c r="AV1985" s="16"/>
      <c r="AW1985" s="16"/>
      <c r="AX1985" s="16"/>
      <c r="AY1985" s="16"/>
      <c r="AZ1985" s="16"/>
      <c r="BA1985" s="16"/>
      <c r="BB1985" s="16"/>
      <c r="BC1985" s="16"/>
      <c r="BD1985" s="16"/>
      <c r="BE1985" s="16"/>
      <c r="BF1985" s="16"/>
      <c r="BG1985" s="16"/>
      <c r="BH1985" s="16"/>
      <c r="BI1985" s="16"/>
      <c r="BJ1985" s="16"/>
      <c r="BK1985" s="16"/>
      <c r="BL1985" s="16"/>
      <c r="BM1985" s="16"/>
      <c r="BN1985" s="16"/>
      <c r="BO1985" s="16"/>
      <c r="BP1985" s="16"/>
      <c r="BQ1985" s="16"/>
      <c r="BR1985" s="16"/>
      <c r="BS1985" s="16"/>
      <c r="BT1985" s="16"/>
      <c r="BU1985" s="16"/>
      <c r="BV1985" s="16"/>
      <c r="BW1985" s="16"/>
      <c r="BX1985" s="16"/>
      <c r="BY1985" s="16"/>
      <c r="BZ1985" s="16"/>
      <c r="CA1985" s="16"/>
      <c r="CB1985" s="16"/>
      <c r="CC1985" s="16"/>
      <c r="CD1985" s="16"/>
      <c r="CE1985" s="16"/>
      <c r="CF1985" s="16"/>
      <c r="CG1985" s="16"/>
      <c r="CH1985" s="16"/>
      <c r="CI1985" s="16"/>
      <c r="CJ1985" s="16"/>
      <c r="CK1985" s="16"/>
      <c r="CL1985" s="16"/>
      <c r="CM1985" s="16"/>
      <c r="CN1985" s="16"/>
      <c r="CO1985" s="16"/>
      <c r="CP1985" s="16"/>
      <c r="CQ1985" s="16"/>
      <c r="CR1985" s="16"/>
      <c r="CS1985" s="16"/>
      <c r="CT1985" s="16"/>
      <c r="CU1985" s="16"/>
      <c r="CV1985" s="16"/>
      <c r="CW1985" s="16"/>
      <c r="CX1985" s="16"/>
      <c r="CY1985" s="16"/>
      <c r="CZ1985" s="16"/>
      <c r="DA1985" s="16"/>
      <c r="DB1985" s="16"/>
      <c r="DC1985" s="16"/>
      <c r="DD1985" s="16"/>
      <c r="DE1985" s="16"/>
      <c r="DF1985" s="16"/>
      <c r="DG1985" s="16"/>
      <c r="DH1985" s="16"/>
      <c r="DI1985" s="16"/>
      <c r="DJ1985" s="16"/>
      <c r="DK1985" s="16"/>
      <c r="DL1985" s="16"/>
      <c r="DM1985" s="16"/>
      <c r="DN1985" s="16"/>
      <c r="DO1985" s="16"/>
      <c r="DP1985" s="16"/>
      <c r="DQ1985" s="16"/>
      <c r="DR1985" s="16"/>
      <c r="DS1985" s="16"/>
      <c r="DT1985" s="16"/>
      <c r="DU1985" s="16"/>
      <c r="DV1985" s="16"/>
      <c r="DW1985" s="16"/>
      <c r="DX1985" s="16"/>
      <c r="DY1985" s="16"/>
      <c r="DZ1985" s="16"/>
      <c r="EA1985" s="16"/>
      <c r="EB1985" s="16"/>
      <c r="EC1985" s="16"/>
      <c r="ED1985" s="16"/>
      <c r="EE1985" s="16"/>
      <c r="EF1985" s="16"/>
      <c r="EG1985" s="16"/>
      <c r="EH1985" s="16"/>
      <c r="EI1985" s="16"/>
      <c r="EJ1985" s="16"/>
      <c r="EK1985" s="16"/>
      <c r="EL1985" s="16"/>
      <c r="EM1985" s="16"/>
      <c r="EN1985" s="16"/>
      <c r="EO1985" s="16"/>
      <c r="EP1985" s="16"/>
      <c r="EQ1985" s="16"/>
      <c r="ER1985" s="16"/>
      <c r="ES1985" s="16"/>
      <c r="ET1985" s="16"/>
      <c r="EU1985" s="16"/>
      <c r="EV1985" s="16"/>
      <c r="EW1985" s="16"/>
      <c r="EX1985" s="16"/>
      <c r="EY1985" s="16"/>
      <c r="EZ1985" s="16"/>
      <c r="FA1985" s="16"/>
      <c r="FB1985" s="16"/>
      <c r="FC1985" s="16"/>
      <c r="FD1985" s="16"/>
      <c r="FE1985" s="16"/>
      <c r="FF1985" s="16"/>
      <c r="FG1985" s="16"/>
      <c r="FH1985" s="16"/>
      <c r="FI1985" s="16"/>
      <c r="FJ1985" s="16"/>
      <c r="FK1985" s="16"/>
      <c r="FL1985" s="16"/>
      <c r="FM1985" s="16"/>
      <c r="FN1985" s="16"/>
      <c r="FO1985" s="16"/>
      <c r="FP1985" s="16"/>
      <c r="FQ1985" s="16"/>
      <c r="FR1985" s="16"/>
      <c r="FS1985" s="16"/>
      <c r="FT1985" s="16"/>
      <c r="FU1985" s="16"/>
      <c r="FV1985" s="16"/>
      <c r="FW1985" s="16"/>
      <c r="FX1985" s="16"/>
      <c r="FY1985" s="16"/>
      <c r="FZ1985" s="16"/>
      <c r="GA1985" s="16"/>
      <c r="GB1985" s="16"/>
      <c r="GC1985" s="16"/>
      <c r="GD1985" s="16"/>
      <c r="GE1985" s="16"/>
      <c r="GF1985" s="16"/>
      <c r="GG1985" s="16"/>
      <c r="GH1985" s="16"/>
      <c r="GI1985" s="16"/>
      <c r="GJ1985" s="16"/>
      <c r="GK1985" s="16"/>
      <c r="GL1985" s="16"/>
      <c r="GM1985" s="16"/>
      <c r="GN1985" s="16"/>
      <c r="GO1985" s="16"/>
      <c r="GP1985" s="16"/>
      <c r="GQ1985" s="16"/>
      <c r="GR1985" s="16"/>
      <c r="GS1985" s="16"/>
      <c r="GT1985" s="16"/>
      <c r="GU1985" s="16"/>
      <c r="GV1985" s="16"/>
      <c r="GW1985" s="16"/>
      <c r="GX1985" s="16"/>
      <c r="GY1985" s="16"/>
      <c r="GZ1985" s="16"/>
      <c r="HA1985" s="16"/>
      <c r="HB1985" s="16"/>
      <c r="HC1985" s="16"/>
      <c r="HD1985" s="16"/>
      <c r="HE1985" s="16"/>
      <c r="HF1985" s="16"/>
      <c r="HG1985" s="16"/>
      <c r="HH1985" s="16"/>
      <c r="HI1985" s="16"/>
      <c r="HJ1985" s="16"/>
      <c r="HK1985" s="16"/>
      <c r="HL1985" s="16"/>
      <c r="HM1985" s="16"/>
      <c r="HN1985" s="16"/>
      <c r="HO1985" s="16"/>
      <c r="HP1985" s="16"/>
      <c r="HQ1985" s="16"/>
      <c r="HR1985" s="16"/>
      <c r="HS1985" s="16"/>
      <c r="HT1985" s="16"/>
      <c r="HU1985" s="16"/>
      <c r="HV1985" s="16"/>
      <c r="HW1985" s="16"/>
      <c r="HX1985" s="16"/>
      <c r="HY1985" s="16"/>
      <c r="HZ1985" s="16"/>
      <c r="IA1985" s="16"/>
      <c r="IB1985" s="16"/>
      <c r="IC1985" s="16"/>
      <c r="ID1985" s="16"/>
      <c r="IE1985" s="16"/>
      <c r="IF1985" s="16"/>
      <c r="IG1985" s="16"/>
      <c r="IH1985" s="16"/>
      <c r="II1985" s="16"/>
      <c r="IJ1985" s="16"/>
      <c r="IK1985" s="16"/>
      <c r="IL1985" s="16"/>
      <c r="IM1985" s="16"/>
      <c r="IN1985" s="16"/>
      <c r="IO1985" s="16"/>
      <c r="IP1985" s="16"/>
      <c r="IQ1985" s="16"/>
      <c r="IR1985" s="16"/>
      <c r="IS1985" s="16"/>
      <c r="IT1985" s="16"/>
      <c r="IU1985" s="16"/>
      <c r="IV1985" s="16"/>
    </row>
    <row r="1986" spans="1:256" s="156" customFormat="1" ht="12.75">
      <c r="A1986" s="168"/>
      <c r="B1986" s="230">
        <v>763600</v>
      </c>
      <c r="C1986" s="168" t="s">
        <v>953</v>
      </c>
      <c r="D1986" s="168" t="s">
        <v>952</v>
      </c>
      <c r="E1986" s="168"/>
      <c r="F1986" s="231"/>
      <c r="G1986" s="231"/>
      <c r="H1986" s="6">
        <f t="shared" si="130"/>
        <v>855859.3000000007</v>
      </c>
      <c r="I1986" s="219">
        <f t="shared" si="131"/>
        <v>1590.8333333333333</v>
      </c>
      <c r="J1986" s="109"/>
      <c r="K1986" s="40"/>
      <c r="L1986" s="16"/>
      <c r="M1986" s="40">
        <v>480</v>
      </c>
      <c r="N1986" s="16"/>
      <c r="O1986" s="16"/>
      <c r="P1986" s="16"/>
      <c r="Q1986" s="16"/>
      <c r="R1986" s="16"/>
      <c r="S1986" s="16"/>
      <c r="T1986" s="16"/>
      <c r="U1986" s="16"/>
      <c r="V1986" s="16"/>
      <c r="W1986" s="16"/>
      <c r="X1986" s="16"/>
      <c r="Y1986" s="16"/>
      <c r="Z1986" s="16"/>
      <c r="AA1986" s="16"/>
      <c r="AB1986" s="16"/>
      <c r="AC1986" s="16"/>
      <c r="AD1986" s="16"/>
      <c r="AE1986" s="16"/>
      <c r="AF1986" s="16"/>
      <c r="AG1986" s="16"/>
      <c r="AH1986" s="16"/>
      <c r="AI1986" s="16"/>
      <c r="AJ1986" s="16"/>
      <c r="AK1986" s="16"/>
      <c r="AL1986" s="16"/>
      <c r="AM1986" s="16"/>
      <c r="AN1986" s="16"/>
      <c r="AO1986" s="16"/>
      <c r="AP1986" s="16"/>
      <c r="AQ1986" s="16"/>
      <c r="AR1986" s="16"/>
      <c r="AS1986" s="16"/>
      <c r="AT1986" s="16"/>
      <c r="AU1986" s="16"/>
      <c r="AV1986" s="16"/>
      <c r="AW1986" s="16"/>
      <c r="AX1986" s="16"/>
      <c r="AY1986" s="16"/>
      <c r="AZ1986" s="16"/>
      <c r="BA1986" s="16"/>
      <c r="BB1986" s="16"/>
      <c r="BC1986" s="16"/>
      <c r="BD1986" s="16"/>
      <c r="BE1986" s="16"/>
      <c r="BF1986" s="16"/>
      <c r="BG1986" s="16"/>
      <c r="BH1986" s="16"/>
      <c r="BI1986" s="16"/>
      <c r="BJ1986" s="16"/>
      <c r="BK1986" s="16"/>
      <c r="BL1986" s="16"/>
      <c r="BM1986" s="16"/>
      <c r="BN1986" s="16"/>
      <c r="BO1986" s="16"/>
      <c r="BP1986" s="16"/>
      <c r="BQ1986" s="16"/>
      <c r="BR1986" s="16"/>
      <c r="BS1986" s="16"/>
      <c r="BT1986" s="16"/>
      <c r="BU1986" s="16"/>
      <c r="BV1986" s="16"/>
      <c r="BW1986" s="16"/>
      <c r="BX1986" s="16"/>
      <c r="BY1986" s="16"/>
      <c r="BZ1986" s="16"/>
      <c r="CA1986" s="16"/>
      <c r="CB1986" s="16"/>
      <c r="CC1986" s="16"/>
      <c r="CD1986" s="16"/>
      <c r="CE1986" s="16"/>
      <c r="CF1986" s="16"/>
      <c r="CG1986" s="16"/>
      <c r="CH1986" s="16"/>
      <c r="CI1986" s="16"/>
      <c r="CJ1986" s="16"/>
      <c r="CK1986" s="16"/>
      <c r="CL1986" s="16"/>
      <c r="CM1986" s="16"/>
      <c r="CN1986" s="16"/>
      <c r="CO1986" s="16"/>
      <c r="CP1986" s="16"/>
      <c r="CQ1986" s="16"/>
      <c r="CR1986" s="16"/>
      <c r="CS1986" s="16"/>
      <c r="CT1986" s="16"/>
      <c r="CU1986" s="16"/>
      <c r="CV1986" s="16"/>
      <c r="CW1986" s="16"/>
      <c r="CX1986" s="16"/>
      <c r="CY1986" s="16"/>
      <c r="CZ1986" s="16"/>
      <c r="DA1986" s="16"/>
      <c r="DB1986" s="16"/>
      <c r="DC1986" s="16"/>
      <c r="DD1986" s="16"/>
      <c r="DE1986" s="16"/>
      <c r="DF1986" s="16"/>
      <c r="DG1986" s="16"/>
      <c r="DH1986" s="16"/>
      <c r="DI1986" s="16"/>
      <c r="DJ1986" s="16"/>
      <c r="DK1986" s="16"/>
      <c r="DL1986" s="16"/>
      <c r="DM1986" s="16"/>
      <c r="DN1986" s="16"/>
      <c r="DO1986" s="16"/>
      <c r="DP1986" s="16"/>
      <c r="DQ1986" s="16"/>
      <c r="DR1986" s="16"/>
      <c r="DS1986" s="16"/>
      <c r="DT1986" s="16"/>
      <c r="DU1986" s="16"/>
      <c r="DV1986" s="16"/>
      <c r="DW1986" s="16"/>
      <c r="DX1986" s="16"/>
      <c r="DY1986" s="16"/>
      <c r="DZ1986" s="16"/>
      <c r="EA1986" s="16"/>
      <c r="EB1986" s="16"/>
      <c r="EC1986" s="16"/>
      <c r="ED1986" s="16"/>
      <c r="EE1986" s="16"/>
      <c r="EF1986" s="16"/>
      <c r="EG1986" s="16"/>
      <c r="EH1986" s="16"/>
      <c r="EI1986" s="16"/>
      <c r="EJ1986" s="16"/>
      <c r="EK1986" s="16"/>
      <c r="EL1986" s="16"/>
      <c r="EM1986" s="16"/>
      <c r="EN1986" s="16"/>
      <c r="EO1986" s="16"/>
      <c r="EP1986" s="16"/>
      <c r="EQ1986" s="16"/>
      <c r="ER1986" s="16"/>
      <c r="ES1986" s="16"/>
      <c r="ET1986" s="16"/>
      <c r="EU1986" s="16"/>
      <c r="EV1986" s="16"/>
      <c r="EW1986" s="16"/>
      <c r="EX1986" s="16"/>
      <c r="EY1986" s="16"/>
      <c r="EZ1986" s="16"/>
      <c r="FA1986" s="16"/>
      <c r="FB1986" s="16"/>
      <c r="FC1986" s="16"/>
      <c r="FD1986" s="16"/>
      <c r="FE1986" s="16"/>
      <c r="FF1986" s="16"/>
      <c r="FG1986" s="16"/>
      <c r="FH1986" s="16"/>
      <c r="FI1986" s="16"/>
      <c r="FJ1986" s="16"/>
      <c r="FK1986" s="16"/>
      <c r="FL1986" s="16"/>
      <c r="FM1986" s="16"/>
      <c r="FN1986" s="16"/>
      <c r="FO1986" s="16"/>
      <c r="FP1986" s="16"/>
      <c r="FQ1986" s="16"/>
      <c r="FR1986" s="16"/>
      <c r="FS1986" s="16"/>
      <c r="FT1986" s="16"/>
      <c r="FU1986" s="16"/>
      <c r="FV1986" s="16"/>
      <c r="FW1986" s="16"/>
      <c r="FX1986" s="16"/>
      <c r="FY1986" s="16"/>
      <c r="FZ1986" s="16"/>
      <c r="GA1986" s="16"/>
      <c r="GB1986" s="16"/>
      <c r="GC1986" s="16"/>
      <c r="GD1986" s="16"/>
      <c r="GE1986" s="16"/>
      <c r="GF1986" s="16"/>
      <c r="GG1986" s="16"/>
      <c r="GH1986" s="16"/>
      <c r="GI1986" s="16"/>
      <c r="GJ1986" s="16"/>
      <c r="GK1986" s="16"/>
      <c r="GL1986" s="16"/>
      <c r="GM1986" s="16"/>
      <c r="GN1986" s="16"/>
      <c r="GO1986" s="16"/>
      <c r="GP1986" s="16"/>
      <c r="GQ1986" s="16"/>
      <c r="GR1986" s="16"/>
      <c r="GS1986" s="16"/>
      <c r="GT1986" s="16"/>
      <c r="GU1986" s="16"/>
      <c r="GV1986" s="16"/>
      <c r="GW1986" s="16"/>
      <c r="GX1986" s="16"/>
      <c r="GY1986" s="16"/>
      <c r="GZ1986" s="16"/>
      <c r="HA1986" s="16"/>
      <c r="HB1986" s="16"/>
      <c r="HC1986" s="16"/>
      <c r="HD1986" s="16"/>
      <c r="HE1986" s="16"/>
      <c r="HF1986" s="16"/>
      <c r="HG1986" s="16"/>
      <c r="HH1986" s="16"/>
      <c r="HI1986" s="16"/>
      <c r="HJ1986" s="16"/>
      <c r="HK1986" s="16"/>
      <c r="HL1986" s="16"/>
      <c r="HM1986" s="16"/>
      <c r="HN1986" s="16"/>
      <c r="HO1986" s="16"/>
      <c r="HP1986" s="16"/>
      <c r="HQ1986" s="16"/>
      <c r="HR1986" s="16"/>
      <c r="HS1986" s="16"/>
      <c r="HT1986" s="16"/>
      <c r="HU1986" s="16"/>
      <c r="HV1986" s="16"/>
      <c r="HW1986" s="16"/>
      <c r="HX1986" s="16"/>
      <c r="HY1986" s="16"/>
      <c r="HZ1986" s="16"/>
      <c r="IA1986" s="16"/>
      <c r="IB1986" s="16"/>
      <c r="IC1986" s="16"/>
      <c r="ID1986" s="16"/>
      <c r="IE1986" s="16"/>
      <c r="IF1986" s="16"/>
      <c r="IG1986" s="16"/>
      <c r="IH1986" s="16"/>
      <c r="II1986" s="16"/>
      <c r="IJ1986" s="16"/>
      <c r="IK1986" s="16"/>
      <c r="IL1986" s="16"/>
      <c r="IM1986" s="16"/>
      <c r="IN1986" s="16"/>
      <c r="IO1986" s="16"/>
      <c r="IP1986" s="16"/>
      <c r="IQ1986" s="16"/>
      <c r="IR1986" s="16"/>
      <c r="IS1986" s="16"/>
      <c r="IT1986" s="16"/>
      <c r="IU1986" s="16"/>
      <c r="IV1986" s="16"/>
    </row>
    <row r="1987" spans="1:256" s="156" customFormat="1" ht="12.75">
      <c r="A1987" s="168"/>
      <c r="B1987" s="230">
        <f>+B1948</f>
        <v>0</v>
      </c>
      <c r="C1987" s="168" t="s">
        <v>953</v>
      </c>
      <c r="D1987" s="168" t="s">
        <v>961</v>
      </c>
      <c r="E1987" s="168"/>
      <c r="F1987" s="231"/>
      <c r="G1987" s="231"/>
      <c r="H1987" s="6">
        <f t="shared" si="130"/>
        <v>855859.3000000007</v>
      </c>
      <c r="I1987" s="219">
        <f t="shared" si="131"/>
        <v>0</v>
      </c>
      <c r="J1987" s="109"/>
      <c r="K1987" s="40"/>
      <c r="L1987" s="16"/>
      <c r="M1987" s="40">
        <v>480</v>
      </c>
      <c r="N1987" s="16"/>
      <c r="O1987" s="16"/>
      <c r="P1987" s="16"/>
      <c r="Q1987" s="16"/>
      <c r="R1987" s="16"/>
      <c r="S1987" s="16"/>
      <c r="T1987" s="16"/>
      <c r="U1987" s="16"/>
      <c r="V1987" s="16"/>
      <c r="W1987" s="16"/>
      <c r="X1987" s="16"/>
      <c r="Y1987" s="16"/>
      <c r="Z1987" s="16"/>
      <c r="AA1987" s="16"/>
      <c r="AB1987" s="16"/>
      <c r="AC1987" s="16"/>
      <c r="AD1987" s="16"/>
      <c r="AE1987" s="16"/>
      <c r="AF1987" s="16"/>
      <c r="AG1987" s="16"/>
      <c r="AH1987" s="16"/>
      <c r="AI1987" s="16"/>
      <c r="AJ1987" s="16"/>
      <c r="AK1987" s="16"/>
      <c r="AL1987" s="16"/>
      <c r="AM1987" s="16"/>
      <c r="AN1987" s="16"/>
      <c r="AO1987" s="16"/>
      <c r="AP1987" s="16"/>
      <c r="AQ1987" s="16"/>
      <c r="AR1987" s="16"/>
      <c r="AS1987" s="16"/>
      <c r="AT1987" s="16"/>
      <c r="AU1987" s="16"/>
      <c r="AV1987" s="16"/>
      <c r="AW1987" s="16"/>
      <c r="AX1987" s="16"/>
      <c r="AY1987" s="16"/>
      <c r="AZ1987" s="16"/>
      <c r="BA1987" s="16"/>
      <c r="BB1987" s="16"/>
      <c r="BC1987" s="16"/>
      <c r="BD1987" s="16"/>
      <c r="BE1987" s="16"/>
      <c r="BF1987" s="16"/>
      <c r="BG1987" s="16"/>
      <c r="BH1987" s="16"/>
      <c r="BI1987" s="16"/>
      <c r="BJ1987" s="16"/>
      <c r="BK1987" s="16"/>
      <c r="BL1987" s="16"/>
      <c r="BM1987" s="16"/>
      <c r="BN1987" s="16"/>
      <c r="BO1987" s="16"/>
      <c r="BP1987" s="16"/>
      <c r="BQ1987" s="16"/>
      <c r="BR1987" s="16"/>
      <c r="BS1987" s="16"/>
      <c r="BT1987" s="16"/>
      <c r="BU1987" s="16"/>
      <c r="BV1987" s="16"/>
      <c r="BW1987" s="16"/>
      <c r="BX1987" s="16"/>
      <c r="BY1987" s="16"/>
      <c r="BZ1987" s="16"/>
      <c r="CA1987" s="16"/>
      <c r="CB1987" s="16"/>
      <c r="CC1987" s="16"/>
      <c r="CD1987" s="16"/>
      <c r="CE1987" s="16"/>
      <c r="CF1987" s="16"/>
      <c r="CG1987" s="16"/>
      <c r="CH1987" s="16"/>
      <c r="CI1987" s="16"/>
      <c r="CJ1987" s="16"/>
      <c r="CK1987" s="16"/>
      <c r="CL1987" s="16"/>
      <c r="CM1987" s="16"/>
      <c r="CN1987" s="16"/>
      <c r="CO1987" s="16"/>
      <c r="CP1987" s="16"/>
      <c r="CQ1987" s="16"/>
      <c r="CR1987" s="16"/>
      <c r="CS1987" s="16"/>
      <c r="CT1987" s="16"/>
      <c r="CU1987" s="16"/>
      <c r="CV1987" s="16"/>
      <c r="CW1987" s="16"/>
      <c r="CX1987" s="16"/>
      <c r="CY1987" s="16"/>
      <c r="CZ1987" s="16"/>
      <c r="DA1987" s="16"/>
      <c r="DB1987" s="16"/>
      <c r="DC1987" s="16"/>
      <c r="DD1987" s="16"/>
      <c r="DE1987" s="16"/>
      <c r="DF1987" s="16"/>
      <c r="DG1987" s="16"/>
      <c r="DH1987" s="16"/>
      <c r="DI1987" s="16"/>
      <c r="DJ1987" s="16"/>
      <c r="DK1987" s="16"/>
      <c r="DL1987" s="16"/>
      <c r="DM1987" s="16"/>
      <c r="DN1987" s="16"/>
      <c r="DO1987" s="16"/>
      <c r="DP1987" s="16"/>
      <c r="DQ1987" s="16"/>
      <c r="DR1987" s="16"/>
      <c r="DS1987" s="16"/>
      <c r="DT1987" s="16"/>
      <c r="DU1987" s="16"/>
      <c r="DV1987" s="16"/>
      <c r="DW1987" s="16"/>
      <c r="DX1987" s="16"/>
      <c r="DY1987" s="16"/>
      <c r="DZ1987" s="16"/>
      <c r="EA1987" s="16"/>
      <c r="EB1987" s="16"/>
      <c r="EC1987" s="16"/>
      <c r="ED1987" s="16"/>
      <c r="EE1987" s="16"/>
      <c r="EF1987" s="16"/>
      <c r="EG1987" s="16"/>
      <c r="EH1987" s="16"/>
      <c r="EI1987" s="16"/>
      <c r="EJ1987" s="16"/>
      <c r="EK1987" s="16"/>
      <c r="EL1987" s="16"/>
      <c r="EM1987" s="16"/>
      <c r="EN1987" s="16"/>
      <c r="EO1987" s="16"/>
      <c r="EP1987" s="16"/>
      <c r="EQ1987" s="16"/>
      <c r="ER1987" s="16"/>
      <c r="ES1987" s="16"/>
      <c r="ET1987" s="16"/>
      <c r="EU1987" s="16"/>
      <c r="EV1987" s="16"/>
      <c r="EW1987" s="16"/>
      <c r="EX1987" s="16"/>
      <c r="EY1987" s="16"/>
      <c r="EZ1987" s="16"/>
      <c r="FA1987" s="16"/>
      <c r="FB1987" s="16"/>
      <c r="FC1987" s="16"/>
      <c r="FD1987" s="16"/>
      <c r="FE1987" s="16"/>
      <c r="FF1987" s="16"/>
      <c r="FG1987" s="16"/>
      <c r="FH1987" s="16"/>
      <c r="FI1987" s="16"/>
      <c r="FJ1987" s="16"/>
      <c r="FK1987" s="16"/>
      <c r="FL1987" s="16"/>
      <c r="FM1987" s="16"/>
      <c r="FN1987" s="16"/>
      <c r="FO1987" s="16"/>
      <c r="FP1987" s="16"/>
      <c r="FQ1987" s="16"/>
      <c r="FR1987" s="16"/>
      <c r="FS1987" s="16"/>
      <c r="FT1987" s="16"/>
      <c r="FU1987" s="16"/>
      <c r="FV1987" s="16"/>
      <c r="FW1987" s="16"/>
      <c r="FX1987" s="16"/>
      <c r="FY1987" s="16"/>
      <c r="FZ1987" s="16"/>
      <c r="GA1987" s="16"/>
      <c r="GB1987" s="16"/>
      <c r="GC1987" s="16"/>
      <c r="GD1987" s="16"/>
      <c r="GE1987" s="16"/>
      <c r="GF1987" s="16"/>
      <c r="GG1987" s="16"/>
      <c r="GH1987" s="16"/>
      <c r="GI1987" s="16"/>
      <c r="GJ1987" s="16"/>
      <c r="GK1987" s="16"/>
      <c r="GL1987" s="16"/>
      <c r="GM1987" s="16"/>
      <c r="GN1987" s="16"/>
      <c r="GO1987" s="16"/>
      <c r="GP1987" s="16"/>
      <c r="GQ1987" s="16"/>
      <c r="GR1987" s="16"/>
      <c r="GS1987" s="16"/>
      <c r="GT1987" s="16"/>
      <c r="GU1987" s="16"/>
      <c r="GV1987" s="16"/>
      <c r="GW1987" s="16"/>
      <c r="GX1987" s="16"/>
      <c r="GY1987" s="16"/>
      <c r="GZ1987" s="16"/>
      <c r="HA1987" s="16"/>
      <c r="HB1987" s="16"/>
      <c r="HC1987" s="16"/>
      <c r="HD1987" s="16"/>
      <c r="HE1987" s="16"/>
      <c r="HF1987" s="16"/>
      <c r="HG1987" s="16"/>
      <c r="HH1987" s="16"/>
      <c r="HI1987" s="16"/>
      <c r="HJ1987" s="16"/>
      <c r="HK1987" s="16"/>
      <c r="HL1987" s="16"/>
      <c r="HM1987" s="16"/>
      <c r="HN1987" s="16"/>
      <c r="HO1987" s="16"/>
      <c r="HP1987" s="16"/>
      <c r="HQ1987" s="16"/>
      <c r="HR1987" s="16"/>
      <c r="HS1987" s="16"/>
      <c r="HT1987" s="16"/>
      <c r="HU1987" s="16"/>
      <c r="HV1987" s="16"/>
      <c r="HW1987" s="16"/>
      <c r="HX1987" s="16"/>
      <c r="HY1987" s="16"/>
      <c r="HZ1987" s="16"/>
      <c r="IA1987" s="16"/>
      <c r="IB1987" s="16"/>
      <c r="IC1987" s="16"/>
      <c r="ID1987" s="16"/>
      <c r="IE1987" s="16"/>
      <c r="IF1987" s="16"/>
      <c r="IG1987" s="16"/>
      <c r="IH1987" s="16"/>
      <c r="II1987" s="16"/>
      <c r="IJ1987" s="16"/>
      <c r="IK1987" s="16"/>
      <c r="IL1987" s="16"/>
      <c r="IM1987" s="16"/>
      <c r="IN1987" s="16"/>
      <c r="IO1987" s="16"/>
      <c r="IP1987" s="16"/>
      <c r="IQ1987" s="16"/>
      <c r="IR1987" s="16"/>
      <c r="IS1987" s="16"/>
      <c r="IT1987" s="16"/>
      <c r="IU1987" s="16"/>
      <c r="IV1987" s="16"/>
    </row>
    <row r="1988" spans="1:256" s="176" customFormat="1" ht="12.75">
      <c r="A1988" s="234"/>
      <c r="B1988" s="235">
        <f>SUM(B1978:B1987)</f>
        <v>-855859.3000000007</v>
      </c>
      <c r="C1988" s="234" t="s">
        <v>953</v>
      </c>
      <c r="D1988" s="234" t="s">
        <v>962</v>
      </c>
      <c r="E1988" s="234"/>
      <c r="F1988" s="236"/>
      <c r="G1988" s="236"/>
      <c r="H1988" s="224">
        <v>0</v>
      </c>
      <c r="I1988" s="225">
        <f>+B1988/M1988</f>
        <v>-1783.040208333335</v>
      </c>
      <c r="J1988" s="226"/>
      <c r="K1988" s="227"/>
      <c r="L1988" s="227"/>
      <c r="M1988" s="2">
        <v>480</v>
      </c>
      <c r="N1988" s="16"/>
      <c r="O1988" s="16"/>
      <c r="P1988" s="16"/>
      <c r="Q1988" s="16"/>
      <c r="R1988" s="16"/>
      <c r="S1988" s="16"/>
      <c r="T1988" s="16"/>
      <c r="U1988" s="16"/>
      <c r="V1988" s="16"/>
      <c r="W1988" s="16"/>
      <c r="X1988" s="16"/>
      <c r="Y1988" s="16"/>
      <c r="Z1988" s="16"/>
      <c r="AA1988" s="16"/>
      <c r="AB1988" s="16"/>
      <c r="AC1988" s="16"/>
      <c r="AD1988" s="16"/>
      <c r="AE1988" s="16"/>
      <c r="AF1988" s="16"/>
      <c r="AG1988" s="16"/>
      <c r="AH1988" s="16"/>
      <c r="AI1988" s="16"/>
      <c r="AJ1988" s="16"/>
      <c r="AK1988" s="16"/>
      <c r="AL1988" s="16"/>
      <c r="AM1988" s="16"/>
      <c r="AN1988" s="16"/>
      <c r="AO1988" s="16"/>
      <c r="AP1988" s="16"/>
      <c r="AQ1988" s="16"/>
      <c r="AR1988" s="16"/>
      <c r="AS1988" s="16"/>
      <c r="AT1988" s="16"/>
      <c r="AU1988" s="16"/>
      <c r="AV1988" s="16"/>
      <c r="AW1988" s="16"/>
      <c r="AX1988" s="16"/>
      <c r="AY1988" s="16"/>
      <c r="AZ1988" s="16"/>
      <c r="BA1988" s="16"/>
      <c r="BB1988" s="16"/>
      <c r="BC1988" s="16"/>
      <c r="BD1988" s="16"/>
      <c r="BE1988" s="16"/>
      <c r="BF1988" s="16"/>
      <c r="BG1988" s="16"/>
      <c r="BH1988" s="16"/>
      <c r="BI1988" s="16"/>
      <c r="BJ1988" s="16"/>
      <c r="BK1988" s="16"/>
      <c r="BL1988" s="16"/>
      <c r="BM1988" s="16"/>
      <c r="BN1988" s="16"/>
      <c r="BO1988" s="16"/>
      <c r="BP1988" s="16"/>
      <c r="BQ1988" s="16"/>
      <c r="BR1988" s="16"/>
      <c r="BS1988" s="16"/>
      <c r="BT1988" s="16"/>
      <c r="BU1988" s="16"/>
      <c r="BV1988" s="16"/>
      <c r="BW1988" s="16"/>
      <c r="BX1988" s="16"/>
      <c r="BY1988" s="16"/>
      <c r="BZ1988" s="16"/>
      <c r="CA1988" s="16"/>
      <c r="CB1988" s="16"/>
      <c r="CC1988" s="16"/>
      <c r="CD1988" s="16"/>
      <c r="CE1988" s="16"/>
      <c r="CF1988" s="16"/>
      <c r="CG1988" s="16"/>
      <c r="CH1988" s="16"/>
      <c r="CI1988" s="16"/>
      <c r="CJ1988" s="16"/>
      <c r="CK1988" s="16"/>
      <c r="CL1988" s="16"/>
      <c r="CM1988" s="16"/>
      <c r="CN1988" s="16"/>
      <c r="CO1988" s="16"/>
      <c r="CP1988" s="16"/>
      <c r="CQ1988" s="16"/>
      <c r="CR1988" s="16"/>
      <c r="CS1988" s="16"/>
      <c r="CT1988" s="16"/>
      <c r="CU1988" s="16"/>
      <c r="CV1988" s="16"/>
      <c r="CW1988" s="16"/>
      <c r="CX1988" s="16"/>
      <c r="CY1988" s="16"/>
      <c r="CZ1988" s="16"/>
      <c r="DA1988" s="16"/>
      <c r="DB1988" s="16"/>
      <c r="DC1988" s="16"/>
      <c r="DD1988" s="16"/>
      <c r="DE1988" s="16"/>
      <c r="DF1988" s="16"/>
      <c r="DG1988" s="16"/>
      <c r="DH1988" s="16"/>
      <c r="DI1988" s="16"/>
      <c r="DJ1988" s="16"/>
      <c r="DK1988" s="16"/>
      <c r="DL1988" s="16"/>
      <c r="DM1988" s="16"/>
      <c r="DN1988" s="16"/>
      <c r="DO1988" s="16"/>
      <c r="DP1988" s="16"/>
      <c r="DQ1988" s="16"/>
      <c r="DR1988" s="16"/>
      <c r="DS1988" s="16"/>
      <c r="DT1988" s="16"/>
      <c r="DU1988" s="16"/>
      <c r="DV1988" s="16"/>
      <c r="DW1988" s="16"/>
      <c r="DX1988" s="16"/>
      <c r="DY1988" s="16"/>
      <c r="DZ1988" s="16"/>
      <c r="EA1988" s="16"/>
      <c r="EB1988" s="16"/>
      <c r="EC1988" s="16"/>
      <c r="ED1988" s="16"/>
      <c r="EE1988" s="16"/>
      <c r="EF1988" s="16"/>
      <c r="EG1988" s="16"/>
      <c r="EH1988" s="16"/>
      <c r="EI1988" s="16"/>
      <c r="EJ1988" s="16"/>
      <c r="EK1988" s="16"/>
      <c r="EL1988" s="16"/>
      <c r="EM1988" s="16"/>
      <c r="EN1988" s="16"/>
      <c r="EO1988" s="16"/>
      <c r="EP1988" s="16"/>
      <c r="EQ1988" s="16"/>
      <c r="ER1988" s="16"/>
      <c r="ES1988" s="16"/>
      <c r="ET1988" s="16"/>
      <c r="EU1988" s="16"/>
      <c r="EV1988" s="16"/>
      <c r="EW1988" s="16"/>
      <c r="EX1988" s="16"/>
      <c r="EY1988" s="16"/>
      <c r="EZ1988" s="16"/>
      <c r="FA1988" s="16"/>
      <c r="FB1988" s="16"/>
      <c r="FC1988" s="16"/>
      <c r="FD1988" s="16"/>
      <c r="FE1988" s="16"/>
      <c r="FF1988" s="16"/>
      <c r="FG1988" s="16"/>
      <c r="FH1988" s="16"/>
      <c r="FI1988" s="16"/>
      <c r="FJ1988" s="16"/>
      <c r="FK1988" s="16"/>
      <c r="FL1988" s="16"/>
      <c r="FM1988" s="16"/>
      <c r="FN1988" s="16"/>
      <c r="FO1988" s="16"/>
      <c r="FP1988" s="16"/>
      <c r="FQ1988" s="16"/>
      <c r="FR1988" s="16"/>
      <c r="FS1988" s="16"/>
      <c r="FT1988" s="16"/>
      <c r="FU1988" s="16"/>
      <c r="FV1988" s="16"/>
      <c r="FW1988" s="16"/>
      <c r="FX1988" s="16"/>
      <c r="FY1988" s="16"/>
      <c r="FZ1988" s="16"/>
      <c r="GA1988" s="16"/>
      <c r="GB1988" s="16"/>
      <c r="GC1988" s="16"/>
      <c r="GD1988" s="16"/>
      <c r="GE1988" s="16"/>
      <c r="GF1988" s="16"/>
      <c r="GG1988" s="16"/>
      <c r="GH1988" s="16"/>
      <c r="GI1988" s="16"/>
      <c r="GJ1988" s="16"/>
      <c r="GK1988" s="16"/>
      <c r="GL1988" s="16"/>
      <c r="GM1988" s="16"/>
      <c r="GN1988" s="16"/>
      <c r="GO1988" s="16"/>
      <c r="GP1988" s="16"/>
      <c r="GQ1988" s="16"/>
      <c r="GR1988" s="16"/>
      <c r="GS1988" s="16"/>
      <c r="GT1988" s="16"/>
      <c r="GU1988" s="16"/>
      <c r="GV1988" s="16"/>
      <c r="GW1988" s="16"/>
      <c r="GX1988" s="16"/>
      <c r="GY1988" s="16"/>
      <c r="GZ1988" s="16"/>
      <c r="HA1988" s="16"/>
      <c r="HB1988" s="16"/>
      <c r="HC1988" s="16"/>
      <c r="HD1988" s="16"/>
      <c r="HE1988" s="16"/>
      <c r="HF1988" s="16"/>
      <c r="HG1988" s="16"/>
      <c r="HH1988" s="16"/>
      <c r="HI1988" s="16"/>
      <c r="HJ1988" s="16"/>
      <c r="HK1988" s="16"/>
      <c r="HL1988" s="16"/>
      <c r="HM1988" s="16"/>
      <c r="HN1988" s="16"/>
      <c r="HO1988" s="16"/>
      <c r="HP1988" s="16"/>
      <c r="HQ1988" s="16"/>
      <c r="HR1988" s="16"/>
      <c r="HS1988" s="16"/>
      <c r="HT1988" s="16"/>
      <c r="HU1988" s="16"/>
      <c r="HV1988" s="16"/>
      <c r="HW1988" s="16"/>
      <c r="HX1988" s="16"/>
      <c r="HY1988" s="16"/>
      <c r="HZ1988" s="16"/>
      <c r="IA1988" s="16"/>
      <c r="IB1988" s="16"/>
      <c r="IC1988" s="16"/>
      <c r="ID1988" s="16"/>
      <c r="IE1988" s="16"/>
      <c r="IF1988" s="16"/>
      <c r="IG1988" s="16"/>
      <c r="IH1988" s="16"/>
      <c r="II1988" s="16"/>
      <c r="IJ1988" s="16"/>
      <c r="IK1988" s="16"/>
      <c r="IL1988" s="16"/>
      <c r="IM1988" s="16"/>
      <c r="IN1988" s="16"/>
      <c r="IO1988" s="16"/>
      <c r="IP1988" s="16"/>
      <c r="IQ1988" s="16"/>
      <c r="IR1988" s="16"/>
      <c r="IS1988" s="16"/>
      <c r="IT1988" s="16"/>
      <c r="IU1988" s="16"/>
      <c r="IV1988" s="16"/>
    </row>
    <row r="1989" spans="6:13" ht="12.75">
      <c r="F1989" s="144"/>
      <c r="G1989" s="153"/>
      <c r="M1989" s="2"/>
    </row>
    <row r="1990" spans="6:13" ht="12.75">
      <c r="F1990" s="144"/>
      <c r="G1990" s="153"/>
      <c r="M1990" s="2"/>
    </row>
    <row r="1991" spans="2:13" ht="12.75">
      <c r="B1991" s="6"/>
      <c r="M1991" s="2"/>
    </row>
    <row r="1992" spans="1:256" s="178" customFormat="1" ht="12.75">
      <c r="A1992" s="375"/>
      <c r="B1992" s="376">
        <v>2214273</v>
      </c>
      <c r="C1992" s="375" t="s">
        <v>954</v>
      </c>
      <c r="D1992" s="375" t="s">
        <v>955</v>
      </c>
      <c r="E1992" s="375"/>
      <c r="F1992" s="377"/>
      <c r="G1992" s="377"/>
      <c r="H1992" s="376">
        <f>H1991-B1992</f>
        <v>-2214273</v>
      </c>
      <c r="I1992" s="378">
        <f aca="true" t="shared" si="132" ref="I1992:I1997">+B1992/M1992</f>
        <v>4428.546</v>
      </c>
      <c r="K1992" s="379"/>
      <c r="L1992" s="380"/>
      <c r="M1992" s="2">
        <v>500</v>
      </c>
      <c r="N1992" s="380"/>
      <c r="O1992" s="380"/>
      <c r="P1992" s="380"/>
      <c r="Q1992" s="380"/>
      <c r="R1992" s="380"/>
      <c r="S1992" s="380"/>
      <c r="T1992" s="380"/>
      <c r="U1992" s="380"/>
      <c r="V1992" s="380"/>
      <c r="W1992" s="380"/>
      <c r="X1992" s="380"/>
      <c r="Y1992" s="380"/>
      <c r="Z1992" s="380"/>
      <c r="AA1992" s="380"/>
      <c r="AB1992" s="380"/>
      <c r="AC1992" s="380"/>
      <c r="AD1992" s="380"/>
      <c r="AE1992" s="380"/>
      <c r="AF1992" s="380"/>
      <c r="AG1992" s="380"/>
      <c r="AH1992" s="380"/>
      <c r="AI1992" s="380"/>
      <c r="AJ1992" s="380"/>
      <c r="AK1992" s="380"/>
      <c r="AL1992" s="380"/>
      <c r="AM1992" s="380"/>
      <c r="AN1992" s="380"/>
      <c r="AO1992" s="380"/>
      <c r="AP1992" s="380"/>
      <c r="AQ1992" s="380"/>
      <c r="AR1992" s="380"/>
      <c r="AS1992" s="380"/>
      <c r="AT1992" s="380"/>
      <c r="AU1992" s="380"/>
      <c r="AV1992" s="380"/>
      <c r="AW1992" s="380"/>
      <c r="AX1992" s="380"/>
      <c r="AY1992" s="380"/>
      <c r="AZ1992" s="380"/>
      <c r="BA1992" s="380"/>
      <c r="BB1992" s="380"/>
      <c r="BC1992" s="380"/>
      <c r="BD1992" s="380"/>
      <c r="BE1992" s="380"/>
      <c r="BF1992" s="380"/>
      <c r="BG1992" s="380"/>
      <c r="BH1992" s="380"/>
      <c r="BI1992" s="380"/>
      <c r="BJ1992" s="380"/>
      <c r="BK1992" s="380"/>
      <c r="BL1992" s="380"/>
      <c r="BM1992" s="380"/>
      <c r="BN1992" s="380"/>
      <c r="BO1992" s="380"/>
      <c r="BP1992" s="380"/>
      <c r="BQ1992" s="380"/>
      <c r="BR1992" s="380"/>
      <c r="BS1992" s="380"/>
      <c r="BT1992" s="380"/>
      <c r="BU1992" s="380"/>
      <c r="BV1992" s="380"/>
      <c r="BW1992" s="380"/>
      <c r="BX1992" s="380"/>
      <c r="BY1992" s="380"/>
      <c r="BZ1992" s="380"/>
      <c r="CA1992" s="380"/>
      <c r="CB1992" s="380"/>
      <c r="CC1992" s="380"/>
      <c r="CD1992" s="380"/>
      <c r="CE1992" s="380"/>
      <c r="CF1992" s="380"/>
      <c r="CG1992" s="380"/>
      <c r="CH1992" s="380"/>
      <c r="CI1992" s="380"/>
      <c r="CJ1992" s="380"/>
      <c r="CK1992" s="380"/>
      <c r="CL1992" s="380"/>
      <c r="CM1992" s="380"/>
      <c r="CN1992" s="380"/>
      <c r="CO1992" s="380"/>
      <c r="CP1992" s="380"/>
      <c r="CQ1992" s="380"/>
      <c r="CR1992" s="380"/>
      <c r="CS1992" s="380"/>
      <c r="CT1992" s="380"/>
      <c r="CU1992" s="380"/>
      <c r="CV1992" s="380"/>
      <c r="CW1992" s="380"/>
      <c r="CX1992" s="380"/>
      <c r="CY1992" s="380"/>
      <c r="CZ1992" s="380"/>
      <c r="DA1992" s="380"/>
      <c r="DB1992" s="380"/>
      <c r="DC1992" s="380"/>
      <c r="DD1992" s="380"/>
      <c r="DE1992" s="380"/>
      <c r="DF1992" s="380"/>
      <c r="DG1992" s="380"/>
      <c r="DH1992" s="380"/>
      <c r="DI1992" s="380"/>
      <c r="DJ1992" s="380"/>
      <c r="DK1992" s="380"/>
      <c r="DL1992" s="380"/>
      <c r="DM1992" s="380"/>
      <c r="DN1992" s="380"/>
      <c r="DO1992" s="380"/>
      <c r="DP1992" s="380"/>
      <c r="DQ1992" s="380"/>
      <c r="DR1992" s="380"/>
      <c r="DS1992" s="380"/>
      <c r="DT1992" s="380"/>
      <c r="DU1992" s="380"/>
      <c r="DV1992" s="380"/>
      <c r="DW1992" s="380"/>
      <c r="DX1992" s="380"/>
      <c r="DY1992" s="380"/>
      <c r="DZ1992" s="380"/>
      <c r="EA1992" s="380"/>
      <c r="EB1992" s="380"/>
      <c r="EC1992" s="380"/>
      <c r="ED1992" s="380"/>
      <c r="EE1992" s="380"/>
      <c r="EF1992" s="380"/>
      <c r="EG1992" s="380"/>
      <c r="EH1992" s="380"/>
      <c r="EI1992" s="380"/>
      <c r="EJ1992" s="380"/>
      <c r="EK1992" s="380"/>
      <c r="EL1992" s="380"/>
      <c r="EM1992" s="380"/>
      <c r="EN1992" s="380"/>
      <c r="EO1992" s="380"/>
      <c r="EP1992" s="380"/>
      <c r="EQ1992" s="380"/>
      <c r="ER1992" s="380"/>
      <c r="ES1992" s="380"/>
      <c r="ET1992" s="380"/>
      <c r="EU1992" s="380"/>
      <c r="EV1992" s="380"/>
      <c r="EW1992" s="380"/>
      <c r="EX1992" s="380"/>
      <c r="EY1992" s="380"/>
      <c r="EZ1992" s="380"/>
      <c r="FA1992" s="380"/>
      <c r="FB1992" s="380"/>
      <c r="FC1992" s="380"/>
      <c r="FD1992" s="380"/>
      <c r="FE1992" s="380"/>
      <c r="FF1992" s="380"/>
      <c r="FG1992" s="380"/>
      <c r="FH1992" s="380"/>
      <c r="FI1992" s="380"/>
      <c r="FJ1992" s="380"/>
      <c r="FK1992" s="380"/>
      <c r="FL1992" s="380"/>
      <c r="FM1992" s="380"/>
      <c r="FN1992" s="380"/>
      <c r="FO1992" s="380"/>
      <c r="FP1992" s="380"/>
      <c r="FQ1992" s="380"/>
      <c r="FR1992" s="380"/>
      <c r="FS1992" s="380"/>
      <c r="FT1992" s="380"/>
      <c r="FU1992" s="380"/>
      <c r="FV1992" s="380"/>
      <c r="FW1992" s="380"/>
      <c r="FX1992" s="380"/>
      <c r="FY1992" s="380"/>
      <c r="FZ1992" s="380"/>
      <c r="GA1992" s="380"/>
      <c r="GB1992" s="380"/>
      <c r="GC1992" s="380"/>
      <c r="GD1992" s="380"/>
      <c r="GE1992" s="380"/>
      <c r="GF1992" s="380"/>
      <c r="GG1992" s="380"/>
      <c r="GH1992" s="380"/>
      <c r="GI1992" s="380"/>
      <c r="GJ1992" s="380"/>
      <c r="GK1992" s="380"/>
      <c r="GL1992" s="380"/>
      <c r="GM1992" s="380"/>
      <c r="GN1992" s="380"/>
      <c r="GO1992" s="380"/>
      <c r="GP1992" s="380"/>
      <c r="GQ1992" s="380"/>
      <c r="GR1992" s="380"/>
      <c r="GS1992" s="380"/>
      <c r="GT1992" s="380"/>
      <c r="GU1992" s="380"/>
      <c r="GV1992" s="380"/>
      <c r="GW1992" s="380"/>
      <c r="GX1992" s="380"/>
      <c r="GY1992" s="380"/>
      <c r="GZ1992" s="380"/>
      <c r="HA1992" s="380"/>
      <c r="HB1992" s="380"/>
      <c r="HC1992" s="380"/>
      <c r="HD1992" s="380"/>
      <c r="HE1992" s="380"/>
      <c r="HF1992" s="380"/>
      <c r="HG1992" s="380"/>
      <c r="HH1992" s="380"/>
      <c r="HI1992" s="380"/>
      <c r="HJ1992" s="380"/>
      <c r="HK1992" s="380"/>
      <c r="HL1992" s="380"/>
      <c r="HM1992" s="380"/>
      <c r="HN1992" s="380"/>
      <c r="HO1992" s="380"/>
      <c r="HP1992" s="380"/>
      <c r="HQ1992" s="380"/>
      <c r="HR1992" s="380"/>
      <c r="HS1992" s="380"/>
      <c r="HT1992" s="380"/>
      <c r="HU1992" s="380"/>
      <c r="HV1992" s="380"/>
      <c r="HW1992" s="380"/>
      <c r="HX1992" s="380"/>
      <c r="HY1992" s="380"/>
      <c r="HZ1992" s="380"/>
      <c r="IA1992" s="380"/>
      <c r="IB1992" s="380"/>
      <c r="IC1992" s="380"/>
      <c r="ID1992" s="380"/>
      <c r="IE1992" s="380"/>
      <c r="IF1992" s="380"/>
      <c r="IG1992" s="380"/>
      <c r="IH1992" s="380"/>
      <c r="II1992" s="380"/>
      <c r="IJ1992" s="380"/>
      <c r="IK1992" s="380"/>
      <c r="IL1992" s="380"/>
      <c r="IM1992" s="380"/>
      <c r="IN1992" s="380"/>
      <c r="IO1992" s="380"/>
      <c r="IP1992" s="380"/>
      <c r="IQ1992" s="380"/>
      <c r="IR1992" s="380"/>
      <c r="IS1992" s="380"/>
      <c r="IT1992" s="380"/>
      <c r="IU1992" s="380"/>
      <c r="IV1992" s="380"/>
    </row>
    <row r="1993" spans="1:13" s="259" customFormat="1" ht="12.75">
      <c r="A1993" s="255"/>
      <c r="B1993" s="376">
        <v>-10305876</v>
      </c>
      <c r="C1993" s="375" t="s">
        <v>954</v>
      </c>
      <c r="D1993" s="375" t="s">
        <v>956</v>
      </c>
      <c r="E1993" s="375"/>
      <c r="F1993" s="377"/>
      <c r="G1993" s="377"/>
      <c r="H1993" s="376">
        <f>H1992-B1993</f>
        <v>8091603</v>
      </c>
      <c r="I1993" s="378">
        <f t="shared" si="132"/>
        <v>-21032.4</v>
      </c>
      <c r="M1993" s="2">
        <v>490</v>
      </c>
    </row>
    <row r="1994" spans="1:13" s="259" customFormat="1" ht="12.75">
      <c r="A1994" s="255"/>
      <c r="B1994" s="376">
        <v>205829</v>
      </c>
      <c r="C1994" s="375" t="s">
        <v>954</v>
      </c>
      <c r="D1994" s="375" t="s">
        <v>972</v>
      </c>
      <c r="E1994" s="375"/>
      <c r="F1994" s="377"/>
      <c r="G1994" s="377"/>
      <c r="H1994" s="376">
        <f>H1993-B1994</f>
        <v>7885774</v>
      </c>
      <c r="I1994" s="378">
        <f t="shared" si="132"/>
        <v>428.81041666666664</v>
      </c>
      <c r="M1994" s="2">
        <v>480</v>
      </c>
    </row>
    <row r="1995" spans="1:13" s="259" customFormat="1" ht="12.75">
      <c r="A1995" s="255"/>
      <c r="B1995" s="376">
        <v>-7580000</v>
      </c>
      <c r="C1995" s="375" t="s">
        <v>954</v>
      </c>
      <c r="D1995" s="375" t="s">
        <v>970</v>
      </c>
      <c r="E1995" s="375"/>
      <c r="F1995" s="377"/>
      <c r="G1995" s="377"/>
      <c r="H1995" s="376">
        <f>H1994-B1995</f>
        <v>15465774</v>
      </c>
      <c r="I1995" s="378">
        <f t="shared" si="132"/>
        <v>-15791.666666666666</v>
      </c>
      <c r="M1995" s="2">
        <v>480</v>
      </c>
    </row>
    <row r="1996" spans="1:13" s="259" customFormat="1" ht="12.75">
      <c r="A1996" s="255"/>
      <c r="B1996" s="376">
        <f>+B1949</f>
        <v>1218000</v>
      </c>
      <c r="C1996" s="375" t="s">
        <v>954</v>
      </c>
      <c r="D1996" s="375" t="s">
        <v>965</v>
      </c>
      <c r="E1996" s="375"/>
      <c r="F1996" s="377"/>
      <c r="G1996" s="377"/>
      <c r="H1996" s="376">
        <f>H1995-B1996</f>
        <v>14247774</v>
      </c>
      <c r="I1996" s="378">
        <f t="shared" si="132"/>
        <v>2537.5</v>
      </c>
      <c r="M1996" s="40">
        <v>480</v>
      </c>
    </row>
    <row r="1997" spans="1:13" s="227" customFormat="1" ht="12.75">
      <c r="A1997" s="381"/>
      <c r="B1997" s="382">
        <f>SUM(B1992:B1996)</f>
        <v>-14247774</v>
      </c>
      <c r="C1997" s="381" t="s">
        <v>954</v>
      </c>
      <c r="D1997" s="381" t="s">
        <v>962</v>
      </c>
      <c r="E1997" s="381"/>
      <c r="F1997" s="383"/>
      <c r="G1997" s="384"/>
      <c r="H1997" s="382"/>
      <c r="I1997" s="385">
        <f t="shared" si="132"/>
        <v>-29682.8625</v>
      </c>
      <c r="M1997" s="66">
        <v>480</v>
      </c>
    </row>
    <row r="1998" spans="1:13" s="380" customFormat="1" ht="12.75">
      <c r="A1998" s="386"/>
      <c r="B1998" s="362"/>
      <c r="C1998" s="386"/>
      <c r="D1998" s="386"/>
      <c r="E1998" s="386"/>
      <c r="F1998" s="387"/>
      <c r="G1998" s="388"/>
      <c r="H1998" s="362"/>
      <c r="I1998" s="389"/>
      <c r="M1998" s="40"/>
    </row>
    <row r="1999" spans="1:13" s="380" customFormat="1" ht="12.75">
      <c r="A1999" s="386"/>
      <c r="B1999" s="362"/>
      <c r="C1999" s="386"/>
      <c r="D1999" s="386"/>
      <c r="E1999" s="386"/>
      <c r="F1999" s="387"/>
      <c r="G1999" s="388"/>
      <c r="H1999" s="362"/>
      <c r="I1999" s="389"/>
      <c r="M1999" s="40"/>
    </row>
    <row r="2000" spans="1:13" s="243" customFormat="1" ht="12.75">
      <c r="A2000" s="237"/>
      <c r="B2000" s="238"/>
      <c r="C2000" s="239"/>
      <c r="D2000" s="237"/>
      <c r="E2000" s="237"/>
      <c r="F2000" s="240"/>
      <c r="G2000" s="240"/>
      <c r="H2000" s="241"/>
      <c r="I2000" s="242"/>
      <c r="K2000" s="244"/>
      <c r="M2000" s="2"/>
    </row>
    <row r="2001" spans="1:13" s="194" customFormat="1" ht="12.75">
      <c r="A2001" s="245"/>
      <c r="B2001" s="246">
        <v>-3559741</v>
      </c>
      <c r="C2001" s="245" t="s">
        <v>940</v>
      </c>
      <c r="D2001" s="245" t="s">
        <v>955</v>
      </c>
      <c r="E2001" s="245"/>
      <c r="F2001" s="247"/>
      <c r="G2001" s="247"/>
      <c r="H2001" s="246">
        <f>H1990-B2001</f>
        <v>3559741</v>
      </c>
      <c r="I2001" s="248">
        <f>+B2001/M2001</f>
        <v>-7119.482</v>
      </c>
      <c r="M2001" s="2">
        <v>500</v>
      </c>
    </row>
    <row r="2002" spans="1:13" s="194" customFormat="1" ht="12.75">
      <c r="A2002" s="245"/>
      <c r="B2002" s="246">
        <v>0</v>
      </c>
      <c r="C2002" s="245" t="s">
        <v>940</v>
      </c>
      <c r="D2002" s="245" t="s">
        <v>957</v>
      </c>
      <c r="E2002" s="245"/>
      <c r="F2002" s="247"/>
      <c r="G2002" s="247"/>
      <c r="H2002" s="246">
        <f>H1991-B2002</f>
        <v>0</v>
      </c>
      <c r="I2002" s="248">
        <f>+B2002/M2002</f>
        <v>0</v>
      </c>
      <c r="M2002" s="40">
        <v>480</v>
      </c>
    </row>
    <row r="2003" spans="1:13" s="194" customFormat="1" ht="12.75">
      <c r="A2003" s="245"/>
      <c r="B2003" s="246">
        <v>0</v>
      </c>
      <c r="C2003" s="245" t="s">
        <v>940</v>
      </c>
      <c r="D2003" s="245" t="s">
        <v>965</v>
      </c>
      <c r="E2003" s="245"/>
      <c r="F2003" s="247"/>
      <c r="G2003" s="247"/>
      <c r="H2003" s="246">
        <f>H2000-B2003</f>
        <v>0</v>
      </c>
      <c r="I2003" s="248">
        <f>+B2003/M2003</f>
        <v>0</v>
      </c>
      <c r="M2003" s="40">
        <v>480</v>
      </c>
    </row>
    <row r="2004" spans="1:13" s="254" customFormat="1" ht="12.75">
      <c r="A2004" s="249"/>
      <c r="B2004" s="250">
        <f>SUM(B2001:B2003)</f>
        <v>-3559741</v>
      </c>
      <c r="C2004" s="249" t="s">
        <v>940</v>
      </c>
      <c r="D2004" s="249" t="s">
        <v>964</v>
      </c>
      <c r="E2004" s="249"/>
      <c r="F2004" s="251"/>
      <c r="G2004" s="252"/>
      <c r="H2004" s="250">
        <f>H2002-B2004</f>
        <v>3559741</v>
      </c>
      <c r="I2004" s="253">
        <f>+B2004/M2004</f>
        <v>-7416.127083333334</v>
      </c>
      <c r="M2004" s="66">
        <v>480</v>
      </c>
    </row>
    <row r="2005" spans="2:13" ht="12.75">
      <c r="B2005" s="6"/>
      <c r="F2005" s="153"/>
      <c r="M2005" s="2"/>
    </row>
    <row r="2006" spans="2:13" ht="12.75">
      <c r="B2006" s="6"/>
      <c r="M2006" s="2"/>
    </row>
    <row r="2007" spans="1:13" s="243" customFormat="1" ht="12.75">
      <c r="A2007" s="237"/>
      <c r="B2007" s="238"/>
      <c r="C2007" s="239"/>
      <c r="D2007" s="237"/>
      <c r="E2007" s="237"/>
      <c r="F2007" s="240"/>
      <c r="G2007" s="240"/>
      <c r="H2007" s="241"/>
      <c r="I2007" s="242"/>
      <c r="K2007" s="244"/>
      <c r="M2007" s="2"/>
    </row>
    <row r="2008" spans="1:13" s="259" customFormat="1" ht="12.75">
      <c r="A2008" s="255"/>
      <c r="B2008" s="256">
        <v>-10553090.8</v>
      </c>
      <c r="C2008" s="255" t="s">
        <v>939</v>
      </c>
      <c r="D2008" s="255" t="s">
        <v>955</v>
      </c>
      <c r="E2008" s="255"/>
      <c r="F2008" s="257"/>
      <c r="G2008" s="257"/>
      <c r="H2008" s="256">
        <f>H2007-B2008</f>
        <v>10553090.8</v>
      </c>
      <c r="I2008" s="258">
        <f>+B2008/M2008</f>
        <v>-21106.1816</v>
      </c>
      <c r="M2008" s="2">
        <v>500</v>
      </c>
    </row>
    <row r="2009" spans="1:13" s="259" customFormat="1" ht="12.75">
      <c r="A2009" s="255"/>
      <c r="B2009" s="256">
        <v>2159575</v>
      </c>
      <c r="C2009" s="255" t="s">
        <v>939</v>
      </c>
      <c r="D2009" s="255" t="s">
        <v>958</v>
      </c>
      <c r="E2009" s="255"/>
      <c r="F2009" s="257"/>
      <c r="G2009" s="257"/>
      <c r="H2009" s="256">
        <f>H2008-B2009</f>
        <v>8393515.8</v>
      </c>
      <c r="I2009" s="258">
        <f>+B2009/M2009</f>
        <v>4499.114583333333</v>
      </c>
      <c r="M2009" s="2">
        <v>480</v>
      </c>
    </row>
    <row r="2010" spans="1:13" s="259" customFormat="1" ht="12.75">
      <c r="A2010" s="255"/>
      <c r="B2010" s="256">
        <f>+B1950</f>
        <v>1732735</v>
      </c>
      <c r="C2010" s="255" t="s">
        <v>939</v>
      </c>
      <c r="D2010" s="255" t="s">
        <v>963</v>
      </c>
      <c r="E2010" s="255"/>
      <c r="F2010" s="257"/>
      <c r="G2010" s="257"/>
      <c r="H2010" s="256">
        <f>H2009-B2010</f>
        <v>6660780.800000001</v>
      </c>
      <c r="I2010" s="258">
        <f>+B2010/M2010</f>
        <v>3609.8645833333335</v>
      </c>
      <c r="M2010" s="2">
        <v>480</v>
      </c>
    </row>
    <row r="2011" spans="1:13" s="265" customFormat="1" ht="12.75">
      <c r="A2011" s="260"/>
      <c r="B2011" s="261">
        <f>SUM(B2008:B2010)</f>
        <v>-6660780.800000001</v>
      </c>
      <c r="C2011" s="260" t="s">
        <v>939</v>
      </c>
      <c r="D2011" s="260" t="s">
        <v>964</v>
      </c>
      <c r="E2011" s="260"/>
      <c r="F2011" s="262"/>
      <c r="G2011" s="263"/>
      <c r="H2011" s="261">
        <v>0</v>
      </c>
      <c r="I2011" s="264">
        <f>+B2011/M2011</f>
        <v>-13876.626666666669</v>
      </c>
      <c r="M2011" s="66">
        <v>480</v>
      </c>
    </row>
    <row r="2012" spans="2:13" ht="12.75">
      <c r="B2012" s="6"/>
      <c r="F2012" s="153"/>
      <c r="M2012" s="2"/>
    </row>
    <row r="2013" spans="2:13" ht="12.75">
      <c r="B2013" s="6"/>
      <c r="F2013" s="153"/>
      <c r="M2013" s="2"/>
    </row>
    <row r="2014" spans="2:13" ht="12.75">
      <c r="B2014" s="6"/>
      <c r="M2014" s="2"/>
    </row>
    <row r="2015" spans="1:13" s="204" customFormat="1" ht="12.75">
      <c r="A2015" s="266"/>
      <c r="B2015" s="267">
        <v>-37202750</v>
      </c>
      <c r="C2015" s="266" t="s">
        <v>941</v>
      </c>
      <c r="D2015" s="266" t="s">
        <v>959</v>
      </c>
      <c r="E2015" s="266"/>
      <c r="F2015" s="268"/>
      <c r="G2015" s="268"/>
      <c r="H2015" s="267">
        <f>H2014-B2015</f>
        <v>37202750</v>
      </c>
      <c r="I2015" s="269">
        <f>+B2015/M2015</f>
        <v>-74405.5</v>
      </c>
      <c r="M2015" s="270">
        <v>500</v>
      </c>
    </row>
    <row r="2016" spans="1:13" s="204" customFormat="1" ht="12.75">
      <c r="A2016" s="266"/>
      <c r="B2016" s="267">
        <v>3070755</v>
      </c>
      <c r="C2016" s="266" t="s">
        <v>941</v>
      </c>
      <c r="D2016" s="266" t="s">
        <v>944</v>
      </c>
      <c r="E2016" s="266"/>
      <c r="F2016" s="268"/>
      <c r="G2016" s="268"/>
      <c r="H2016" s="267">
        <f aca="true" t="shared" si="133" ref="H2016:H2024">H2015-B2016</f>
        <v>34131995</v>
      </c>
      <c r="I2016" s="269">
        <f aca="true" t="shared" si="134" ref="I2016:I2024">+B2016/M2016</f>
        <v>6021.088235294118</v>
      </c>
      <c r="M2016" s="271">
        <v>510</v>
      </c>
    </row>
    <row r="2017" spans="1:13" s="204" customFormat="1" ht="12.75">
      <c r="A2017" s="266"/>
      <c r="B2017" s="267">
        <v>0</v>
      </c>
      <c r="C2017" s="266" t="s">
        <v>941</v>
      </c>
      <c r="D2017" s="266" t="s">
        <v>945</v>
      </c>
      <c r="E2017" s="266"/>
      <c r="F2017" s="268"/>
      <c r="G2017" s="268"/>
      <c r="H2017" s="267">
        <f t="shared" si="133"/>
        <v>34131995</v>
      </c>
      <c r="I2017" s="269">
        <f t="shared" si="134"/>
        <v>0</v>
      </c>
      <c r="M2017" s="271">
        <v>505</v>
      </c>
    </row>
    <row r="2018" spans="1:13" s="204" customFormat="1" ht="12.75">
      <c r="A2018" s="266"/>
      <c r="B2018" s="267">
        <v>0</v>
      </c>
      <c r="C2018" s="266" t="s">
        <v>941</v>
      </c>
      <c r="D2018" s="266" t="s">
        <v>947</v>
      </c>
      <c r="E2018" s="266"/>
      <c r="F2018" s="268"/>
      <c r="G2018" s="268"/>
      <c r="H2018" s="267">
        <f t="shared" si="133"/>
        <v>34131995</v>
      </c>
      <c r="I2018" s="269">
        <f t="shared" si="134"/>
        <v>0</v>
      </c>
      <c r="M2018" s="271">
        <v>495</v>
      </c>
    </row>
    <row r="2019" spans="1:13" s="204" customFormat="1" ht="12.75">
      <c r="A2019" s="266"/>
      <c r="B2019" s="267">
        <v>2405851.5</v>
      </c>
      <c r="C2019" s="266" t="s">
        <v>941</v>
      </c>
      <c r="D2019" s="266" t="s">
        <v>948</v>
      </c>
      <c r="E2019" s="266"/>
      <c r="F2019" s="268"/>
      <c r="G2019" s="268"/>
      <c r="H2019" s="267">
        <f t="shared" si="133"/>
        <v>31726143.5</v>
      </c>
      <c r="I2019" s="269">
        <f t="shared" si="134"/>
        <v>4909.901020408163</v>
      </c>
      <c r="M2019" s="271">
        <v>490</v>
      </c>
    </row>
    <row r="2020" spans="1:13" s="204" customFormat="1" ht="12.75">
      <c r="A2020" s="266"/>
      <c r="B2020" s="267">
        <v>2008772</v>
      </c>
      <c r="C2020" s="266" t="s">
        <v>941</v>
      </c>
      <c r="D2020" s="266" t="s">
        <v>949</v>
      </c>
      <c r="E2020" s="266"/>
      <c r="F2020" s="268"/>
      <c r="G2020" s="268"/>
      <c r="H2020" s="267">
        <f t="shared" si="133"/>
        <v>29717371.5</v>
      </c>
      <c r="I2020" s="269">
        <f t="shared" si="134"/>
        <v>4099.534693877551</v>
      </c>
      <c r="M2020" s="271">
        <v>490</v>
      </c>
    </row>
    <row r="2021" spans="1:13" s="204" customFormat="1" ht="12.75">
      <c r="A2021" s="266"/>
      <c r="B2021" s="267">
        <v>4121133</v>
      </c>
      <c r="C2021" s="266" t="s">
        <v>941</v>
      </c>
      <c r="D2021" s="266" t="s">
        <v>950</v>
      </c>
      <c r="E2021" s="266"/>
      <c r="F2021" s="268"/>
      <c r="G2021" s="268"/>
      <c r="H2021" s="267">
        <f t="shared" si="133"/>
        <v>25596238.5</v>
      </c>
      <c r="I2021" s="269">
        <f t="shared" si="134"/>
        <v>8497.181443298969</v>
      </c>
      <c r="M2021" s="271">
        <v>485</v>
      </c>
    </row>
    <row r="2022" spans="1:13" s="204" customFormat="1" ht="12.75">
      <c r="A2022" s="266"/>
      <c r="B2022" s="267">
        <v>2806749</v>
      </c>
      <c r="C2022" s="266" t="s">
        <v>941</v>
      </c>
      <c r="D2022" s="266" t="s">
        <v>951</v>
      </c>
      <c r="E2022" s="266"/>
      <c r="F2022" s="268"/>
      <c r="G2022" s="268"/>
      <c r="H2022" s="267">
        <f t="shared" si="133"/>
        <v>22789489.5</v>
      </c>
      <c r="I2022" s="269">
        <f t="shared" si="134"/>
        <v>5871.859832635983</v>
      </c>
      <c r="M2022" s="271">
        <v>478</v>
      </c>
    </row>
    <row r="2023" spans="1:13" s="204" customFormat="1" ht="12.75">
      <c r="A2023" s="266"/>
      <c r="B2023" s="267">
        <v>2603347.5</v>
      </c>
      <c r="C2023" s="266" t="s">
        <v>941</v>
      </c>
      <c r="D2023" s="266" t="s">
        <v>952</v>
      </c>
      <c r="E2023" s="266"/>
      <c r="F2023" s="268"/>
      <c r="G2023" s="268"/>
      <c r="H2023" s="267">
        <f t="shared" si="133"/>
        <v>20186142</v>
      </c>
      <c r="I2023" s="269">
        <f t="shared" si="134"/>
        <v>5423.640625</v>
      </c>
      <c r="J2023" s="282"/>
      <c r="K2023" s="282"/>
      <c r="L2023" s="282"/>
      <c r="M2023" s="271">
        <v>480</v>
      </c>
    </row>
    <row r="2024" spans="1:13" s="204" customFormat="1" ht="12.75">
      <c r="A2024" s="266"/>
      <c r="B2024" s="267">
        <f>+B1952</f>
        <v>2923987.5</v>
      </c>
      <c r="C2024" s="266" t="s">
        <v>941</v>
      </c>
      <c r="D2024" s="266" t="s">
        <v>961</v>
      </c>
      <c r="E2024" s="266"/>
      <c r="F2024" s="268"/>
      <c r="G2024" s="268"/>
      <c r="H2024" s="267">
        <f t="shared" si="133"/>
        <v>17262154.5</v>
      </c>
      <c r="I2024" s="269">
        <f t="shared" si="134"/>
        <v>6091.640625</v>
      </c>
      <c r="J2024" s="282"/>
      <c r="K2024" s="282"/>
      <c r="L2024" s="282"/>
      <c r="M2024" s="271">
        <v>480</v>
      </c>
    </row>
    <row r="2025" spans="1:13" s="277" customFormat="1" ht="12.75">
      <c r="A2025" s="272"/>
      <c r="B2025" s="273">
        <f>SUM(B2015:B2024)</f>
        <v>-17262154.5</v>
      </c>
      <c r="C2025" s="272" t="s">
        <v>941</v>
      </c>
      <c r="D2025" s="272" t="s">
        <v>962</v>
      </c>
      <c r="E2025" s="272"/>
      <c r="F2025" s="274"/>
      <c r="G2025" s="275"/>
      <c r="H2025" s="273">
        <v>0</v>
      </c>
      <c r="I2025" s="276">
        <f>+B2025/M2025</f>
        <v>-35962.821875</v>
      </c>
      <c r="M2025" s="278">
        <v>480</v>
      </c>
    </row>
    <row r="2026" spans="1:13" s="282" customFormat="1" ht="12.75">
      <c r="A2026" s="199"/>
      <c r="B2026" s="197"/>
      <c r="C2026" s="199"/>
      <c r="D2026" s="199"/>
      <c r="E2026" s="199"/>
      <c r="F2026" s="279"/>
      <c r="G2026" s="280"/>
      <c r="H2026" s="197"/>
      <c r="I2026" s="281"/>
      <c r="M2026" s="271"/>
    </row>
    <row r="2027" spans="1:13" s="282" customFormat="1" ht="12.75">
      <c r="A2027" s="199"/>
      <c r="B2027" s="197"/>
      <c r="C2027" s="199"/>
      <c r="D2027" s="199"/>
      <c r="E2027" s="199"/>
      <c r="F2027" s="279"/>
      <c r="G2027" s="280"/>
      <c r="H2027" s="197"/>
      <c r="I2027" s="281"/>
      <c r="M2027" s="271"/>
    </row>
    <row r="2028" spans="1:13" s="294" customFormat="1" ht="12.75">
      <c r="A2028" s="228"/>
      <c r="B2028" s="359"/>
      <c r="C2028" s="296"/>
      <c r="D2028" s="228"/>
      <c r="E2028" s="228"/>
      <c r="F2028" s="229"/>
      <c r="G2028" s="229"/>
      <c r="H2028" s="292"/>
      <c r="I2028" s="360"/>
      <c r="K2028" s="298"/>
      <c r="M2028" s="361"/>
    </row>
    <row r="2029" spans="1:13" s="294" customFormat="1" ht="12.75" hidden="1">
      <c r="A2029" s="228"/>
      <c r="B2029" s="359"/>
      <c r="C2029" s="296"/>
      <c r="D2029" s="228"/>
      <c r="E2029" s="228"/>
      <c r="F2029" s="229"/>
      <c r="G2029" s="229"/>
      <c r="H2029" s="292"/>
      <c r="I2029" s="360"/>
      <c r="K2029" s="298"/>
      <c r="M2029" s="361"/>
    </row>
    <row r="2030" spans="2:13" ht="12.75" hidden="1">
      <c r="B2030" s="6"/>
      <c r="F2030" s="153"/>
      <c r="H2030" s="292"/>
      <c r="I2030" s="23">
        <f>+B2030/M2030</f>
        <v>0</v>
      </c>
      <c r="M2030" s="2">
        <v>500</v>
      </c>
    </row>
    <row r="2031" spans="1:13" s="294" customFormat="1" ht="12.75" hidden="1">
      <c r="A2031" s="228"/>
      <c r="B2031" s="292"/>
      <c r="C2031" s="228"/>
      <c r="D2031" s="228"/>
      <c r="E2031" s="228"/>
      <c r="F2031" s="229"/>
      <c r="G2031" s="291"/>
      <c r="H2031" s="292"/>
      <c r="I2031" s="297"/>
      <c r="M2031" s="298"/>
    </row>
    <row r="2032" spans="2:13" ht="12.75" hidden="1">
      <c r="B2032" s="6"/>
      <c r="H2032" s="6">
        <f>H2031-B2032</f>
        <v>0</v>
      </c>
      <c r="I2032" s="23">
        <f>+B2032/M2032</f>
        <v>0</v>
      </c>
      <c r="M2032" s="2">
        <v>500</v>
      </c>
    </row>
    <row r="2033" spans="2:13" ht="12.75" hidden="1">
      <c r="B2033" s="6"/>
      <c r="H2033" s="6">
        <f>H2032-B2033</f>
        <v>0</v>
      </c>
      <c r="I2033" s="23">
        <f>+B2033/M2033</f>
        <v>0</v>
      </c>
      <c r="M2033" s="2">
        <v>500</v>
      </c>
    </row>
    <row r="2034" spans="1:13" ht="12.75" hidden="1">
      <c r="A2034" s="337"/>
      <c r="B2034" s="337"/>
      <c r="H2034" s="6">
        <f aca="true" t="shared" si="135" ref="H2034:H2064">H2033-B2034</f>
        <v>0</v>
      </c>
      <c r="I2034" s="23">
        <f aca="true" t="shared" si="136" ref="I2034:I2081">+B2034/M2034</f>
        <v>0</v>
      </c>
      <c r="M2034" s="2">
        <v>500</v>
      </c>
    </row>
    <row r="2035" spans="2:13" ht="12.75" hidden="1">
      <c r="B2035" s="337"/>
      <c r="H2035" s="6">
        <f t="shared" si="135"/>
        <v>0</v>
      </c>
      <c r="I2035" s="23">
        <f t="shared" si="136"/>
        <v>0</v>
      </c>
      <c r="M2035" s="2">
        <v>500</v>
      </c>
    </row>
    <row r="2036" spans="8:13" ht="12.75" hidden="1">
      <c r="H2036" s="6">
        <f t="shared" si="135"/>
        <v>0</v>
      </c>
      <c r="I2036" s="23">
        <f t="shared" si="136"/>
        <v>0</v>
      </c>
      <c r="M2036" s="2">
        <v>500</v>
      </c>
    </row>
    <row r="2037" spans="8:13" ht="12.75" hidden="1">
      <c r="H2037" s="6">
        <f t="shared" si="135"/>
        <v>0</v>
      </c>
      <c r="I2037" s="23">
        <f t="shared" si="136"/>
        <v>0</v>
      </c>
      <c r="M2037" s="2">
        <v>500</v>
      </c>
    </row>
    <row r="2038" spans="8:13" ht="12.75" hidden="1">
      <c r="H2038" s="6">
        <f t="shared" si="135"/>
        <v>0</v>
      </c>
      <c r="I2038" s="23">
        <f t="shared" si="136"/>
        <v>0</v>
      </c>
      <c r="M2038" s="2">
        <v>500</v>
      </c>
    </row>
    <row r="2039" spans="8:13" ht="12.75" hidden="1">
      <c r="H2039" s="6">
        <f t="shared" si="135"/>
        <v>0</v>
      </c>
      <c r="I2039" s="23">
        <f t="shared" si="136"/>
        <v>0</v>
      </c>
      <c r="M2039" s="2">
        <v>500</v>
      </c>
    </row>
    <row r="2040" spans="8:13" ht="12.75" hidden="1">
      <c r="H2040" s="6">
        <f t="shared" si="135"/>
        <v>0</v>
      </c>
      <c r="I2040" s="23">
        <f t="shared" si="136"/>
        <v>0</v>
      </c>
      <c r="M2040" s="2">
        <v>500</v>
      </c>
    </row>
    <row r="2041" spans="8:13" ht="12.75" hidden="1">
      <c r="H2041" s="6">
        <f t="shared" si="135"/>
        <v>0</v>
      </c>
      <c r="I2041" s="23">
        <f t="shared" si="136"/>
        <v>0</v>
      </c>
      <c r="M2041" s="2">
        <v>500</v>
      </c>
    </row>
    <row r="2042" spans="8:13" ht="12.75" hidden="1">
      <c r="H2042" s="6">
        <f t="shared" si="135"/>
        <v>0</v>
      </c>
      <c r="I2042" s="23">
        <f t="shared" si="136"/>
        <v>0</v>
      </c>
      <c r="M2042" s="2">
        <v>500</v>
      </c>
    </row>
    <row r="2043" spans="8:13" ht="12.75" hidden="1">
      <c r="H2043" s="6">
        <f t="shared" si="135"/>
        <v>0</v>
      </c>
      <c r="I2043" s="23">
        <f t="shared" si="136"/>
        <v>0</v>
      </c>
      <c r="M2043" s="2">
        <v>500</v>
      </c>
    </row>
    <row r="2044" spans="8:13" ht="12.75" hidden="1">
      <c r="H2044" s="6">
        <f t="shared" si="135"/>
        <v>0</v>
      </c>
      <c r="I2044" s="23">
        <f t="shared" si="136"/>
        <v>0</v>
      </c>
      <c r="M2044" s="2">
        <v>500</v>
      </c>
    </row>
    <row r="2045" spans="8:13" ht="12.75" hidden="1">
      <c r="H2045" s="6">
        <f t="shared" si="135"/>
        <v>0</v>
      </c>
      <c r="I2045" s="23">
        <f t="shared" si="136"/>
        <v>0</v>
      </c>
      <c r="M2045" s="2">
        <v>500</v>
      </c>
    </row>
    <row r="2046" spans="8:13" ht="12.75" hidden="1">
      <c r="H2046" s="6">
        <f t="shared" si="135"/>
        <v>0</v>
      </c>
      <c r="I2046" s="23">
        <f t="shared" si="136"/>
        <v>0</v>
      </c>
      <c r="M2046" s="2">
        <v>500</v>
      </c>
    </row>
    <row r="2047" spans="8:13" ht="12.75" hidden="1">
      <c r="H2047" s="6">
        <f t="shared" si="135"/>
        <v>0</v>
      </c>
      <c r="I2047" s="23">
        <f t="shared" si="136"/>
        <v>0</v>
      </c>
      <c r="M2047" s="2">
        <v>500</v>
      </c>
    </row>
    <row r="2048" spans="8:13" ht="12.75" hidden="1">
      <c r="H2048" s="6">
        <f t="shared" si="135"/>
        <v>0</v>
      </c>
      <c r="I2048" s="23">
        <f t="shared" si="136"/>
        <v>0</v>
      </c>
      <c r="M2048" s="2">
        <v>500</v>
      </c>
    </row>
    <row r="2049" spans="8:13" ht="12.75" hidden="1">
      <c r="H2049" s="6">
        <f t="shared" si="135"/>
        <v>0</v>
      </c>
      <c r="I2049" s="23">
        <f t="shared" si="136"/>
        <v>0</v>
      </c>
      <c r="M2049" s="2">
        <v>500</v>
      </c>
    </row>
    <row r="2050" spans="8:13" ht="12.75" hidden="1">
      <c r="H2050" s="6">
        <f t="shared" si="135"/>
        <v>0</v>
      </c>
      <c r="I2050" s="23">
        <f t="shared" si="136"/>
        <v>0</v>
      </c>
      <c r="M2050" s="2">
        <v>500</v>
      </c>
    </row>
    <row r="2051" spans="2:13" ht="12.75" hidden="1">
      <c r="B2051" s="7"/>
      <c r="H2051" s="6">
        <f t="shared" si="135"/>
        <v>0</v>
      </c>
      <c r="I2051" s="23">
        <f t="shared" si="136"/>
        <v>0</v>
      </c>
      <c r="M2051" s="2">
        <v>500</v>
      </c>
    </row>
    <row r="2052" spans="3:13" ht="12.75" hidden="1">
      <c r="C2052" s="3"/>
      <c r="H2052" s="6">
        <f t="shared" si="135"/>
        <v>0</v>
      </c>
      <c r="I2052" s="23">
        <f t="shared" si="136"/>
        <v>0</v>
      </c>
      <c r="M2052" s="2">
        <v>500</v>
      </c>
    </row>
    <row r="2053" spans="8:13" ht="12.75" hidden="1">
      <c r="H2053" s="6">
        <f t="shared" si="135"/>
        <v>0</v>
      </c>
      <c r="I2053" s="23">
        <f t="shared" si="136"/>
        <v>0</v>
      </c>
      <c r="M2053" s="2">
        <v>500</v>
      </c>
    </row>
    <row r="2054" spans="2:13" ht="12.75" hidden="1">
      <c r="B2054" s="8"/>
      <c r="H2054" s="6">
        <f t="shared" si="135"/>
        <v>0</v>
      </c>
      <c r="I2054" s="23">
        <f t="shared" si="136"/>
        <v>0</v>
      </c>
      <c r="M2054" s="2">
        <v>500</v>
      </c>
    </row>
    <row r="2055" spans="8:13" ht="12.75" hidden="1">
      <c r="H2055" s="6">
        <f t="shared" si="135"/>
        <v>0</v>
      </c>
      <c r="I2055" s="23">
        <f t="shared" si="136"/>
        <v>0</v>
      </c>
      <c r="M2055" s="2">
        <v>500</v>
      </c>
    </row>
    <row r="2056" spans="8:13" ht="12.75" hidden="1">
      <c r="H2056" s="6">
        <f t="shared" si="135"/>
        <v>0</v>
      </c>
      <c r="I2056" s="23">
        <f t="shared" si="136"/>
        <v>0</v>
      </c>
      <c r="M2056" s="2">
        <v>500</v>
      </c>
    </row>
    <row r="2057" spans="8:13" ht="12.75" hidden="1">
      <c r="H2057" s="6">
        <f t="shared" si="135"/>
        <v>0</v>
      </c>
      <c r="I2057" s="23">
        <f t="shared" si="136"/>
        <v>0</v>
      </c>
      <c r="M2057" s="2">
        <v>500</v>
      </c>
    </row>
    <row r="2058" spans="8:13" ht="12.75" hidden="1">
      <c r="H2058" s="6">
        <f t="shared" si="135"/>
        <v>0</v>
      </c>
      <c r="I2058" s="23">
        <f t="shared" si="136"/>
        <v>0</v>
      </c>
      <c r="M2058" s="2">
        <v>500</v>
      </c>
    </row>
    <row r="2059" spans="8:13" ht="12.75" hidden="1">
      <c r="H2059" s="6">
        <f t="shared" si="135"/>
        <v>0</v>
      </c>
      <c r="I2059" s="23">
        <f t="shared" si="136"/>
        <v>0</v>
      </c>
      <c r="M2059" s="2">
        <v>500</v>
      </c>
    </row>
    <row r="2060" spans="8:13" ht="12.75" hidden="1">
      <c r="H2060" s="6">
        <f t="shared" si="135"/>
        <v>0</v>
      </c>
      <c r="I2060" s="23">
        <f t="shared" si="136"/>
        <v>0</v>
      </c>
      <c r="M2060" s="2">
        <v>500</v>
      </c>
    </row>
    <row r="2061" spans="8:13" ht="12.75" hidden="1">
      <c r="H2061" s="6">
        <f t="shared" si="135"/>
        <v>0</v>
      </c>
      <c r="I2061" s="23">
        <f t="shared" si="136"/>
        <v>0</v>
      </c>
      <c r="M2061" s="2">
        <v>500</v>
      </c>
    </row>
    <row r="2062" spans="8:13" ht="12.75" hidden="1">
      <c r="H2062" s="6">
        <f t="shared" si="135"/>
        <v>0</v>
      </c>
      <c r="I2062" s="23">
        <f t="shared" si="136"/>
        <v>0</v>
      </c>
      <c r="M2062" s="2">
        <v>500</v>
      </c>
    </row>
    <row r="2063" spans="8:13" ht="12.75" hidden="1">
      <c r="H2063" s="6">
        <f t="shared" si="135"/>
        <v>0</v>
      </c>
      <c r="I2063" s="23">
        <f t="shared" si="136"/>
        <v>0</v>
      </c>
      <c r="M2063" s="2">
        <v>500</v>
      </c>
    </row>
    <row r="2064" spans="8:13" ht="12.75" hidden="1">
      <c r="H2064" s="6">
        <f t="shared" si="135"/>
        <v>0</v>
      </c>
      <c r="I2064" s="23">
        <f t="shared" si="136"/>
        <v>0</v>
      </c>
      <c r="M2064" s="2">
        <v>500</v>
      </c>
    </row>
    <row r="2065" spans="8:13" ht="12.75" hidden="1">
      <c r="H2065" s="6">
        <f aca="true" t="shared" si="137" ref="H2065:H2128">H2064-B2065</f>
        <v>0</v>
      </c>
      <c r="I2065" s="23">
        <f t="shared" si="136"/>
        <v>0</v>
      </c>
      <c r="M2065" s="2">
        <v>500</v>
      </c>
    </row>
    <row r="2066" spans="8:13" ht="12.75" hidden="1">
      <c r="H2066" s="6">
        <f t="shared" si="137"/>
        <v>0</v>
      </c>
      <c r="I2066" s="23">
        <f t="shared" si="136"/>
        <v>0</v>
      </c>
      <c r="M2066" s="2">
        <v>500</v>
      </c>
    </row>
    <row r="2067" spans="8:13" ht="12.75" hidden="1">
      <c r="H2067" s="6">
        <f t="shared" si="137"/>
        <v>0</v>
      </c>
      <c r="I2067" s="23">
        <f t="shared" si="136"/>
        <v>0</v>
      </c>
      <c r="M2067" s="2">
        <v>500</v>
      </c>
    </row>
    <row r="2068" spans="8:13" ht="12.75" hidden="1">
      <c r="H2068" s="6">
        <f t="shared" si="137"/>
        <v>0</v>
      </c>
      <c r="I2068" s="23">
        <f t="shared" si="136"/>
        <v>0</v>
      </c>
      <c r="M2068" s="2">
        <v>500</v>
      </c>
    </row>
    <row r="2069" spans="8:13" ht="12.75" hidden="1">
      <c r="H2069" s="6">
        <f t="shared" si="137"/>
        <v>0</v>
      </c>
      <c r="I2069" s="23">
        <f t="shared" si="136"/>
        <v>0</v>
      </c>
      <c r="M2069" s="2">
        <v>500</v>
      </c>
    </row>
    <row r="2070" spans="8:13" ht="12.75" hidden="1">
      <c r="H2070" s="6">
        <f t="shared" si="137"/>
        <v>0</v>
      </c>
      <c r="I2070" s="23">
        <f t="shared" si="136"/>
        <v>0</v>
      </c>
      <c r="M2070" s="2">
        <v>500</v>
      </c>
    </row>
    <row r="2071" spans="8:13" ht="12.75" hidden="1">
      <c r="H2071" s="6">
        <f t="shared" si="137"/>
        <v>0</v>
      </c>
      <c r="I2071" s="23">
        <f t="shared" si="136"/>
        <v>0</v>
      </c>
      <c r="M2071" s="2">
        <v>500</v>
      </c>
    </row>
    <row r="2072" spans="8:13" ht="12.75" hidden="1">
      <c r="H2072" s="6">
        <f t="shared" si="137"/>
        <v>0</v>
      </c>
      <c r="I2072" s="23">
        <f t="shared" si="136"/>
        <v>0</v>
      </c>
      <c r="M2072" s="2">
        <v>500</v>
      </c>
    </row>
    <row r="2073" spans="2:13" ht="12.75" hidden="1">
      <c r="B2073" s="8"/>
      <c r="H2073" s="6">
        <f t="shared" si="137"/>
        <v>0</v>
      </c>
      <c r="I2073" s="23">
        <f t="shared" si="136"/>
        <v>0</v>
      </c>
      <c r="M2073" s="2">
        <v>500</v>
      </c>
    </row>
    <row r="2074" spans="2:13" ht="12.75" hidden="1">
      <c r="B2074" s="8"/>
      <c r="H2074" s="6">
        <f t="shared" si="137"/>
        <v>0</v>
      </c>
      <c r="I2074" s="23">
        <f t="shared" si="136"/>
        <v>0</v>
      </c>
      <c r="M2074" s="2">
        <v>500</v>
      </c>
    </row>
    <row r="2075" spans="2:13" ht="12.75" hidden="1">
      <c r="B2075" s="8"/>
      <c r="H2075" s="6">
        <f t="shared" si="137"/>
        <v>0</v>
      </c>
      <c r="I2075" s="23">
        <f t="shared" si="136"/>
        <v>0</v>
      </c>
      <c r="M2075" s="2">
        <v>500</v>
      </c>
    </row>
    <row r="2076" spans="8:13" ht="12.75" hidden="1">
      <c r="H2076" s="6">
        <f t="shared" si="137"/>
        <v>0</v>
      </c>
      <c r="I2076" s="23">
        <f t="shared" si="136"/>
        <v>0</v>
      </c>
      <c r="M2076" s="2">
        <v>500</v>
      </c>
    </row>
    <row r="2077" spans="8:13" ht="12.75" hidden="1">
      <c r="H2077" s="6">
        <f t="shared" si="137"/>
        <v>0</v>
      </c>
      <c r="I2077" s="23">
        <f t="shared" si="136"/>
        <v>0</v>
      </c>
      <c r="M2077" s="2">
        <v>500</v>
      </c>
    </row>
    <row r="2078" spans="8:13" ht="12.75" hidden="1">
      <c r="H2078" s="6">
        <f t="shared" si="137"/>
        <v>0</v>
      </c>
      <c r="I2078" s="23">
        <f t="shared" si="136"/>
        <v>0</v>
      </c>
      <c r="M2078" s="2">
        <v>500</v>
      </c>
    </row>
    <row r="2079" spans="8:13" ht="12.75" hidden="1">
      <c r="H2079" s="6">
        <f t="shared" si="137"/>
        <v>0</v>
      </c>
      <c r="I2079" s="23">
        <f t="shared" si="136"/>
        <v>0</v>
      </c>
      <c r="M2079" s="2">
        <v>500</v>
      </c>
    </row>
    <row r="2080" spans="8:13" ht="12.75" hidden="1">
      <c r="H2080" s="6">
        <f t="shared" si="137"/>
        <v>0</v>
      </c>
      <c r="I2080" s="23">
        <f t="shared" si="136"/>
        <v>0</v>
      </c>
      <c r="M2080" s="2">
        <v>500</v>
      </c>
    </row>
    <row r="2081" spans="8:13" ht="12.75" hidden="1">
      <c r="H2081" s="6">
        <f t="shared" si="137"/>
        <v>0</v>
      </c>
      <c r="I2081" s="23">
        <f t="shared" si="136"/>
        <v>0</v>
      </c>
      <c r="M2081" s="2">
        <v>500</v>
      </c>
    </row>
    <row r="2082" spans="8:13" ht="12.75" hidden="1">
      <c r="H2082" s="6">
        <f t="shared" si="137"/>
        <v>0</v>
      </c>
      <c r="I2082" s="23">
        <f aca="true" t="shared" si="138" ref="I2082:I2145">+B2082/M2082</f>
        <v>0</v>
      </c>
      <c r="M2082" s="2">
        <v>500</v>
      </c>
    </row>
    <row r="2083" spans="8:13" ht="12.75" hidden="1">
      <c r="H2083" s="6">
        <f t="shared" si="137"/>
        <v>0</v>
      </c>
      <c r="I2083" s="23">
        <f t="shared" si="138"/>
        <v>0</v>
      </c>
      <c r="M2083" s="2">
        <v>500</v>
      </c>
    </row>
    <row r="2084" spans="8:13" ht="12.75" hidden="1">
      <c r="H2084" s="6">
        <f t="shared" si="137"/>
        <v>0</v>
      </c>
      <c r="I2084" s="23">
        <f t="shared" si="138"/>
        <v>0</v>
      </c>
      <c r="M2084" s="2">
        <v>500</v>
      </c>
    </row>
    <row r="2085" spans="8:13" ht="12.75" hidden="1">
      <c r="H2085" s="6">
        <f t="shared" si="137"/>
        <v>0</v>
      </c>
      <c r="I2085" s="23">
        <f t="shared" si="138"/>
        <v>0</v>
      </c>
      <c r="M2085" s="2">
        <v>500</v>
      </c>
    </row>
    <row r="2086" spans="8:13" ht="12.75" hidden="1">
      <c r="H2086" s="6">
        <f t="shared" si="137"/>
        <v>0</v>
      </c>
      <c r="I2086" s="23">
        <f t="shared" si="138"/>
        <v>0</v>
      </c>
      <c r="M2086" s="2">
        <v>500</v>
      </c>
    </row>
    <row r="2087" spans="8:13" ht="12.75" hidden="1">
      <c r="H2087" s="6">
        <f t="shared" si="137"/>
        <v>0</v>
      </c>
      <c r="I2087" s="23">
        <f t="shared" si="138"/>
        <v>0</v>
      </c>
      <c r="M2087" s="2">
        <v>500</v>
      </c>
    </row>
    <row r="2088" spans="8:13" ht="12.75" hidden="1">
      <c r="H2088" s="6">
        <f t="shared" si="137"/>
        <v>0</v>
      </c>
      <c r="I2088" s="23">
        <f t="shared" si="138"/>
        <v>0</v>
      </c>
      <c r="M2088" s="2">
        <v>500</v>
      </c>
    </row>
    <row r="2089" spans="8:13" ht="12.75" hidden="1">
      <c r="H2089" s="6">
        <f t="shared" si="137"/>
        <v>0</v>
      </c>
      <c r="I2089" s="23">
        <f t="shared" si="138"/>
        <v>0</v>
      </c>
      <c r="M2089" s="2">
        <v>500</v>
      </c>
    </row>
    <row r="2090" spans="8:13" ht="12.75" hidden="1">
      <c r="H2090" s="6">
        <f t="shared" si="137"/>
        <v>0</v>
      </c>
      <c r="I2090" s="23">
        <f t="shared" si="138"/>
        <v>0</v>
      </c>
      <c r="M2090" s="2">
        <v>500</v>
      </c>
    </row>
    <row r="2091" spans="8:13" ht="12.75" hidden="1">
      <c r="H2091" s="6">
        <f t="shared" si="137"/>
        <v>0</v>
      </c>
      <c r="I2091" s="23">
        <f t="shared" si="138"/>
        <v>0</v>
      </c>
      <c r="M2091" s="2">
        <v>500</v>
      </c>
    </row>
    <row r="2092" spans="8:13" ht="12.75" hidden="1">
      <c r="H2092" s="6">
        <f t="shared" si="137"/>
        <v>0</v>
      </c>
      <c r="I2092" s="23">
        <f t="shared" si="138"/>
        <v>0</v>
      </c>
      <c r="M2092" s="2">
        <v>500</v>
      </c>
    </row>
    <row r="2093" spans="8:13" ht="12.75" hidden="1">
      <c r="H2093" s="6">
        <f t="shared" si="137"/>
        <v>0</v>
      </c>
      <c r="I2093" s="23">
        <f t="shared" si="138"/>
        <v>0</v>
      </c>
      <c r="M2093" s="2">
        <v>500</v>
      </c>
    </row>
    <row r="2094" spans="8:13" ht="12.75" hidden="1">
      <c r="H2094" s="6">
        <f t="shared" si="137"/>
        <v>0</v>
      </c>
      <c r="I2094" s="23">
        <f t="shared" si="138"/>
        <v>0</v>
      </c>
      <c r="M2094" s="2">
        <v>500</v>
      </c>
    </row>
    <row r="2095" spans="8:13" ht="12.75" hidden="1">
      <c r="H2095" s="6">
        <f t="shared" si="137"/>
        <v>0</v>
      </c>
      <c r="I2095" s="23">
        <f t="shared" si="138"/>
        <v>0</v>
      </c>
      <c r="M2095" s="2">
        <v>500</v>
      </c>
    </row>
    <row r="2096" spans="8:13" ht="12.75" hidden="1">
      <c r="H2096" s="6">
        <f t="shared" si="137"/>
        <v>0</v>
      </c>
      <c r="I2096" s="23">
        <f t="shared" si="138"/>
        <v>0</v>
      </c>
      <c r="M2096" s="2">
        <v>500</v>
      </c>
    </row>
    <row r="2097" spans="8:13" ht="12.75" hidden="1">
      <c r="H2097" s="6">
        <f t="shared" si="137"/>
        <v>0</v>
      </c>
      <c r="I2097" s="23">
        <f t="shared" si="138"/>
        <v>0</v>
      </c>
      <c r="M2097" s="2">
        <v>500</v>
      </c>
    </row>
    <row r="2098" spans="8:13" ht="12.75" hidden="1">
      <c r="H2098" s="6">
        <f t="shared" si="137"/>
        <v>0</v>
      </c>
      <c r="I2098" s="23">
        <f t="shared" si="138"/>
        <v>0</v>
      </c>
      <c r="M2098" s="2">
        <v>500</v>
      </c>
    </row>
    <row r="2099" spans="8:13" ht="12.75" hidden="1">
      <c r="H2099" s="6">
        <f t="shared" si="137"/>
        <v>0</v>
      </c>
      <c r="I2099" s="23">
        <f t="shared" si="138"/>
        <v>0</v>
      </c>
      <c r="M2099" s="2">
        <v>500</v>
      </c>
    </row>
    <row r="2100" spans="8:13" ht="12.75" hidden="1">
      <c r="H2100" s="6">
        <f t="shared" si="137"/>
        <v>0</v>
      </c>
      <c r="I2100" s="23">
        <f t="shared" si="138"/>
        <v>0</v>
      </c>
      <c r="M2100" s="2">
        <v>500</v>
      </c>
    </row>
    <row r="2101" spans="8:13" ht="12.75" hidden="1">
      <c r="H2101" s="6">
        <f t="shared" si="137"/>
        <v>0</v>
      </c>
      <c r="I2101" s="23">
        <f t="shared" si="138"/>
        <v>0</v>
      </c>
      <c r="M2101" s="2">
        <v>500</v>
      </c>
    </row>
    <row r="2102" spans="8:13" ht="12.75" hidden="1">
      <c r="H2102" s="6">
        <f t="shared" si="137"/>
        <v>0</v>
      </c>
      <c r="I2102" s="23">
        <f t="shared" si="138"/>
        <v>0</v>
      </c>
      <c r="M2102" s="2">
        <v>500</v>
      </c>
    </row>
    <row r="2103" spans="8:13" ht="12.75" hidden="1">
      <c r="H2103" s="6">
        <f t="shared" si="137"/>
        <v>0</v>
      </c>
      <c r="I2103" s="23">
        <f t="shared" si="138"/>
        <v>0</v>
      </c>
      <c r="M2103" s="2">
        <v>500</v>
      </c>
    </row>
    <row r="2104" spans="8:13" ht="12.75" hidden="1">
      <c r="H2104" s="6">
        <f t="shared" si="137"/>
        <v>0</v>
      </c>
      <c r="I2104" s="23">
        <f t="shared" si="138"/>
        <v>0</v>
      </c>
      <c r="M2104" s="2">
        <v>500</v>
      </c>
    </row>
    <row r="2105" spans="8:13" ht="12.75" hidden="1">
      <c r="H2105" s="6">
        <f t="shared" si="137"/>
        <v>0</v>
      </c>
      <c r="I2105" s="23">
        <f t="shared" si="138"/>
        <v>0</v>
      </c>
      <c r="M2105" s="2">
        <v>500</v>
      </c>
    </row>
    <row r="2106" spans="8:13" ht="12.75" hidden="1">
      <c r="H2106" s="6">
        <f t="shared" si="137"/>
        <v>0</v>
      </c>
      <c r="I2106" s="23">
        <f t="shared" si="138"/>
        <v>0</v>
      </c>
      <c r="M2106" s="2">
        <v>500</v>
      </c>
    </row>
    <row r="2107" spans="8:13" ht="12.75" hidden="1">
      <c r="H2107" s="6">
        <f t="shared" si="137"/>
        <v>0</v>
      </c>
      <c r="I2107" s="23">
        <f t="shared" si="138"/>
        <v>0</v>
      </c>
      <c r="M2107" s="2">
        <v>500</v>
      </c>
    </row>
    <row r="2108" spans="8:13" ht="12.75" hidden="1">
      <c r="H2108" s="6">
        <f t="shared" si="137"/>
        <v>0</v>
      </c>
      <c r="I2108" s="23">
        <f t="shared" si="138"/>
        <v>0</v>
      </c>
      <c r="M2108" s="2">
        <v>500</v>
      </c>
    </row>
    <row r="2109" spans="8:13" ht="12.75" hidden="1">
      <c r="H2109" s="6">
        <f t="shared" si="137"/>
        <v>0</v>
      </c>
      <c r="I2109" s="23">
        <f t="shared" si="138"/>
        <v>0</v>
      </c>
      <c r="M2109" s="2">
        <v>500</v>
      </c>
    </row>
    <row r="2110" spans="8:13" ht="12.75" hidden="1">
      <c r="H2110" s="6">
        <f t="shared" si="137"/>
        <v>0</v>
      </c>
      <c r="I2110" s="23">
        <f t="shared" si="138"/>
        <v>0</v>
      </c>
      <c r="M2110" s="2">
        <v>500</v>
      </c>
    </row>
    <row r="2111" spans="8:13" ht="12.75" hidden="1">
      <c r="H2111" s="6">
        <f t="shared" si="137"/>
        <v>0</v>
      </c>
      <c r="I2111" s="23">
        <f t="shared" si="138"/>
        <v>0</v>
      </c>
      <c r="M2111" s="2">
        <v>500</v>
      </c>
    </row>
    <row r="2112" spans="8:13" ht="12.75" hidden="1">
      <c r="H2112" s="6">
        <f t="shared" si="137"/>
        <v>0</v>
      </c>
      <c r="I2112" s="23">
        <f t="shared" si="138"/>
        <v>0</v>
      </c>
      <c r="M2112" s="2">
        <v>500</v>
      </c>
    </row>
    <row r="2113" spans="8:13" ht="12.75" hidden="1">
      <c r="H2113" s="6">
        <f t="shared" si="137"/>
        <v>0</v>
      </c>
      <c r="I2113" s="23">
        <f t="shared" si="138"/>
        <v>0</v>
      </c>
      <c r="M2113" s="2">
        <v>500</v>
      </c>
    </row>
    <row r="2114" spans="8:13" ht="12.75" hidden="1">
      <c r="H2114" s="6">
        <f t="shared" si="137"/>
        <v>0</v>
      </c>
      <c r="I2114" s="23">
        <f t="shared" si="138"/>
        <v>0</v>
      </c>
      <c r="M2114" s="2">
        <v>500</v>
      </c>
    </row>
    <row r="2115" spans="8:13" ht="12.75" hidden="1">
      <c r="H2115" s="6">
        <f t="shared" si="137"/>
        <v>0</v>
      </c>
      <c r="I2115" s="23">
        <f t="shared" si="138"/>
        <v>0</v>
      </c>
      <c r="M2115" s="2">
        <v>500</v>
      </c>
    </row>
    <row r="2116" spans="8:13" ht="12.75" hidden="1">
      <c r="H2116" s="6">
        <f t="shared" si="137"/>
        <v>0</v>
      </c>
      <c r="I2116" s="23">
        <f t="shared" si="138"/>
        <v>0</v>
      </c>
      <c r="M2116" s="2">
        <v>500</v>
      </c>
    </row>
    <row r="2117" spans="8:13" ht="12.75" hidden="1">
      <c r="H2117" s="6">
        <f t="shared" si="137"/>
        <v>0</v>
      </c>
      <c r="I2117" s="23">
        <f t="shared" si="138"/>
        <v>0</v>
      </c>
      <c r="M2117" s="2">
        <v>500</v>
      </c>
    </row>
    <row r="2118" spans="8:13" ht="12.75" hidden="1">
      <c r="H2118" s="6">
        <f t="shared" si="137"/>
        <v>0</v>
      </c>
      <c r="I2118" s="23">
        <f t="shared" si="138"/>
        <v>0</v>
      </c>
      <c r="M2118" s="2">
        <v>500</v>
      </c>
    </row>
    <row r="2119" spans="8:13" ht="12.75" hidden="1">
      <c r="H2119" s="6">
        <f t="shared" si="137"/>
        <v>0</v>
      </c>
      <c r="I2119" s="23">
        <f t="shared" si="138"/>
        <v>0</v>
      </c>
      <c r="M2119" s="2">
        <v>500</v>
      </c>
    </row>
    <row r="2120" spans="8:13" ht="12.75" hidden="1">
      <c r="H2120" s="6">
        <f t="shared" si="137"/>
        <v>0</v>
      </c>
      <c r="I2120" s="23">
        <f t="shared" si="138"/>
        <v>0</v>
      </c>
      <c r="M2120" s="2">
        <v>500</v>
      </c>
    </row>
    <row r="2121" spans="1:13" s="16" customFormat="1" ht="12.75" hidden="1">
      <c r="A2121" s="1"/>
      <c r="B2121" s="41"/>
      <c r="C2121" s="1"/>
      <c r="D2121" s="1"/>
      <c r="E2121" s="1"/>
      <c r="F2121" s="28"/>
      <c r="G2121" s="28"/>
      <c r="H2121" s="6">
        <f t="shared" si="137"/>
        <v>0</v>
      </c>
      <c r="I2121" s="23">
        <f t="shared" si="138"/>
        <v>0</v>
      </c>
      <c r="J2121"/>
      <c r="K2121"/>
      <c r="L2121"/>
      <c r="M2121" s="2">
        <v>500</v>
      </c>
    </row>
    <row r="2122" spans="8:13" ht="12.75" hidden="1">
      <c r="H2122" s="6">
        <f t="shared" si="137"/>
        <v>0</v>
      </c>
      <c r="I2122" s="23">
        <f t="shared" si="138"/>
        <v>0</v>
      </c>
      <c r="M2122" s="2">
        <v>500</v>
      </c>
    </row>
    <row r="2123" spans="8:13" ht="12.75" hidden="1">
      <c r="H2123" s="6">
        <f t="shared" si="137"/>
        <v>0</v>
      </c>
      <c r="I2123" s="23">
        <f t="shared" si="138"/>
        <v>0</v>
      </c>
      <c r="M2123" s="2">
        <v>500</v>
      </c>
    </row>
    <row r="2124" spans="8:13" ht="12.75" hidden="1">
      <c r="H2124" s="6">
        <f t="shared" si="137"/>
        <v>0</v>
      </c>
      <c r="I2124" s="23">
        <f t="shared" si="138"/>
        <v>0</v>
      </c>
      <c r="M2124" s="2">
        <v>500</v>
      </c>
    </row>
    <row r="2125" spans="8:14" ht="12.75" hidden="1">
      <c r="H2125" s="6">
        <f t="shared" si="137"/>
        <v>0</v>
      </c>
      <c r="I2125" s="23">
        <f t="shared" si="138"/>
        <v>0</v>
      </c>
      <c r="M2125" s="2">
        <v>500</v>
      </c>
      <c r="N2125" s="39"/>
    </row>
    <row r="2126" spans="2:13" ht="12.75" hidden="1">
      <c r="B2126" s="33"/>
      <c r="C2126" s="13"/>
      <c r="D2126" s="13"/>
      <c r="E2126" s="13"/>
      <c r="F2126" s="31"/>
      <c r="H2126" s="6">
        <f t="shared" si="137"/>
        <v>0</v>
      </c>
      <c r="I2126" s="23">
        <f t="shared" si="138"/>
        <v>0</v>
      </c>
      <c r="M2126" s="2">
        <v>500</v>
      </c>
    </row>
    <row r="2127" spans="4:13" ht="12.75" hidden="1">
      <c r="D2127" s="13"/>
      <c r="H2127" s="6">
        <f t="shared" si="137"/>
        <v>0</v>
      </c>
      <c r="I2127" s="23">
        <f t="shared" si="138"/>
        <v>0</v>
      </c>
      <c r="M2127" s="2">
        <v>500</v>
      </c>
    </row>
    <row r="2128" spans="2:13" ht="12.75" hidden="1">
      <c r="B2128" s="33"/>
      <c r="D2128" s="13"/>
      <c r="G2128" s="32"/>
      <c r="H2128" s="6">
        <f t="shared" si="137"/>
        <v>0</v>
      </c>
      <c r="I2128" s="23">
        <f t="shared" si="138"/>
        <v>0</v>
      </c>
      <c r="M2128" s="2">
        <v>500</v>
      </c>
    </row>
    <row r="2129" spans="2:13" ht="12.75" hidden="1">
      <c r="B2129" s="33"/>
      <c r="C2129" s="34"/>
      <c r="D2129" s="13"/>
      <c r="E2129" s="34"/>
      <c r="G2129" s="32"/>
      <c r="H2129" s="6">
        <f aca="true" t="shared" si="139" ref="H2129:H2192">H2128-B2129</f>
        <v>0</v>
      </c>
      <c r="I2129" s="23">
        <f t="shared" si="138"/>
        <v>0</v>
      </c>
      <c r="M2129" s="2">
        <v>500</v>
      </c>
    </row>
    <row r="2130" spans="2:13" ht="12.75" hidden="1">
      <c r="B2130" s="33"/>
      <c r="C2130" s="34"/>
      <c r="D2130" s="13"/>
      <c r="E2130" s="35"/>
      <c r="G2130" s="36"/>
      <c r="H2130" s="6">
        <f t="shared" si="139"/>
        <v>0</v>
      </c>
      <c r="I2130" s="23">
        <f t="shared" si="138"/>
        <v>0</v>
      </c>
      <c r="M2130" s="2">
        <v>500</v>
      </c>
    </row>
    <row r="2131" spans="2:13" ht="12.75" hidden="1">
      <c r="B2131" s="33"/>
      <c r="C2131" s="34"/>
      <c r="D2131" s="13"/>
      <c r="E2131" s="13"/>
      <c r="G2131" s="31"/>
      <c r="H2131" s="6">
        <f t="shared" si="139"/>
        <v>0</v>
      </c>
      <c r="I2131" s="23">
        <f t="shared" si="138"/>
        <v>0</v>
      </c>
      <c r="M2131" s="2">
        <v>500</v>
      </c>
    </row>
    <row r="2132" spans="1:13" ht="12.75" hidden="1">
      <c r="A2132" s="13"/>
      <c r="B2132" s="33"/>
      <c r="C2132" s="34"/>
      <c r="D2132" s="13"/>
      <c r="E2132" s="13"/>
      <c r="G2132" s="31"/>
      <c r="H2132" s="6">
        <f t="shared" si="139"/>
        <v>0</v>
      </c>
      <c r="I2132" s="23">
        <f t="shared" si="138"/>
        <v>0</v>
      </c>
      <c r="J2132" s="16"/>
      <c r="L2132" s="16"/>
      <c r="M2132" s="2">
        <v>500</v>
      </c>
    </row>
    <row r="2133" spans="3:13" ht="12.75" hidden="1">
      <c r="C2133" s="34"/>
      <c r="D2133" s="13"/>
      <c r="H2133" s="6">
        <f t="shared" si="139"/>
        <v>0</v>
      </c>
      <c r="I2133" s="23">
        <f t="shared" si="138"/>
        <v>0</v>
      </c>
      <c r="M2133" s="2">
        <v>500</v>
      </c>
    </row>
    <row r="2134" spans="3:13" ht="12.75" hidden="1">
      <c r="C2134" s="34"/>
      <c r="D2134" s="13"/>
      <c r="H2134" s="6">
        <f t="shared" si="139"/>
        <v>0</v>
      </c>
      <c r="I2134" s="23">
        <f t="shared" si="138"/>
        <v>0</v>
      </c>
      <c r="M2134" s="2">
        <v>500</v>
      </c>
    </row>
    <row r="2135" spans="3:13" ht="12.75" hidden="1">
      <c r="C2135" s="34"/>
      <c r="D2135" s="13"/>
      <c r="H2135" s="6">
        <f t="shared" si="139"/>
        <v>0</v>
      </c>
      <c r="I2135" s="23">
        <f t="shared" si="138"/>
        <v>0</v>
      </c>
      <c r="M2135" s="2">
        <v>500</v>
      </c>
    </row>
    <row r="2136" spans="2:13" ht="12.75" hidden="1">
      <c r="B2136" s="87"/>
      <c r="C2136" s="34"/>
      <c r="D2136" s="13"/>
      <c r="E2136" s="38"/>
      <c r="H2136" s="6">
        <f t="shared" si="139"/>
        <v>0</v>
      </c>
      <c r="I2136" s="23">
        <f t="shared" si="138"/>
        <v>0</v>
      </c>
      <c r="J2136" s="37"/>
      <c r="L2136" s="37"/>
      <c r="M2136" s="2">
        <v>500</v>
      </c>
    </row>
    <row r="2137" spans="3:13" ht="12.75" hidden="1">
      <c r="C2137" s="34"/>
      <c r="D2137" s="13"/>
      <c r="H2137" s="6">
        <f t="shared" si="139"/>
        <v>0</v>
      </c>
      <c r="I2137" s="23">
        <f t="shared" si="138"/>
        <v>0</v>
      </c>
      <c r="M2137" s="2">
        <v>500</v>
      </c>
    </row>
    <row r="2138" spans="3:13" ht="12.75" hidden="1">
      <c r="C2138" s="34"/>
      <c r="D2138" s="13"/>
      <c r="H2138" s="6">
        <f t="shared" si="139"/>
        <v>0</v>
      </c>
      <c r="I2138" s="23">
        <f t="shared" si="138"/>
        <v>0</v>
      </c>
      <c r="M2138" s="2">
        <v>500</v>
      </c>
    </row>
    <row r="2139" spans="3:13" ht="12.75" hidden="1">
      <c r="C2139" s="34"/>
      <c r="D2139" s="13"/>
      <c r="H2139" s="6">
        <f t="shared" si="139"/>
        <v>0</v>
      </c>
      <c r="I2139" s="23">
        <f t="shared" si="138"/>
        <v>0</v>
      </c>
      <c r="M2139" s="2">
        <v>500</v>
      </c>
    </row>
    <row r="2140" spans="3:13" ht="12.75" hidden="1">
      <c r="C2140" s="34"/>
      <c r="D2140" s="13"/>
      <c r="H2140" s="6">
        <f t="shared" si="139"/>
        <v>0</v>
      </c>
      <c r="I2140" s="23">
        <f t="shared" si="138"/>
        <v>0</v>
      </c>
      <c r="M2140" s="2">
        <v>500</v>
      </c>
    </row>
    <row r="2141" spans="3:13" ht="12.75" hidden="1">
      <c r="C2141" s="34"/>
      <c r="D2141" s="13"/>
      <c r="H2141" s="6">
        <f t="shared" si="139"/>
        <v>0</v>
      </c>
      <c r="I2141" s="23">
        <f t="shared" si="138"/>
        <v>0</v>
      </c>
      <c r="M2141" s="2">
        <v>500</v>
      </c>
    </row>
    <row r="2142" spans="3:13" ht="12.75" hidden="1">
      <c r="C2142" s="34"/>
      <c r="D2142" s="13"/>
      <c r="H2142" s="6">
        <f t="shared" si="139"/>
        <v>0</v>
      </c>
      <c r="I2142" s="23">
        <f t="shared" si="138"/>
        <v>0</v>
      </c>
      <c r="M2142" s="2">
        <v>500</v>
      </c>
    </row>
    <row r="2143" spans="4:13" ht="12.75" hidden="1">
      <c r="D2143" s="13"/>
      <c r="H2143" s="6">
        <f t="shared" si="139"/>
        <v>0</v>
      </c>
      <c r="I2143" s="23">
        <f t="shared" si="138"/>
        <v>0</v>
      </c>
      <c r="M2143" s="2">
        <v>500</v>
      </c>
    </row>
    <row r="2144" spans="4:13" ht="12.75" hidden="1">
      <c r="D2144" s="13"/>
      <c r="H2144" s="6">
        <f t="shared" si="139"/>
        <v>0</v>
      </c>
      <c r="I2144" s="23">
        <f t="shared" si="138"/>
        <v>0</v>
      </c>
      <c r="M2144" s="2">
        <v>500</v>
      </c>
    </row>
    <row r="2145" spans="4:13" ht="12.75" hidden="1">
      <c r="D2145" s="13"/>
      <c r="H2145" s="6">
        <f t="shared" si="139"/>
        <v>0</v>
      </c>
      <c r="I2145" s="23">
        <f t="shared" si="138"/>
        <v>0</v>
      </c>
      <c r="M2145" s="2">
        <v>500</v>
      </c>
    </row>
    <row r="2146" spans="4:13" ht="12.75" hidden="1">
      <c r="D2146" s="13"/>
      <c r="H2146" s="6">
        <f t="shared" si="139"/>
        <v>0</v>
      </c>
      <c r="I2146" s="23">
        <f aca="true" t="shared" si="140" ref="I2146:I2209">+B2146/M2146</f>
        <v>0</v>
      </c>
      <c r="M2146" s="2">
        <v>500</v>
      </c>
    </row>
    <row r="2147" spans="4:13" ht="12.75" hidden="1">
      <c r="D2147" s="13"/>
      <c r="H2147" s="6">
        <f t="shared" si="139"/>
        <v>0</v>
      </c>
      <c r="I2147" s="23">
        <f t="shared" si="140"/>
        <v>0</v>
      </c>
      <c r="M2147" s="2">
        <v>500</v>
      </c>
    </row>
    <row r="2148" spans="4:13" ht="12.75" hidden="1">
      <c r="D2148" s="13"/>
      <c r="H2148" s="6">
        <f t="shared" si="139"/>
        <v>0</v>
      </c>
      <c r="I2148" s="23">
        <f t="shared" si="140"/>
        <v>0</v>
      </c>
      <c r="M2148" s="2">
        <v>500</v>
      </c>
    </row>
    <row r="2149" spans="4:13" ht="12.75" hidden="1">
      <c r="D2149" s="13"/>
      <c r="H2149" s="6">
        <f t="shared" si="139"/>
        <v>0</v>
      </c>
      <c r="I2149" s="23">
        <f t="shared" si="140"/>
        <v>0</v>
      </c>
      <c r="M2149" s="2">
        <v>500</v>
      </c>
    </row>
    <row r="2150" spans="4:13" ht="12.75" hidden="1">
      <c r="D2150" s="13"/>
      <c r="H2150" s="6">
        <f t="shared" si="139"/>
        <v>0</v>
      </c>
      <c r="I2150" s="23">
        <f t="shared" si="140"/>
        <v>0</v>
      </c>
      <c r="M2150" s="2">
        <v>500</v>
      </c>
    </row>
    <row r="2151" spans="4:13" ht="12.75" hidden="1">
      <c r="D2151" s="13"/>
      <c r="H2151" s="6">
        <f t="shared" si="139"/>
        <v>0</v>
      </c>
      <c r="I2151" s="23">
        <f t="shared" si="140"/>
        <v>0</v>
      </c>
      <c r="M2151" s="2">
        <v>500</v>
      </c>
    </row>
    <row r="2152" spans="4:13" ht="12.75" hidden="1">
      <c r="D2152" s="13"/>
      <c r="H2152" s="6">
        <f t="shared" si="139"/>
        <v>0</v>
      </c>
      <c r="I2152" s="23">
        <f t="shared" si="140"/>
        <v>0</v>
      </c>
      <c r="M2152" s="2">
        <v>500</v>
      </c>
    </row>
    <row r="2153" spans="4:13" ht="12.75" hidden="1">
      <c r="D2153" s="13"/>
      <c r="H2153" s="6">
        <f t="shared" si="139"/>
        <v>0</v>
      </c>
      <c r="I2153" s="23">
        <f t="shared" si="140"/>
        <v>0</v>
      </c>
      <c r="M2153" s="2">
        <v>500</v>
      </c>
    </row>
    <row r="2154" spans="4:13" ht="12.75" hidden="1">
      <c r="D2154" s="13"/>
      <c r="H2154" s="6">
        <f t="shared" si="139"/>
        <v>0</v>
      </c>
      <c r="I2154" s="23">
        <f t="shared" si="140"/>
        <v>0</v>
      </c>
      <c r="M2154" s="2">
        <v>500</v>
      </c>
    </row>
    <row r="2155" spans="4:13" ht="12.75" hidden="1">
      <c r="D2155" s="13"/>
      <c r="H2155" s="6">
        <f t="shared" si="139"/>
        <v>0</v>
      </c>
      <c r="I2155" s="23">
        <f t="shared" si="140"/>
        <v>0</v>
      </c>
      <c r="M2155" s="2">
        <v>500</v>
      </c>
    </row>
    <row r="2156" spans="4:13" ht="12.75" hidden="1">
      <c r="D2156" s="13"/>
      <c r="H2156" s="6">
        <f t="shared" si="139"/>
        <v>0</v>
      </c>
      <c r="I2156" s="23">
        <f t="shared" si="140"/>
        <v>0</v>
      </c>
      <c r="M2156" s="2">
        <v>500</v>
      </c>
    </row>
    <row r="2157" spans="4:13" ht="12.75" hidden="1">
      <c r="D2157" s="13"/>
      <c r="H2157" s="6">
        <f t="shared" si="139"/>
        <v>0</v>
      </c>
      <c r="I2157" s="23">
        <f t="shared" si="140"/>
        <v>0</v>
      </c>
      <c r="M2157" s="2">
        <v>500</v>
      </c>
    </row>
    <row r="2158" spans="4:13" ht="12.75" hidden="1">
      <c r="D2158" s="13"/>
      <c r="H2158" s="6">
        <f t="shared" si="139"/>
        <v>0</v>
      </c>
      <c r="I2158" s="23">
        <f t="shared" si="140"/>
        <v>0</v>
      </c>
      <c r="M2158" s="2">
        <v>500</v>
      </c>
    </row>
    <row r="2159" spans="4:13" ht="12.75" hidden="1">
      <c r="D2159" s="13"/>
      <c r="H2159" s="6">
        <f t="shared" si="139"/>
        <v>0</v>
      </c>
      <c r="I2159" s="23">
        <f t="shared" si="140"/>
        <v>0</v>
      </c>
      <c r="M2159" s="2">
        <v>500</v>
      </c>
    </row>
    <row r="2160" spans="4:13" ht="12.75" hidden="1">
      <c r="D2160" s="13"/>
      <c r="H2160" s="6">
        <f t="shared" si="139"/>
        <v>0</v>
      </c>
      <c r="I2160" s="23">
        <f t="shared" si="140"/>
        <v>0</v>
      </c>
      <c r="M2160" s="2">
        <v>500</v>
      </c>
    </row>
    <row r="2161" spans="4:13" ht="12.75" hidden="1">
      <c r="D2161" s="13"/>
      <c r="H2161" s="6">
        <f t="shared" si="139"/>
        <v>0</v>
      </c>
      <c r="I2161" s="23">
        <f t="shared" si="140"/>
        <v>0</v>
      </c>
      <c r="M2161" s="2">
        <v>500</v>
      </c>
    </row>
    <row r="2162" spans="4:13" ht="12.75" hidden="1">
      <c r="D2162" s="13"/>
      <c r="H2162" s="6">
        <f t="shared" si="139"/>
        <v>0</v>
      </c>
      <c r="I2162" s="23">
        <f t="shared" si="140"/>
        <v>0</v>
      </c>
      <c r="M2162" s="2">
        <v>500</v>
      </c>
    </row>
    <row r="2163" spans="4:13" ht="12.75" hidden="1">
      <c r="D2163" s="13"/>
      <c r="H2163" s="6">
        <f t="shared" si="139"/>
        <v>0</v>
      </c>
      <c r="I2163" s="23">
        <f t="shared" si="140"/>
        <v>0</v>
      </c>
      <c r="M2163" s="2">
        <v>500</v>
      </c>
    </row>
    <row r="2164" spans="4:13" ht="12.75" hidden="1">
      <c r="D2164" s="13"/>
      <c r="H2164" s="6">
        <f t="shared" si="139"/>
        <v>0</v>
      </c>
      <c r="I2164" s="23">
        <f t="shared" si="140"/>
        <v>0</v>
      </c>
      <c r="M2164" s="2">
        <v>500</v>
      </c>
    </row>
    <row r="2165" spans="4:13" ht="12.75" hidden="1">
      <c r="D2165" s="13"/>
      <c r="H2165" s="6">
        <f t="shared" si="139"/>
        <v>0</v>
      </c>
      <c r="I2165" s="23">
        <f t="shared" si="140"/>
        <v>0</v>
      </c>
      <c r="M2165" s="2">
        <v>500</v>
      </c>
    </row>
    <row r="2166" spans="4:13" ht="12.75" hidden="1">
      <c r="D2166" s="13"/>
      <c r="H2166" s="6">
        <f t="shared" si="139"/>
        <v>0</v>
      </c>
      <c r="I2166" s="23">
        <f t="shared" si="140"/>
        <v>0</v>
      </c>
      <c r="M2166" s="2">
        <v>500</v>
      </c>
    </row>
    <row r="2167" spans="4:13" ht="12.75" hidden="1">
      <c r="D2167" s="13"/>
      <c r="H2167" s="6">
        <f t="shared" si="139"/>
        <v>0</v>
      </c>
      <c r="I2167" s="23">
        <f t="shared" si="140"/>
        <v>0</v>
      </c>
      <c r="M2167" s="2">
        <v>500</v>
      </c>
    </row>
    <row r="2168" spans="4:13" ht="12.75" hidden="1">
      <c r="D2168" s="13"/>
      <c r="H2168" s="6">
        <f t="shared" si="139"/>
        <v>0</v>
      </c>
      <c r="I2168" s="23">
        <f t="shared" si="140"/>
        <v>0</v>
      </c>
      <c r="M2168" s="2">
        <v>500</v>
      </c>
    </row>
    <row r="2169" spans="1:13" s="43" customFormat="1" ht="12.75" hidden="1">
      <c r="A2169" s="1"/>
      <c r="B2169" s="41"/>
      <c r="C2169" s="1"/>
      <c r="D2169" s="13"/>
      <c r="E2169" s="1"/>
      <c r="F2169" s="28"/>
      <c r="G2169" s="28"/>
      <c r="H2169" s="6">
        <f t="shared" si="139"/>
        <v>0</v>
      </c>
      <c r="I2169" s="23">
        <f t="shared" si="140"/>
        <v>0</v>
      </c>
      <c r="J2169"/>
      <c r="K2169"/>
      <c r="L2169"/>
      <c r="M2169" s="2">
        <v>500</v>
      </c>
    </row>
    <row r="2170" spans="4:13" ht="12.75" hidden="1">
      <c r="D2170" s="13"/>
      <c r="H2170" s="6">
        <f t="shared" si="139"/>
        <v>0</v>
      </c>
      <c r="I2170" s="23">
        <f t="shared" si="140"/>
        <v>0</v>
      </c>
      <c r="M2170" s="2">
        <v>500</v>
      </c>
    </row>
    <row r="2171" spans="4:13" ht="12.75" hidden="1">
      <c r="D2171" s="13"/>
      <c r="H2171" s="6">
        <f t="shared" si="139"/>
        <v>0</v>
      </c>
      <c r="I2171" s="23">
        <f t="shared" si="140"/>
        <v>0</v>
      </c>
      <c r="M2171" s="2">
        <v>500</v>
      </c>
    </row>
    <row r="2172" spans="4:13" ht="12.75" hidden="1">
      <c r="D2172" s="13"/>
      <c r="H2172" s="6">
        <f t="shared" si="139"/>
        <v>0</v>
      </c>
      <c r="I2172" s="23">
        <f t="shared" si="140"/>
        <v>0</v>
      </c>
      <c r="M2172" s="2">
        <v>500</v>
      </c>
    </row>
    <row r="2173" spans="4:13" ht="12.75" hidden="1">
      <c r="D2173" s="13"/>
      <c r="H2173" s="6">
        <f t="shared" si="139"/>
        <v>0</v>
      </c>
      <c r="I2173" s="23">
        <f t="shared" si="140"/>
        <v>0</v>
      </c>
      <c r="M2173" s="2">
        <v>500</v>
      </c>
    </row>
    <row r="2174" spans="4:13" ht="12.75" hidden="1">
      <c r="D2174" s="13"/>
      <c r="H2174" s="6">
        <f t="shared" si="139"/>
        <v>0</v>
      </c>
      <c r="I2174" s="23">
        <f t="shared" si="140"/>
        <v>0</v>
      </c>
      <c r="M2174" s="2">
        <v>500</v>
      </c>
    </row>
    <row r="2175" spans="4:13" ht="12.75" hidden="1">
      <c r="D2175" s="13"/>
      <c r="H2175" s="6">
        <f t="shared" si="139"/>
        <v>0</v>
      </c>
      <c r="I2175" s="23">
        <f t="shared" si="140"/>
        <v>0</v>
      </c>
      <c r="M2175" s="2">
        <v>500</v>
      </c>
    </row>
    <row r="2176" spans="4:13" ht="12.75" hidden="1">
      <c r="D2176" s="13"/>
      <c r="H2176" s="6">
        <f t="shared" si="139"/>
        <v>0</v>
      </c>
      <c r="I2176" s="23">
        <f t="shared" si="140"/>
        <v>0</v>
      </c>
      <c r="M2176" s="2">
        <v>500</v>
      </c>
    </row>
    <row r="2177" spans="4:13" ht="12.75" hidden="1">
      <c r="D2177" s="13"/>
      <c r="H2177" s="6">
        <f t="shared" si="139"/>
        <v>0</v>
      </c>
      <c r="I2177" s="23">
        <f t="shared" si="140"/>
        <v>0</v>
      </c>
      <c r="M2177" s="2">
        <v>500</v>
      </c>
    </row>
    <row r="2178" spans="4:13" ht="12.75" hidden="1">
      <c r="D2178" s="13"/>
      <c r="H2178" s="6">
        <f t="shared" si="139"/>
        <v>0</v>
      </c>
      <c r="I2178" s="23">
        <f t="shared" si="140"/>
        <v>0</v>
      </c>
      <c r="M2178" s="2">
        <v>500</v>
      </c>
    </row>
    <row r="2179" spans="4:13" ht="12.75" hidden="1">
      <c r="D2179" s="13"/>
      <c r="H2179" s="6">
        <f t="shared" si="139"/>
        <v>0</v>
      </c>
      <c r="I2179" s="23">
        <f t="shared" si="140"/>
        <v>0</v>
      </c>
      <c r="M2179" s="2">
        <v>500</v>
      </c>
    </row>
    <row r="2180" spans="1:13" ht="12.75" hidden="1">
      <c r="A2180" s="42"/>
      <c r="B2180" s="88"/>
      <c r="C2180" s="44"/>
      <c r="D2180" s="35"/>
      <c r="E2180" s="42"/>
      <c r="F2180" s="36"/>
      <c r="G2180" s="36"/>
      <c r="H2180" s="6">
        <f t="shared" si="139"/>
        <v>0</v>
      </c>
      <c r="I2180" s="23">
        <f t="shared" si="140"/>
        <v>0</v>
      </c>
      <c r="J2180" s="43"/>
      <c r="K2180" s="43"/>
      <c r="L2180" s="43"/>
      <c r="M2180" s="2">
        <v>500</v>
      </c>
    </row>
    <row r="2181" spans="4:13" ht="12.75" hidden="1">
      <c r="D2181" s="13"/>
      <c r="H2181" s="6">
        <f t="shared" si="139"/>
        <v>0</v>
      </c>
      <c r="I2181" s="23">
        <f t="shared" si="140"/>
        <v>0</v>
      </c>
      <c r="M2181" s="2">
        <v>500</v>
      </c>
    </row>
    <row r="2182" spans="4:13" ht="12.75" hidden="1">
      <c r="D2182" s="13"/>
      <c r="H2182" s="6">
        <f t="shared" si="139"/>
        <v>0</v>
      </c>
      <c r="I2182" s="23">
        <f t="shared" si="140"/>
        <v>0</v>
      </c>
      <c r="M2182" s="2">
        <v>500</v>
      </c>
    </row>
    <row r="2183" spans="4:13" ht="12.75" hidden="1">
      <c r="D2183" s="13"/>
      <c r="H2183" s="6">
        <f t="shared" si="139"/>
        <v>0</v>
      </c>
      <c r="I2183" s="23">
        <f t="shared" si="140"/>
        <v>0</v>
      </c>
      <c r="M2183" s="2">
        <v>500</v>
      </c>
    </row>
    <row r="2184" spans="4:13" ht="12.75" hidden="1">
      <c r="D2184" s="13"/>
      <c r="H2184" s="6">
        <f t="shared" si="139"/>
        <v>0</v>
      </c>
      <c r="I2184" s="23">
        <f t="shared" si="140"/>
        <v>0</v>
      </c>
      <c r="M2184" s="2">
        <v>500</v>
      </c>
    </row>
    <row r="2185" spans="4:13" ht="12.75" hidden="1">
      <c r="D2185" s="13"/>
      <c r="H2185" s="6">
        <f t="shared" si="139"/>
        <v>0</v>
      </c>
      <c r="I2185" s="23">
        <f t="shared" si="140"/>
        <v>0</v>
      </c>
      <c r="M2185" s="2">
        <v>500</v>
      </c>
    </row>
    <row r="2186" spans="4:13" ht="12.75" hidden="1">
      <c r="D2186" s="13"/>
      <c r="H2186" s="6">
        <f t="shared" si="139"/>
        <v>0</v>
      </c>
      <c r="I2186" s="23">
        <f t="shared" si="140"/>
        <v>0</v>
      </c>
      <c r="M2186" s="2">
        <v>500</v>
      </c>
    </row>
    <row r="2187" spans="4:13" ht="12.75" hidden="1">
      <c r="D2187" s="13"/>
      <c r="H2187" s="6">
        <f t="shared" si="139"/>
        <v>0</v>
      </c>
      <c r="I2187" s="23">
        <f t="shared" si="140"/>
        <v>0</v>
      </c>
      <c r="M2187" s="2">
        <v>500</v>
      </c>
    </row>
    <row r="2188" spans="4:13" ht="12.75" hidden="1">
      <c r="D2188" s="13"/>
      <c r="H2188" s="6">
        <f t="shared" si="139"/>
        <v>0</v>
      </c>
      <c r="I2188" s="23">
        <f t="shared" si="140"/>
        <v>0</v>
      </c>
      <c r="M2188" s="2">
        <v>500</v>
      </c>
    </row>
    <row r="2189" spans="4:13" ht="12.75" hidden="1">
      <c r="D2189" s="13"/>
      <c r="H2189" s="6">
        <f t="shared" si="139"/>
        <v>0</v>
      </c>
      <c r="I2189" s="23">
        <f t="shared" si="140"/>
        <v>0</v>
      </c>
      <c r="M2189" s="2">
        <v>500</v>
      </c>
    </row>
    <row r="2190" spans="4:13" ht="12.75" hidden="1">
      <c r="D2190" s="13"/>
      <c r="H2190" s="6">
        <f t="shared" si="139"/>
        <v>0</v>
      </c>
      <c r="I2190" s="23">
        <f t="shared" si="140"/>
        <v>0</v>
      </c>
      <c r="M2190" s="2">
        <v>500</v>
      </c>
    </row>
    <row r="2191" spans="4:13" ht="12.75" hidden="1">
      <c r="D2191" s="13"/>
      <c r="H2191" s="6">
        <f t="shared" si="139"/>
        <v>0</v>
      </c>
      <c r="I2191" s="23">
        <f t="shared" si="140"/>
        <v>0</v>
      </c>
      <c r="M2191" s="2">
        <v>500</v>
      </c>
    </row>
    <row r="2192" spans="8:13" ht="12.75" hidden="1">
      <c r="H2192" s="6">
        <f t="shared" si="139"/>
        <v>0</v>
      </c>
      <c r="I2192" s="23">
        <f t="shared" si="140"/>
        <v>0</v>
      </c>
      <c r="M2192" s="2">
        <v>500</v>
      </c>
    </row>
    <row r="2193" spans="8:13" ht="12.75" hidden="1">
      <c r="H2193" s="6">
        <f aca="true" t="shared" si="141" ref="H2193:H2256">H2192-B2193</f>
        <v>0</v>
      </c>
      <c r="I2193" s="23">
        <f t="shared" si="140"/>
        <v>0</v>
      </c>
      <c r="M2193" s="2">
        <v>500</v>
      </c>
    </row>
    <row r="2194" spans="8:13" ht="12.75" hidden="1">
      <c r="H2194" s="6">
        <f t="shared" si="141"/>
        <v>0</v>
      </c>
      <c r="I2194" s="23">
        <f t="shared" si="140"/>
        <v>0</v>
      </c>
      <c r="M2194" s="2">
        <v>500</v>
      </c>
    </row>
    <row r="2195" spans="8:13" ht="12.75" hidden="1">
      <c r="H2195" s="6">
        <f t="shared" si="141"/>
        <v>0</v>
      </c>
      <c r="I2195" s="23">
        <f t="shared" si="140"/>
        <v>0</v>
      </c>
      <c r="M2195" s="2">
        <v>500</v>
      </c>
    </row>
    <row r="2196" spans="8:13" ht="12.75" hidden="1">
      <c r="H2196" s="6">
        <f t="shared" si="141"/>
        <v>0</v>
      </c>
      <c r="I2196" s="23">
        <f t="shared" si="140"/>
        <v>0</v>
      </c>
      <c r="M2196" s="2">
        <v>500</v>
      </c>
    </row>
    <row r="2197" spans="8:13" ht="12.75" hidden="1">
      <c r="H2197" s="6">
        <f t="shared" si="141"/>
        <v>0</v>
      </c>
      <c r="I2197" s="23">
        <f t="shared" si="140"/>
        <v>0</v>
      </c>
      <c r="M2197" s="2">
        <v>500</v>
      </c>
    </row>
    <row r="2198" spans="8:13" ht="12.75" hidden="1">
      <c r="H2198" s="6">
        <f t="shared" si="141"/>
        <v>0</v>
      </c>
      <c r="I2198" s="23">
        <f t="shared" si="140"/>
        <v>0</v>
      </c>
      <c r="M2198" s="2">
        <v>500</v>
      </c>
    </row>
    <row r="2199" spans="8:13" ht="12.75" hidden="1">
      <c r="H2199" s="6">
        <f t="shared" si="141"/>
        <v>0</v>
      </c>
      <c r="I2199" s="23">
        <f t="shared" si="140"/>
        <v>0</v>
      </c>
      <c r="M2199" s="2">
        <v>500</v>
      </c>
    </row>
    <row r="2200" spans="8:13" ht="12.75" hidden="1">
      <c r="H2200" s="6">
        <f t="shared" si="141"/>
        <v>0</v>
      </c>
      <c r="I2200" s="23">
        <f t="shared" si="140"/>
        <v>0</v>
      </c>
      <c r="M2200" s="2">
        <v>500</v>
      </c>
    </row>
    <row r="2201" spans="8:13" ht="12.75" hidden="1">
      <c r="H2201" s="6">
        <f t="shared" si="141"/>
        <v>0</v>
      </c>
      <c r="I2201" s="23">
        <f t="shared" si="140"/>
        <v>0</v>
      </c>
      <c r="M2201" s="2">
        <v>500</v>
      </c>
    </row>
    <row r="2202" spans="8:13" ht="12.75" hidden="1">
      <c r="H2202" s="6">
        <f t="shared" si="141"/>
        <v>0</v>
      </c>
      <c r="I2202" s="23">
        <f t="shared" si="140"/>
        <v>0</v>
      </c>
      <c r="M2202" s="2">
        <v>500</v>
      </c>
    </row>
    <row r="2203" spans="8:13" ht="12.75" hidden="1">
      <c r="H2203" s="6">
        <f t="shared" si="141"/>
        <v>0</v>
      </c>
      <c r="I2203" s="23">
        <f t="shared" si="140"/>
        <v>0</v>
      </c>
      <c r="M2203" s="2">
        <v>500</v>
      </c>
    </row>
    <row r="2204" spans="8:13" ht="12.75" hidden="1">
      <c r="H2204" s="6">
        <f t="shared" si="141"/>
        <v>0</v>
      </c>
      <c r="I2204" s="23">
        <f t="shared" si="140"/>
        <v>0</v>
      </c>
      <c r="M2204" s="2">
        <v>500</v>
      </c>
    </row>
    <row r="2205" spans="8:13" ht="12.75" hidden="1">
      <c r="H2205" s="6">
        <f t="shared" si="141"/>
        <v>0</v>
      </c>
      <c r="I2205" s="23">
        <f t="shared" si="140"/>
        <v>0</v>
      </c>
      <c r="M2205" s="2">
        <v>500</v>
      </c>
    </row>
    <row r="2206" spans="8:13" ht="12.75" hidden="1">
      <c r="H2206" s="6">
        <f t="shared" si="141"/>
        <v>0</v>
      </c>
      <c r="I2206" s="23">
        <f t="shared" si="140"/>
        <v>0</v>
      </c>
      <c r="M2206" s="2">
        <v>500</v>
      </c>
    </row>
    <row r="2207" spans="8:13" ht="12.75" hidden="1">
      <c r="H2207" s="6">
        <f t="shared" si="141"/>
        <v>0</v>
      </c>
      <c r="I2207" s="23">
        <f t="shared" si="140"/>
        <v>0</v>
      </c>
      <c r="M2207" s="2">
        <v>500</v>
      </c>
    </row>
    <row r="2208" spans="8:13" ht="12.75" hidden="1">
      <c r="H2208" s="6">
        <f t="shared" si="141"/>
        <v>0</v>
      </c>
      <c r="I2208" s="23">
        <f t="shared" si="140"/>
        <v>0</v>
      </c>
      <c r="M2208" s="2">
        <v>500</v>
      </c>
    </row>
    <row r="2209" spans="8:13" ht="12.75" hidden="1">
      <c r="H2209" s="6">
        <f t="shared" si="141"/>
        <v>0</v>
      </c>
      <c r="I2209" s="23">
        <f t="shared" si="140"/>
        <v>0</v>
      </c>
      <c r="M2209" s="2">
        <v>500</v>
      </c>
    </row>
    <row r="2210" spans="8:13" ht="12.75" hidden="1">
      <c r="H2210" s="6">
        <f t="shared" si="141"/>
        <v>0</v>
      </c>
      <c r="I2210" s="23">
        <f aca="true" t="shared" si="142" ref="I2210:I2273">+B2210/M2210</f>
        <v>0</v>
      </c>
      <c r="M2210" s="2">
        <v>500</v>
      </c>
    </row>
    <row r="2211" spans="8:13" ht="12.75" hidden="1">
      <c r="H2211" s="6">
        <f t="shared" si="141"/>
        <v>0</v>
      </c>
      <c r="I2211" s="23">
        <f t="shared" si="142"/>
        <v>0</v>
      </c>
      <c r="M2211" s="2">
        <v>500</v>
      </c>
    </row>
    <row r="2212" spans="8:13" ht="12.75" hidden="1">
      <c r="H2212" s="6">
        <f t="shared" si="141"/>
        <v>0</v>
      </c>
      <c r="I2212" s="23">
        <f t="shared" si="142"/>
        <v>0</v>
      </c>
      <c r="M2212" s="2">
        <v>500</v>
      </c>
    </row>
    <row r="2213" spans="8:13" ht="12.75" hidden="1">
      <c r="H2213" s="6">
        <f t="shared" si="141"/>
        <v>0</v>
      </c>
      <c r="I2213" s="23">
        <f t="shared" si="142"/>
        <v>0</v>
      </c>
      <c r="M2213" s="2">
        <v>500</v>
      </c>
    </row>
    <row r="2214" spans="8:13" ht="12.75" hidden="1">
      <c r="H2214" s="6">
        <f t="shared" si="141"/>
        <v>0</v>
      </c>
      <c r="I2214" s="23">
        <f t="shared" si="142"/>
        <v>0</v>
      </c>
      <c r="M2214" s="2">
        <v>500</v>
      </c>
    </row>
    <row r="2215" spans="8:13" ht="12.75" hidden="1">
      <c r="H2215" s="6">
        <f t="shared" si="141"/>
        <v>0</v>
      </c>
      <c r="I2215" s="23">
        <f t="shared" si="142"/>
        <v>0</v>
      </c>
      <c r="M2215" s="2">
        <v>500</v>
      </c>
    </row>
    <row r="2216" spans="8:13" ht="12.75" hidden="1">
      <c r="H2216" s="6">
        <f t="shared" si="141"/>
        <v>0</v>
      </c>
      <c r="I2216" s="23">
        <f t="shared" si="142"/>
        <v>0</v>
      </c>
      <c r="M2216" s="2">
        <v>500</v>
      </c>
    </row>
    <row r="2217" spans="8:13" ht="12.75" hidden="1">
      <c r="H2217" s="6">
        <f t="shared" si="141"/>
        <v>0</v>
      </c>
      <c r="I2217" s="23">
        <f t="shared" si="142"/>
        <v>0</v>
      </c>
      <c r="M2217" s="2">
        <v>500</v>
      </c>
    </row>
    <row r="2218" spans="8:13" ht="12.75" hidden="1">
      <c r="H2218" s="6">
        <f t="shared" si="141"/>
        <v>0</v>
      </c>
      <c r="I2218" s="23">
        <f t="shared" si="142"/>
        <v>0</v>
      </c>
      <c r="M2218" s="2">
        <v>500</v>
      </c>
    </row>
    <row r="2219" spans="8:13" ht="12.75" hidden="1">
      <c r="H2219" s="6">
        <f t="shared" si="141"/>
        <v>0</v>
      </c>
      <c r="I2219" s="23">
        <f t="shared" si="142"/>
        <v>0</v>
      </c>
      <c r="M2219" s="2">
        <v>500</v>
      </c>
    </row>
    <row r="2220" spans="8:13" ht="12.75" hidden="1">
      <c r="H2220" s="6">
        <f t="shared" si="141"/>
        <v>0</v>
      </c>
      <c r="I2220" s="23">
        <f t="shared" si="142"/>
        <v>0</v>
      </c>
      <c r="M2220" s="2">
        <v>500</v>
      </c>
    </row>
    <row r="2221" spans="2:13" ht="12.75" hidden="1">
      <c r="B2221" s="7"/>
      <c r="H2221" s="6">
        <f t="shared" si="141"/>
        <v>0</v>
      </c>
      <c r="I2221" s="23">
        <f t="shared" si="142"/>
        <v>0</v>
      </c>
      <c r="M2221" s="2">
        <v>500</v>
      </c>
    </row>
    <row r="2222" spans="3:13" ht="12.75" hidden="1">
      <c r="C2222" s="3"/>
      <c r="H2222" s="6">
        <f t="shared" si="141"/>
        <v>0</v>
      </c>
      <c r="I2222" s="23">
        <f t="shared" si="142"/>
        <v>0</v>
      </c>
      <c r="M2222" s="2">
        <v>500</v>
      </c>
    </row>
    <row r="2223" spans="8:13" ht="12.75" hidden="1">
      <c r="H2223" s="6">
        <f t="shared" si="141"/>
        <v>0</v>
      </c>
      <c r="I2223" s="23">
        <f t="shared" si="142"/>
        <v>0</v>
      </c>
      <c r="M2223" s="2">
        <v>500</v>
      </c>
    </row>
    <row r="2224" spans="2:13" ht="12.75" hidden="1">
      <c r="B2224" s="8"/>
      <c r="H2224" s="6">
        <f t="shared" si="141"/>
        <v>0</v>
      </c>
      <c r="I2224" s="23">
        <f t="shared" si="142"/>
        <v>0</v>
      </c>
      <c r="M2224" s="2">
        <v>500</v>
      </c>
    </row>
    <row r="2225" spans="8:13" ht="12.75" hidden="1">
      <c r="H2225" s="6">
        <f t="shared" si="141"/>
        <v>0</v>
      </c>
      <c r="I2225" s="23">
        <f t="shared" si="142"/>
        <v>0</v>
      </c>
      <c r="M2225" s="2">
        <v>500</v>
      </c>
    </row>
    <row r="2226" spans="8:13" ht="12.75" hidden="1">
      <c r="H2226" s="6">
        <f t="shared" si="141"/>
        <v>0</v>
      </c>
      <c r="I2226" s="23">
        <f t="shared" si="142"/>
        <v>0</v>
      </c>
      <c r="M2226" s="2">
        <v>500</v>
      </c>
    </row>
    <row r="2227" spans="8:13" ht="12.75" hidden="1">
      <c r="H2227" s="6">
        <f t="shared" si="141"/>
        <v>0</v>
      </c>
      <c r="I2227" s="23">
        <f t="shared" si="142"/>
        <v>0</v>
      </c>
      <c r="M2227" s="2">
        <v>500</v>
      </c>
    </row>
    <row r="2228" spans="8:13" ht="12.75" hidden="1">
      <c r="H2228" s="6">
        <f t="shared" si="141"/>
        <v>0</v>
      </c>
      <c r="I2228" s="23">
        <f t="shared" si="142"/>
        <v>0</v>
      </c>
      <c r="M2228" s="2">
        <v>500</v>
      </c>
    </row>
    <row r="2229" spans="8:13" ht="12.75" hidden="1">
      <c r="H2229" s="6">
        <f t="shared" si="141"/>
        <v>0</v>
      </c>
      <c r="I2229" s="23">
        <f t="shared" si="142"/>
        <v>0</v>
      </c>
      <c r="M2229" s="2">
        <v>500</v>
      </c>
    </row>
    <row r="2230" spans="8:13" ht="12.75" hidden="1">
      <c r="H2230" s="6">
        <f t="shared" si="141"/>
        <v>0</v>
      </c>
      <c r="I2230" s="23">
        <f t="shared" si="142"/>
        <v>0</v>
      </c>
      <c r="M2230" s="2">
        <v>500</v>
      </c>
    </row>
    <row r="2231" spans="8:13" ht="12.75" hidden="1">
      <c r="H2231" s="6">
        <f t="shared" si="141"/>
        <v>0</v>
      </c>
      <c r="I2231" s="23">
        <f t="shared" si="142"/>
        <v>0</v>
      </c>
      <c r="M2231" s="2">
        <v>500</v>
      </c>
    </row>
    <row r="2232" spans="8:13" ht="12.75" hidden="1">
      <c r="H2232" s="6">
        <f t="shared" si="141"/>
        <v>0</v>
      </c>
      <c r="I2232" s="23">
        <f t="shared" si="142"/>
        <v>0</v>
      </c>
      <c r="M2232" s="2">
        <v>500</v>
      </c>
    </row>
    <row r="2233" spans="8:13" ht="12.75" hidden="1">
      <c r="H2233" s="6">
        <f t="shared" si="141"/>
        <v>0</v>
      </c>
      <c r="I2233" s="23">
        <f t="shared" si="142"/>
        <v>0</v>
      </c>
      <c r="M2233" s="2">
        <v>500</v>
      </c>
    </row>
    <row r="2234" spans="8:13" ht="12.75" hidden="1">
      <c r="H2234" s="6">
        <f t="shared" si="141"/>
        <v>0</v>
      </c>
      <c r="I2234" s="23">
        <f t="shared" si="142"/>
        <v>0</v>
      </c>
      <c r="M2234" s="2">
        <v>500</v>
      </c>
    </row>
    <row r="2235" spans="8:13" ht="12.75" hidden="1">
      <c r="H2235" s="6">
        <f t="shared" si="141"/>
        <v>0</v>
      </c>
      <c r="I2235" s="23">
        <f t="shared" si="142"/>
        <v>0</v>
      </c>
      <c r="M2235" s="2">
        <v>500</v>
      </c>
    </row>
    <row r="2236" spans="8:13" ht="12.75" hidden="1">
      <c r="H2236" s="6">
        <f t="shared" si="141"/>
        <v>0</v>
      </c>
      <c r="I2236" s="23">
        <f t="shared" si="142"/>
        <v>0</v>
      </c>
      <c r="M2236" s="2">
        <v>500</v>
      </c>
    </row>
    <row r="2237" spans="8:13" ht="12.75" hidden="1">
      <c r="H2237" s="6">
        <f t="shared" si="141"/>
        <v>0</v>
      </c>
      <c r="I2237" s="23">
        <f t="shared" si="142"/>
        <v>0</v>
      </c>
      <c r="M2237" s="2">
        <v>500</v>
      </c>
    </row>
    <row r="2238" spans="8:13" ht="12.75" hidden="1">
      <c r="H2238" s="6">
        <f t="shared" si="141"/>
        <v>0</v>
      </c>
      <c r="I2238" s="23">
        <f t="shared" si="142"/>
        <v>0</v>
      </c>
      <c r="M2238" s="2">
        <v>500</v>
      </c>
    </row>
    <row r="2239" spans="8:13" ht="12.75" hidden="1">
      <c r="H2239" s="6">
        <f t="shared" si="141"/>
        <v>0</v>
      </c>
      <c r="I2239" s="23">
        <f t="shared" si="142"/>
        <v>0</v>
      </c>
      <c r="M2239" s="2">
        <v>500</v>
      </c>
    </row>
    <row r="2240" spans="8:13" ht="12.75" hidden="1">
      <c r="H2240" s="6">
        <f t="shared" si="141"/>
        <v>0</v>
      </c>
      <c r="I2240" s="23">
        <f t="shared" si="142"/>
        <v>0</v>
      </c>
      <c r="M2240" s="2">
        <v>500</v>
      </c>
    </row>
    <row r="2241" spans="8:13" ht="12.75" hidden="1">
      <c r="H2241" s="6">
        <f t="shared" si="141"/>
        <v>0</v>
      </c>
      <c r="I2241" s="23">
        <f t="shared" si="142"/>
        <v>0</v>
      </c>
      <c r="M2241" s="2">
        <v>500</v>
      </c>
    </row>
    <row r="2242" spans="8:13" ht="12.75" hidden="1">
      <c r="H2242" s="6">
        <f t="shared" si="141"/>
        <v>0</v>
      </c>
      <c r="I2242" s="23">
        <f t="shared" si="142"/>
        <v>0</v>
      </c>
      <c r="M2242" s="2">
        <v>500</v>
      </c>
    </row>
    <row r="2243" spans="2:13" ht="12.75" hidden="1">
      <c r="B2243" s="8"/>
      <c r="H2243" s="6">
        <f t="shared" si="141"/>
        <v>0</v>
      </c>
      <c r="I2243" s="23">
        <f t="shared" si="142"/>
        <v>0</v>
      </c>
      <c r="M2243" s="2">
        <v>500</v>
      </c>
    </row>
    <row r="2244" spans="2:13" ht="12.75" hidden="1">
      <c r="B2244" s="8"/>
      <c r="H2244" s="6">
        <f t="shared" si="141"/>
        <v>0</v>
      </c>
      <c r="I2244" s="23">
        <f t="shared" si="142"/>
        <v>0</v>
      </c>
      <c r="M2244" s="2">
        <v>500</v>
      </c>
    </row>
    <row r="2245" spans="2:13" ht="12.75" hidden="1">
      <c r="B2245" s="8"/>
      <c r="H2245" s="6">
        <f t="shared" si="141"/>
        <v>0</v>
      </c>
      <c r="I2245" s="23">
        <f t="shared" si="142"/>
        <v>0</v>
      </c>
      <c r="M2245" s="2">
        <v>500</v>
      </c>
    </row>
    <row r="2246" spans="8:13" ht="12.75" hidden="1">
      <c r="H2246" s="6">
        <f t="shared" si="141"/>
        <v>0</v>
      </c>
      <c r="I2246" s="23">
        <f t="shared" si="142"/>
        <v>0</v>
      </c>
      <c r="M2246" s="2">
        <v>500</v>
      </c>
    </row>
    <row r="2247" spans="8:13" ht="12.75" hidden="1">
      <c r="H2247" s="6">
        <f t="shared" si="141"/>
        <v>0</v>
      </c>
      <c r="I2247" s="23">
        <f t="shared" si="142"/>
        <v>0</v>
      </c>
      <c r="M2247" s="2">
        <v>500</v>
      </c>
    </row>
    <row r="2248" spans="8:13" ht="12.75" hidden="1">
      <c r="H2248" s="6">
        <f t="shared" si="141"/>
        <v>0</v>
      </c>
      <c r="I2248" s="23">
        <f t="shared" si="142"/>
        <v>0</v>
      </c>
      <c r="M2248" s="2">
        <v>500</v>
      </c>
    </row>
    <row r="2249" spans="8:13" ht="12.75" hidden="1">
      <c r="H2249" s="6">
        <f t="shared" si="141"/>
        <v>0</v>
      </c>
      <c r="I2249" s="23">
        <f t="shared" si="142"/>
        <v>0</v>
      </c>
      <c r="M2249" s="2">
        <v>500</v>
      </c>
    </row>
    <row r="2250" spans="8:13" ht="12.75" hidden="1">
      <c r="H2250" s="6">
        <f t="shared" si="141"/>
        <v>0</v>
      </c>
      <c r="I2250" s="23">
        <f t="shared" si="142"/>
        <v>0</v>
      </c>
      <c r="M2250" s="2">
        <v>500</v>
      </c>
    </row>
    <row r="2251" spans="8:13" ht="12.75" hidden="1">
      <c r="H2251" s="6">
        <f t="shared" si="141"/>
        <v>0</v>
      </c>
      <c r="I2251" s="23">
        <f t="shared" si="142"/>
        <v>0</v>
      </c>
      <c r="M2251" s="2">
        <v>500</v>
      </c>
    </row>
    <row r="2252" spans="8:13" ht="12.75" hidden="1">
      <c r="H2252" s="6">
        <f t="shared" si="141"/>
        <v>0</v>
      </c>
      <c r="I2252" s="23">
        <f t="shared" si="142"/>
        <v>0</v>
      </c>
      <c r="M2252" s="2">
        <v>500</v>
      </c>
    </row>
    <row r="2253" spans="8:13" ht="12.75" hidden="1">
      <c r="H2253" s="6">
        <f t="shared" si="141"/>
        <v>0</v>
      </c>
      <c r="I2253" s="23">
        <f t="shared" si="142"/>
        <v>0</v>
      </c>
      <c r="M2253" s="2">
        <v>500</v>
      </c>
    </row>
    <row r="2254" spans="8:13" ht="12.75" hidden="1">
      <c r="H2254" s="6">
        <f t="shared" si="141"/>
        <v>0</v>
      </c>
      <c r="I2254" s="23">
        <f t="shared" si="142"/>
        <v>0</v>
      </c>
      <c r="M2254" s="2">
        <v>500</v>
      </c>
    </row>
    <row r="2255" spans="8:13" ht="12.75" hidden="1">
      <c r="H2255" s="6">
        <f t="shared" si="141"/>
        <v>0</v>
      </c>
      <c r="I2255" s="23">
        <f t="shared" si="142"/>
        <v>0</v>
      </c>
      <c r="M2255" s="2">
        <v>500</v>
      </c>
    </row>
    <row r="2256" spans="8:13" ht="12.75" hidden="1">
      <c r="H2256" s="6">
        <f t="shared" si="141"/>
        <v>0</v>
      </c>
      <c r="I2256" s="23">
        <f t="shared" si="142"/>
        <v>0</v>
      </c>
      <c r="M2256" s="2">
        <v>500</v>
      </c>
    </row>
    <row r="2257" spans="8:13" ht="12.75" hidden="1">
      <c r="H2257" s="6">
        <f aca="true" t="shared" si="143" ref="H2257:H2320">H2256-B2257</f>
        <v>0</v>
      </c>
      <c r="I2257" s="23">
        <f t="shared" si="142"/>
        <v>0</v>
      </c>
      <c r="M2257" s="2">
        <v>500</v>
      </c>
    </row>
    <row r="2258" spans="8:13" ht="12.75" hidden="1">
      <c r="H2258" s="6">
        <f t="shared" si="143"/>
        <v>0</v>
      </c>
      <c r="I2258" s="23">
        <f t="shared" si="142"/>
        <v>0</v>
      </c>
      <c r="M2258" s="2">
        <v>500</v>
      </c>
    </row>
    <row r="2259" spans="8:13" ht="12.75" hidden="1">
      <c r="H2259" s="6">
        <f t="shared" si="143"/>
        <v>0</v>
      </c>
      <c r="I2259" s="23">
        <f t="shared" si="142"/>
        <v>0</v>
      </c>
      <c r="M2259" s="2">
        <v>500</v>
      </c>
    </row>
    <row r="2260" spans="8:13" ht="12.75" hidden="1">
      <c r="H2260" s="6">
        <f t="shared" si="143"/>
        <v>0</v>
      </c>
      <c r="I2260" s="23">
        <f t="shared" si="142"/>
        <v>0</v>
      </c>
      <c r="M2260" s="2">
        <v>500</v>
      </c>
    </row>
    <row r="2261" spans="8:13" ht="12.75" hidden="1">
      <c r="H2261" s="6">
        <f t="shared" si="143"/>
        <v>0</v>
      </c>
      <c r="I2261" s="23">
        <f t="shared" si="142"/>
        <v>0</v>
      </c>
      <c r="M2261" s="2">
        <v>500</v>
      </c>
    </row>
    <row r="2262" spans="8:13" ht="12.75" hidden="1">
      <c r="H2262" s="6">
        <f t="shared" si="143"/>
        <v>0</v>
      </c>
      <c r="I2262" s="23">
        <f t="shared" si="142"/>
        <v>0</v>
      </c>
      <c r="M2262" s="2">
        <v>500</v>
      </c>
    </row>
    <row r="2263" spans="8:13" ht="12.75" hidden="1">
      <c r="H2263" s="6">
        <f t="shared" si="143"/>
        <v>0</v>
      </c>
      <c r="I2263" s="23">
        <f t="shared" si="142"/>
        <v>0</v>
      </c>
      <c r="M2263" s="2">
        <v>500</v>
      </c>
    </row>
    <row r="2264" spans="8:13" ht="12.75" hidden="1">
      <c r="H2264" s="6">
        <f t="shared" si="143"/>
        <v>0</v>
      </c>
      <c r="I2264" s="23">
        <f t="shared" si="142"/>
        <v>0</v>
      </c>
      <c r="M2264" s="2">
        <v>500</v>
      </c>
    </row>
    <row r="2265" spans="8:13" ht="12.75" hidden="1">
      <c r="H2265" s="6">
        <f t="shared" si="143"/>
        <v>0</v>
      </c>
      <c r="I2265" s="23">
        <f t="shared" si="142"/>
        <v>0</v>
      </c>
      <c r="M2265" s="2">
        <v>500</v>
      </c>
    </row>
    <row r="2266" spans="8:13" ht="12.75" hidden="1">
      <c r="H2266" s="6">
        <f t="shared" si="143"/>
        <v>0</v>
      </c>
      <c r="I2266" s="23">
        <f t="shared" si="142"/>
        <v>0</v>
      </c>
      <c r="M2266" s="2">
        <v>500</v>
      </c>
    </row>
    <row r="2267" spans="8:13" ht="12.75" hidden="1">
      <c r="H2267" s="6">
        <f t="shared" si="143"/>
        <v>0</v>
      </c>
      <c r="I2267" s="23">
        <f t="shared" si="142"/>
        <v>0</v>
      </c>
      <c r="M2267" s="2">
        <v>500</v>
      </c>
    </row>
    <row r="2268" spans="8:13" ht="12.75" hidden="1">
      <c r="H2268" s="6">
        <f t="shared" si="143"/>
        <v>0</v>
      </c>
      <c r="I2268" s="23">
        <f t="shared" si="142"/>
        <v>0</v>
      </c>
      <c r="M2268" s="2">
        <v>500</v>
      </c>
    </row>
    <row r="2269" spans="8:13" ht="12.75" hidden="1">
      <c r="H2269" s="6">
        <f t="shared" si="143"/>
        <v>0</v>
      </c>
      <c r="I2269" s="23">
        <f t="shared" si="142"/>
        <v>0</v>
      </c>
      <c r="M2269" s="2">
        <v>500</v>
      </c>
    </row>
    <row r="2270" spans="8:13" ht="12.75" hidden="1">
      <c r="H2270" s="6">
        <f t="shared" si="143"/>
        <v>0</v>
      </c>
      <c r="I2270" s="23">
        <f t="shared" si="142"/>
        <v>0</v>
      </c>
      <c r="M2270" s="2">
        <v>500</v>
      </c>
    </row>
    <row r="2271" spans="8:13" ht="12.75" hidden="1">
      <c r="H2271" s="6">
        <f t="shared" si="143"/>
        <v>0</v>
      </c>
      <c r="I2271" s="23">
        <f t="shared" si="142"/>
        <v>0</v>
      </c>
      <c r="M2271" s="2">
        <v>500</v>
      </c>
    </row>
    <row r="2272" spans="8:13" ht="12.75" hidden="1">
      <c r="H2272" s="6">
        <f t="shared" si="143"/>
        <v>0</v>
      </c>
      <c r="I2272" s="23">
        <f t="shared" si="142"/>
        <v>0</v>
      </c>
      <c r="M2272" s="2">
        <v>500</v>
      </c>
    </row>
    <row r="2273" spans="8:13" ht="12.75" hidden="1">
      <c r="H2273" s="6">
        <f t="shared" si="143"/>
        <v>0</v>
      </c>
      <c r="I2273" s="23">
        <f t="shared" si="142"/>
        <v>0</v>
      </c>
      <c r="M2273" s="2">
        <v>500</v>
      </c>
    </row>
    <row r="2274" spans="8:13" ht="12.75" hidden="1">
      <c r="H2274" s="6">
        <f t="shared" si="143"/>
        <v>0</v>
      </c>
      <c r="I2274" s="23">
        <f aca="true" t="shared" si="144" ref="I2274:I2337">+B2274/M2274</f>
        <v>0</v>
      </c>
      <c r="M2274" s="2">
        <v>500</v>
      </c>
    </row>
    <row r="2275" spans="8:13" ht="12.75" hidden="1">
      <c r="H2275" s="6">
        <f t="shared" si="143"/>
        <v>0</v>
      </c>
      <c r="I2275" s="23">
        <f t="shared" si="144"/>
        <v>0</v>
      </c>
      <c r="M2275" s="2">
        <v>500</v>
      </c>
    </row>
    <row r="2276" spans="8:13" ht="12.75" hidden="1">
      <c r="H2276" s="6">
        <f t="shared" si="143"/>
        <v>0</v>
      </c>
      <c r="I2276" s="23">
        <f t="shared" si="144"/>
        <v>0</v>
      </c>
      <c r="M2276" s="2">
        <v>500</v>
      </c>
    </row>
    <row r="2277" spans="8:13" ht="12.75" hidden="1">
      <c r="H2277" s="6">
        <f t="shared" si="143"/>
        <v>0</v>
      </c>
      <c r="I2277" s="23">
        <f t="shared" si="144"/>
        <v>0</v>
      </c>
      <c r="M2277" s="2">
        <v>500</v>
      </c>
    </row>
    <row r="2278" spans="8:13" ht="12.75" hidden="1">
      <c r="H2278" s="6">
        <f t="shared" si="143"/>
        <v>0</v>
      </c>
      <c r="I2278" s="23">
        <f t="shared" si="144"/>
        <v>0</v>
      </c>
      <c r="M2278" s="2">
        <v>500</v>
      </c>
    </row>
    <row r="2279" spans="8:13" ht="12.75" hidden="1">
      <c r="H2279" s="6">
        <f t="shared" si="143"/>
        <v>0</v>
      </c>
      <c r="I2279" s="23">
        <f t="shared" si="144"/>
        <v>0</v>
      </c>
      <c r="M2279" s="2">
        <v>500</v>
      </c>
    </row>
    <row r="2280" spans="8:13" ht="12.75" hidden="1">
      <c r="H2280" s="6">
        <f t="shared" si="143"/>
        <v>0</v>
      </c>
      <c r="I2280" s="23">
        <f t="shared" si="144"/>
        <v>0</v>
      </c>
      <c r="M2280" s="2">
        <v>500</v>
      </c>
    </row>
    <row r="2281" spans="8:13" ht="12.75" hidden="1">
      <c r="H2281" s="6">
        <f t="shared" si="143"/>
        <v>0</v>
      </c>
      <c r="I2281" s="23">
        <f t="shared" si="144"/>
        <v>0</v>
      </c>
      <c r="M2281" s="2">
        <v>500</v>
      </c>
    </row>
    <row r="2282" spans="8:13" ht="12.75" hidden="1">
      <c r="H2282" s="6">
        <f t="shared" si="143"/>
        <v>0</v>
      </c>
      <c r="I2282" s="23">
        <f t="shared" si="144"/>
        <v>0</v>
      </c>
      <c r="M2282" s="2">
        <v>500</v>
      </c>
    </row>
    <row r="2283" spans="8:13" ht="12.75" hidden="1">
      <c r="H2283" s="6">
        <f t="shared" si="143"/>
        <v>0</v>
      </c>
      <c r="I2283" s="23">
        <f t="shared" si="144"/>
        <v>0</v>
      </c>
      <c r="M2283" s="2">
        <v>500</v>
      </c>
    </row>
    <row r="2284" spans="8:13" ht="12.75" hidden="1">
      <c r="H2284" s="6">
        <f t="shared" si="143"/>
        <v>0</v>
      </c>
      <c r="I2284" s="23">
        <f t="shared" si="144"/>
        <v>0</v>
      </c>
      <c r="M2284" s="2">
        <v>500</v>
      </c>
    </row>
    <row r="2285" spans="8:13" ht="12.75" hidden="1">
      <c r="H2285" s="6">
        <f t="shared" si="143"/>
        <v>0</v>
      </c>
      <c r="I2285" s="23">
        <f t="shared" si="144"/>
        <v>0</v>
      </c>
      <c r="M2285" s="2">
        <v>500</v>
      </c>
    </row>
    <row r="2286" spans="8:13" ht="12.75" hidden="1">
      <c r="H2286" s="6">
        <f t="shared" si="143"/>
        <v>0</v>
      </c>
      <c r="I2286" s="23">
        <f t="shared" si="144"/>
        <v>0</v>
      </c>
      <c r="M2286" s="2">
        <v>500</v>
      </c>
    </row>
    <row r="2287" spans="8:13" ht="12.75" hidden="1">
      <c r="H2287" s="6">
        <f t="shared" si="143"/>
        <v>0</v>
      </c>
      <c r="I2287" s="23">
        <f t="shared" si="144"/>
        <v>0</v>
      </c>
      <c r="M2287" s="2">
        <v>500</v>
      </c>
    </row>
    <row r="2288" spans="8:13" ht="12.75" hidden="1">
      <c r="H2288" s="6">
        <f t="shared" si="143"/>
        <v>0</v>
      </c>
      <c r="I2288" s="23">
        <f t="shared" si="144"/>
        <v>0</v>
      </c>
      <c r="M2288" s="2">
        <v>500</v>
      </c>
    </row>
    <row r="2289" spans="8:13" ht="12.75" hidden="1">
      <c r="H2289" s="6">
        <f t="shared" si="143"/>
        <v>0</v>
      </c>
      <c r="I2289" s="23">
        <f t="shared" si="144"/>
        <v>0</v>
      </c>
      <c r="M2289" s="2">
        <v>500</v>
      </c>
    </row>
    <row r="2290" spans="8:13" ht="12.75" hidden="1">
      <c r="H2290" s="6">
        <f t="shared" si="143"/>
        <v>0</v>
      </c>
      <c r="I2290" s="23">
        <f t="shared" si="144"/>
        <v>0</v>
      </c>
      <c r="M2290" s="2">
        <v>500</v>
      </c>
    </row>
    <row r="2291" spans="1:13" s="16" customFormat="1" ht="12.75" hidden="1">
      <c r="A2291" s="1"/>
      <c r="B2291" s="41"/>
      <c r="C2291" s="1"/>
      <c r="D2291" s="1"/>
      <c r="E2291" s="1"/>
      <c r="F2291" s="28"/>
      <c r="G2291" s="28"/>
      <c r="H2291" s="6">
        <f t="shared" si="143"/>
        <v>0</v>
      </c>
      <c r="I2291" s="23">
        <f t="shared" si="144"/>
        <v>0</v>
      </c>
      <c r="J2291"/>
      <c r="K2291"/>
      <c r="L2291"/>
      <c r="M2291" s="2">
        <v>500</v>
      </c>
    </row>
    <row r="2292" spans="8:13" ht="12.75" hidden="1">
      <c r="H2292" s="6">
        <f t="shared" si="143"/>
        <v>0</v>
      </c>
      <c r="I2292" s="23">
        <f t="shared" si="144"/>
        <v>0</v>
      </c>
      <c r="M2292" s="2">
        <v>500</v>
      </c>
    </row>
    <row r="2293" spans="8:13" ht="12.75" hidden="1">
      <c r="H2293" s="6">
        <f t="shared" si="143"/>
        <v>0</v>
      </c>
      <c r="I2293" s="23">
        <f t="shared" si="144"/>
        <v>0</v>
      </c>
      <c r="M2293" s="2">
        <v>500</v>
      </c>
    </row>
    <row r="2294" spans="8:13" ht="12.75" hidden="1">
      <c r="H2294" s="6">
        <f t="shared" si="143"/>
        <v>0</v>
      </c>
      <c r="I2294" s="23">
        <f t="shared" si="144"/>
        <v>0</v>
      </c>
      <c r="M2294" s="2">
        <v>500</v>
      </c>
    </row>
    <row r="2295" spans="8:14" ht="12.75" hidden="1">
      <c r="H2295" s="6">
        <f t="shared" si="143"/>
        <v>0</v>
      </c>
      <c r="I2295" s="23">
        <f t="shared" si="144"/>
        <v>0</v>
      </c>
      <c r="M2295" s="2">
        <v>500</v>
      </c>
      <c r="N2295" s="39"/>
    </row>
    <row r="2296" spans="2:13" ht="12.75" hidden="1">
      <c r="B2296" s="33"/>
      <c r="C2296" s="13"/>
      <c r="D2296" s="13"/>
      <c r="E2296" s="13"/>
      <c r="F2296" s="31"/>
      <c r="H2296" s="6">
        <f t="shared" si="143"/>
        <v>0</v>
      </c>
      <c r="I2296" s="23">
        <f t="shared" si="144"/>
        <v>0</v>
      </c>
      <c r="M2296" s="2">
        <v>500</v>
      </c>
    </row>
    <row r="2297" spans="4:13" ht="12.75" hidden="1">
      <c r="D2297" s="13"/>
      <c r="H2297" s="6">
        <f t="shared" si="143"/>
        <v>0</v>
      </c>
      <c r="I2297" s="23">
        <f t="shared" si="144"/>
        <v>0</v>
      </c>
      <c r="M2297" s="2">
        <v>500</v>
      </c>
    </row>
    <row r="2298" spans="2:13" ht="12.75" hidden="1">
      <c r="B2298" s="33"/>
      <c r="D2298" s="13"/>
      <c r="G2298" s="32"/>
      <c r="H2298" s="6">
        <f t="shared" si="143"/>
        <v>0</v>
      </c>
      <c r="I2298" s="23">
        <f t="shared" si="144"/>
        <v>0</v>
      </c>
      <c r="M2298" s="2">
        <v>500</v>
      </c>
    </row>
    <row r="2299" spans="2:13" ht="12.75" hidden="1">
      <c r="B2299" s="33"/>
      <c r="C2299" s="34"/>
      <c r="D2299" s="13"/>
      <c r="E2299" s="34"/>
      <c r="G2299" s="32"/>
      <c r="H2299" s="6">
        <f t="shared" si="143"/>
        <v>0</v>
      </c>
      <c r="I2299" s="23">
        <f t="shared" si="144"/>
        <v>0</v>
      </c>
      <c r="M2299" s="2">
        <v>500</v>
      </c>
    </row>
    <row r="2300" spans="2:13" ht="12.75" hidden="1">
      <c r="B2300" s="33"/>
      <c r="C2300" s="34"/>
      <c r="D2300" s="13"/>
      <c r="E2300" s="35"/>
      <c r="G2300" s="36"/>
      <c r="H2300" s="6">
        <f t="shared" si="143"/>
        <v>0</v>
      </c>
      <c r="I2300" s="23">
        <f t="shared" si="144"/>
        <v>0</v>
      </c>
      <c r="M2300" s="2">
        <v>500</v>
      </c>
    </row>
    <row r="2301" spans="2:13" ht="12.75" hidden="1">
      <c r="B2301" s="33"/>
      <c r="C2301" s="34"/>
      <c r="D2301" s="13"/>
      <c r="E2301" s="13"/>
      <c r="G2301" s="31"/>
      <c r="H2301" s="6">
        <f t="shared" si="143"/>
        <v>0</v>
      </c>
      <c r="I2301" s="23">
        <f t="shared" si="144"/>
        <v>0</v>
      </c>
      <c r="M2301" s="2">
        <v>500</v>
      </c>
    </row>
    <row r="2302" spans="1:13" ht="12.75" hidden="1">
      <c r="A2302" s="13"/>
      <c r="B2302" s="33"/>
      <c r="C2302" s="34"/>
      <c r="D2302" s="13"/>
      <c r="E2302" s="13"/>
      <c r="G2302" s="31"/>
      <c r="H2302" s="6">
        <f t="shared" si="143"/>
        <v>0</v>
      </c>
      <c r="I2302" s="23">
        <f t="shared" si="144"/>
        <v>0</v>
      </c>
      <c r="J2302" s="16"/>
      <c r="L2302" s="16"/>
      <c r="M2302" s="2">
        <v>500</v>
      </c>
    </row>
    <row r="2303" spans="3:13" ht="12.75" hidden="1">
      <c r="C2303" s="34"/>
      <c r="D2303" s="13"/>
      <c r="H2303" s="6">
        <f t="shared" si="143"/>
        <v>0</v>
      </c>
      <c r="I2303" s="23">
        <f t="shared" si="144"/>
        <v>0</v>
      </c>
      <c r="M2303" s="2">
        <v>500</v>
      </c>
    </row>
    <row r="2304" spans="3:13" ht="12.75" hidden="1">
      <c r="C2304" s="34"/>
      <c r="D2304" s="13"/>
      <c r="H2304" s="6">
        <f t="shared" si="143"/>
        <v>0</v>
      </c>
      <c r="I2304" s="23">
        <f t="shared" si="144"/>
        <v>0</v>
      </c>
      <c r="M2304" s="2">
        <v>500</v>
      </c>
    </row>
    <row r="2305" spans="3:13" ht="12.75" hidden="1">
      <c r="C2305" s="34"/>
      <c r="D2305" s="13"/>
      <c r="H2305" s="6">
        <f t="shared" si="143"/>
        <v>0</v>
      </c>
      <c r="I2305" s="23">
        <f t="shared" si="144"/>
        <v>0</v>
      </c>
      <c r="M2305" s="2">
        <v>500</v>
      </c>
    </row>
    <row r="2306" spans="2:13" ht="12.75" hidden="1">
      <c r="B2306" s="87"/>
      <c r="C2306" s="34"/>
      <c r="D2306" s="13"/>
      <c r="E2306" s="38"/>
      <c r="H2306" s="6">
        <f t="shared" si="143"/>
        <v>0</v>
      </c>
      <c r="I2306" s="23">
        <f t="shared" si="144"/>
        <v>0</v>
      </c>
      <c r="J2306" s="37"/>
      <c r="L2306" s="37"/>
      <c r="M2306" s="2">
        <v>500</v>
      </c>
    </row>
    <row r="2307" spans="3:13" ht="12.75" hidden="1">
      <c r="C2307" s="34"/>
      <c r="D2307" s="13"/>
      <c r="H2307" s="6">
        <f t="shared" si="143"/>
        <v>0</v>
      </c>
      <c r="I2307" s="23">
        <f t="shared" si="144"/>
        <v>0</v>
      </c>
      <c r="M2307" s="2">
        <v>500</v>
      </c>
    </row>
    <row r="2308" spans="3:13" ht="12.75" hidden="1">
      <c r="C2308" s="34"/>
      <c r="D2308" s="13"/>
      <c r="H2308" s="6">
        <f t="shared" si="143"/>
        <v>0</v>
      </c>
      <c r="I2308" s="23">
        <f t="shared" si="144"/>
        <v>0</v>
      </c>
      <c r="M2308" s="2">
        <v>500</v>
      </c>
    </row>
    <row r="2309" spans="3:13" ht="12.75" hidden="1">
      <c r="C2309" s="34"/>
      <c r="D2309" s="13"/>
      <c r="H2309" s="6">
        <f t="shared" si="143"/>
        <v>0</v>
      </c>
      <c r="I2309" s="23">
        <f t="shared" si="144"/>
        <v>0</v>
      </c>
      <c r="M2309" s="2">
        <v>500</v>
      </c>
    </row>
    <row r="2310" spans="3:13" ht="12.75" hidden="1">
      <c r="C2310" s="34"/>
      <c r="D2310" s="13"/>
      <c r="H2310" s="6">
        <f t="shared" si="143"/>
        <v>0</v>
      </c>
      <c r="I2310" s="23">
        <f t="shared" si="144"/>
        <v>0</v>
      </c>
      <c r="M2310" s="2">
        <v>500</v>
      </c>
    </row>
    <row r="2311" spans="3:13" ht="12.75" hidden="1">
      <c r="C2311" s="34"/>
      <c r="D2311" s="13"/>
      <c r="H2311" s="6">
        <f t="shared" si="143"/>
        <v>0</v>
      </c>
      <c r="I2311" s="23">
        <f t="shared" si="144"/>
        <v>0</v>
      </c>
      <c r="M2311" s="2">
        <v>500</v>
      </c>
    </row>
    <row r="2312" spans="3:13" ht="12.75" hidden="1">
      <c r="C2312" s="34"/>
      <c r="D2312" s="13"/>
      <c r="H2312" s="6">
        <f t="shared" si="143"/>
        <v>0</v>
      </c>
      <c r="I2312" s="23">
        <f t="shared" si="144"/>
        <v>0</v>
      </c>
      <c r="M2312" s="2">
        <v>500</v>
      </c>
    </row>
    <row r="2313" spans="4:13" ht="12.75" hidden="1">
      <c r="D2313" s="13"/>
      <c r="H2313" s="6">
        <f t="shared" si="143"/>
        <v>0</v>
      </c>
      <c r="I2313" s="23">
        <f t="shared" si="144"/>
        <v>0</v>
      </c>
      <c r="M2313" s="2">
        <v>500</v>
      </c>
    </row>
    <row r="2314" spans="4:13" ht="12.75" hidden="1">
      <c r="D2314" s="13"/>
      <c r="H2314" s="6">
        <f t="shared" si="143"/>
        <v>0</v>
      </c>
      <c r="I2314" s="23">
        <f t="shared" si="144"/>
        <v>0</v>
      </c>
      <c r="M2314" s="2">
        <v>500</v>
      </c>
    </row>
    <row r="2315" spans="4:13" ht="12.75" hidden="1">
      <c r="D2315" s="13"/>
      <c r="H2315" s="6">
        <f t="shared" si="143"/>
        <v>0</v>
      </c>
      <c r="I2315" s="23">
        <f t="shared" si="144"/>
        <v>0</v>
      </c>
      <c r="M2315" s="2">
        <v>500</v>
      </c>
    </row>
    <row r="2316" spans="4:13" ht="12.75" hidden="1">
      <c r="D2316" s="13"/>
      <c r="H2316" s="6">
        <f t="shared" si="143"/>
        <v>0</v>
      </c>
      <c r="I2316" s="23">
        <f t="shared" si="144"/>
        <v>0</v>
      </c>
      <c r="M2316" s="2">
        <v>500</v>
      </c>
    </row>
    <row r="2317" spans="4:13" ht="12.75" hidden="1">
      <c r="D2317" s="13"/>
      <c r="H2317" s="6">
        <f t="shared" si="143"/>
        <v>0</v>
      </c>
      <c r="I2317" s="23">
        <f t="shared" si="144"/>
        <v>0</v>
      </c>
      <c r="M2317" s="2">
        <v>500</v>
      </c>
    </row>
    <row r="2318" spans="4:13" ht="12.75" hidden="1">
      <c r="D2318" s="13"/>
      <c r="H2318" s="6">
        <f t="shared" si="143"/>
        <v>0</v>
      </c>
      <c r="I2318" s="23">
        <f t="shared" si="144"/>
        <v>0</v>
      </c>
      <c r="M2318" s="2">
        <v>500</v>
      </c>
    </row>
    <row r="2319" spans="4:13" ht="12.75" hidden="1">
      <c r="D2319" s="13"/>
      <c r="H2319" s="6">
        <f t="shared" si="143"/>
        <v>0</v>
      </c>
      <c r="I2319" s="23">
        <f t="shared" si="144"/>
        <v>0</v>
      </c>
      <c r="M2319" s="2">
        <v>500</v>
      </c>
    </row>
    <row r="2320" spans="4:13" ht="12.75" hidden="1">
      <c r="D2320" s="13"/>
      <c r="H2320" s="6">
        <f t="shared" si="143"/>
        <v>0</v>
      </c>
      <c r="I2320" s="23">
        <f t="shared" si="144"/>
        <v>0</v>
      </c>
      <c r="M2320" s="2">
        <v>500</v>
      </c>
    </row>
    <row r="2321" spans="4:13" ht="12.75" hidden="1">
      <c r="D2321" s="13"/>
      <c r="H2321" s="6">
        <f aca="true" t="shared" si="145" ref="H2321:H2384">H2320-B2321</f>
        <v>0</v>
      </c>
      <c r="I2321" s="23">
        <f t="shared" si="144"/>
        <v>0</v>
      </c>
      <c r="M2321" s="2">
        <v>500</v>
      </c>
    </row>
    <row r="2322" spans="4:13" ht="12.75" hidden="1">
      <c r="D2322" s="13"/>
      <c r="H2322" s="6">
        <f t="shared" si="145"/>
        <v>0</v>
      </c>
      <c r="I2322" s="23">
        <f t="shared" si="144"/>
        <v>0</v>
      </c>
      <c r="M2322" s="2">
        <v>500</v>
      </c>
    </row>
    <row r="2323" spans="4:13" ht="12.75" hidden="1">
      <c r="D2323" s="13"/>
      <c r="H2323" s="6">
        <f t="shared" si="145"/>
        <v>0</v>
      </c>
      <c r="I2323" s="23">
        <f t="shared" si="144"/>
        <v>0</v>
      </c>
      <c r="M2323" s="2">
        <v>500</v>
      </c>
    </row>
    <row r="2324" spans="4:13" ht="12.75" hidden="1">
      <c r="D2324" s="13"/>
      <c r="H2324" s="6">
        <f t="shared" si="145"/>
        <v>0</v>
      </c>
      <c r="I2324" s="23">
        <f t="shared" si="144"/>
        <v>0</v>
      </c>
      <c r="M2324" s="2">
        <v>500</v>
      </c>
    </row>
    <row r="2325" spans="4:13" ht="12.75" hidden="1">
      <c r="D2325" s="13"/>
      <c r="H2325" s="6">
        <f t="shared" si="145"/>
        <v>0</v>
      </c>
      <c r="I2325" s="23">
        <f t="shared" si="144"/>
        <v>0</v>
      </c>
      <c r="M2325" s="2">
        <v>500</v>
      </c>
    </row>
    <row r="2326" spans="4:13" ht="12.75" hidden="1">
      <c r="D2326" s="13"/>
      <c r="H2326" s="6">
        <f t="shared" si="145"/>
        <v>0</v>
      </c>
      <c r="I2326" s="23">
        <f t="shared" si="144"/>
        <v>0</v>
      </c>
      <c r="M2326" s="2">
        <v>500</v>
      </c>
    </row>
    <row r="2327" spans="4:13" ht="12.75" hidden="1">
      <c r="D2327" s="13"/>
      <c r="H2327" s="6">
        <f t="shared" si="145"/>
        <v>0</v>
      </c>
      <c r="I2327" s="23">
        <f t="shared" si="144"/>
        <v>0</v>
      </c>
      <c r="M2327" s="2">
        <v>500</v>
      </c>
    </row>
    <row r="2328" spans="4:13" ht="12.75" hidden="1">
      <c r="D2328" s="13"/>
      <c r="H2328" s="6">
        <f t="shared" si="145"/>
        <v>0</v>
      </c>
      <c r="I2328" s="23">
        <f t="shared" si="144"/>
        <v>0</v>
      </c>
      <c r="M2328" s="2">
        <v>500</v>
      </c>
    </row>
    <row r="2329" spans="4:13" ht="12.75" hidden="1">
      <c r="D2329" s="13"/>
      <c r="H2329" s="6">
        <f t="shared" si="145"/>
        <v>0</v>
      </c>
      <c r="I2329" s="23">
        <f t="shared" si="144"/>
        <v>0</v>
      </c>
      <c r="M2329" s="2">
        <v>500</v>
      </c>
    </row>
    <row r="2330" spans="4:13" ht="12.75" hidden="1">
      <c r="D2330" s="13"/>
      <c r="H2330" s="6">
        <f t="shared" si="145"/>
        <v>0</v>
      </c>
      <c r="I2330" s="23">
        <f t="shared" si="144"/>
        <v>0</v>
      </c>
      <c r="M2330" s="2">
        <v>500</v>
      </c>
    </row>
    <row r="2331" spans="4:13" ht="12.75" hidden="1">
      <c r="D2331" s="13"/>
      <c r="H2331" s="6">
        <f t="shared" si="145"/>
        <v>0</v>
      </c>
      <c r="I2331" s="23">
        <f t="shared" si="144"/>
        <v>0</v>
      </c>
      <c r="M2331" s="2">
        <v>500</v>
      </c>
    </row>
    <row r="2332" spans="4:13" ht="12.75" hidden="1">
      <c r="D2332" s="13"/>
      <c r="H2332" s="6">
        <f t="shared" si="145"/>
        <v>0</v>
      </c>
      <c r="I2332" s="23">
        <f t="shared" si="144"/>
        <v>0</v>
      </c>
      <c r="M2332" s="2">
        <v>500</v>
      </c>
    </row>
    <row r="2333" spans="4:13" ht="12.75" hidden="1">
      <c r="D2333" s="13"/>
      <c r="H2333" s="6">
        <f t="shared" si="145"/>
        <v>0</v>
      </c>
      <c r="I2333" s="23">
        <f t="shared" si="144"/>
        <v>0</v>
      </c>
      <c r="M2333" s="2">
        <v>500</v>
      </c>
    </row>
    <row r="2334" spans="4:13" ht="12.75" hidden="1">
      <c r="D2334" s="13"/>
      <c r="H2334" s="6">
        <f t="shared" si="145"/>
        <v>0</v>
      </c>
      <c r="I2334" s="23">
        <f t="shared" si="144"/>
        <v>0</v>
      </c>
      <c r="M2334" s="2">
        <v>500</v>
      </c>
    </row>
    <row r="2335" spans="4:13" ht="12.75" hidden="1">
      <c r="D2335" s="13"/>
      <c r="H2335" s="6">
        <f t="shared" si="145"/>
        <v>0</v>
      </c>
      <c r="I2335" s="23">
        <f t="shared" si="144"/>
        <v>0</v>
      </c>
      <c r="M2335" s="2">
        <v>500</v>
      </c>
    </row>
    <row r="2336" spans="4:13" ht="12.75" hidden="1">
      <c r="D2336" s="13"/>
      <c r="H2336" s="6">
        <f t="shared" si="145"/>
        <v>0</v>
      </c>
      <c r="I2336" s="23">
        <f t="shared" si="144"/>
        <v>0</v>
      </c>
      <c r="M2336" s="2">
        <v>500</v>
      </c>
    </row>
    <row r="2337" spans="4:13" ht="12.75" hidden="1">
      <c r="D2337" s="13"/>
      <c r="H2337" s="6">
        <f t="shared" si="145"/>
        <v>0</v>
      </c>
      <c r="I2337" s="23">
        <f t="shared" si="144"/>
        <v>0</v>
      </c>
      <c r="M2337" s="2">
        <v>500</v>
      </c>
    </row>
    <row r="2338" spans="4:13" ht="12.75" hidden="1">
      <c r="D2338" s="13"/>
      <c r="H2338" s="6">
        <f t="shared" si="145"/>
        <v>0</v>
      </c>
      <c r="I2338" s="23">
        <f aca="true" t="shared" si="146" ref="I2338:I2401">+B2338/M2338</f>
        <v>0</v>
      </c>
      <c r="M2338" s="2">
        <v>500</v>
      </c>
    </row>
    <row r="2339" spans="1:13" s="43" customFormat="1" ht="12.75" hidden="1">
      <c r="A2339" s="1"/>
      <c r="B2339" s="41"/>
      <c r="C2339" s="1"/>
      <c r="D2339" s="13"/>
      <c r="E2339" s="1"/>
      <c r="F2339" s="28"/>
      <c r="G2339" s="28"/>
      <c r="H2339" s="6">
        <f t="shared" si="145"/>
        <v>0</v>
      </c>
      <c r="I2339" s="23">
        <f t="shared" si="146"/>
        <v>0</v>
      </c>
      <c r="J2339"/>
      <c r="K2339"/>
      <c r="L2339"/>
      <c r="M2339" s="2">
        <v>500</v>
      </c>
    </row>
    <row r="2340" spans="4:13" ht="12.75" hidden="1">
      <c r="D2340" s="13"/>
      <c r="H2340" s="6">
        <f t="shared" si="145"/>
        <v>0</v>
      </c>
      <c r="I2340" s="23">
        <f t="shared" si="146"/>
        <v>0</v>
      </c>
      <c r="M2340" s="2">
        <v>500</v>
      </c>
    </row>
    <row r="2341" spans="4:13" ht="12.75" hidden="1">
      <c r="D2341" s="13"/>
      <c r="H2341" s="6">
        <f t="shared" si="145"/>
        <v>0</v>
      </c>
      <c r="I2341" s="23">
        <f t="shared" si="146"/>
        <v>0</v>
      </c>
      <c r="M2341" s="2">
        <v>500</v>
      </c>
    </row>
    <row r="2342" spans="4:13" ht="12.75" hidden="1">
      <c r="D2342" s="13"/>
      <c r="H2342" s="6">
        <f t="shared" si="145"/>
        <v>0</v>
      </c>
      <c r="I2342" s="23">
        <f t="shared" si="146"/>
        <v>0</v>
      </c>
      <c r="M2342" s="2">
        <v>500</v>
      </c>
    </row>
    <row r="2343" spans="4:13" ht="12.75" hidden="1">
      <c r="D2343" s="13"/>
      <c r="H2343" s="6">
        <f t="shared" si="145"/>
        <v>0</v>
      </c>
      <c r="I2343" s="23">
        <f t="shared" si="146"/>
        <v>0</v>
      </c>
      <c r="M2343" s="2">
        <v>500</v>
      </c>
    </row>
    <row r="2344" spans="4:13" ht="12.75" hidden="1">
      <c r="D2344" s="13"/>
      <c r="H2344" s="6">
        <f t="shared" si="145"/>
        <v>0</v>
      </c>
      <c r="I2344" s="23">
        <f t="shared" si="146"/>
        <v>0</v>
      </c>
      <c r="M2344" s="2">
        <v>500</v>
      </c>
    </row>
    <row r="2345" spans="4:13" ht="12.75" hidden="1">
      <c r="D2345" s="13"/>
      <c r="H2345" s="6">
        <f t="shared" si="145"/>
        <v>0</v>
      </c>
      <c r="I2345" s="23">
        <f t="shared" si="146"/>
        <v>0</v>
      </c>
      <c r="M2345" s="2">
        <v>500</v>
      </c>
    </row>
    <row r="2346" spans="4:13" ht="12.75" hidden="1">
      <c r="D2346" s="13"/>
      <c r="H2346" s="6">
        <f t="shared" si="145"/>
        <v>0</v>
      </c>
      <c r="I2346" s="23">
        <f t="shared" si="146"/>
        <v>0</v>
      </c>
      <c r="M2346" s="2">
        <v>500</v>
      </c>
    </row>
    <row r="2347" spans="4:13" ht="12.75" hidden="1">
      <c r="D2347" s="13"/>
      <c r="H2347" s="6">
        <f t="shared" si="145"/>
        <v>0</v>
      </c>
      <c r="I2347" s="23">
        <f t="shared" si="146"/>
        <v>0</v>
      </c>
      <c r="M2347" s="2">
        <v>500</v>
      </c>
    </row>
    <row r="2348" spans="4:13" ht="12.75" hidden="1">
      <c r="D2348" s="13"/>
      <c r="H2348" s="6">
        <f t="shared" si="145"/>
        <v>0</v>
      </c>
      <c r="I2348" s="23">
        <f t="shared" si="146"/>
        <v>0</v>
      </c>
      <c r="M2348" s="2">
        <v>500</v>
      </c>
    </row>
    <row r="2349" spans="4:13" ht="12.75" hidden="1">
      <c r="D2349" s="13"/>
      <c r="H2349" s="6">
        <f t="shared" si="145"/>
        <v>0</v>
      </c>
      <c r="I2349" s="23">
        <f t="shared" si="146"/>
        <v>0</v>
      </c>
      <c r="M2349" s="2">
        <v>500</v>
      </c>
    </row>
    <row r="2350" spans="1:13" ht="12.75" hidden="1">
      <c r="A2350" s="42"/>
      <c r="B2350" s="88"/>
      <c r="C2350" s="44"/>
      <c r="D2350" s="35"/>
      <c r="E2350" s="42"/>
      <c r="F2350" s="36"/>
      <c r="G2350" s="36"/>
      <c r="H2350" s="6">
        <f t="shared" si="145"/>
        <v>0</v>
      </c>
      <c r="I2350" s="23">
        <f t="shared" si="146"/>
        <v>0</v>
      </c>
      <c r="J2350" s="43"/>
      <c r="K2350" s="43"/>
      <c r="L2350" s="43"/>
      <c r="M2350" s="2">
        <v>500</v>
      </c>
    </row>
    <row r="2351" spans="4:13" ht="12.75" hidden="1">
      <c r="D2351" s="13"/>
      <c r="H2351" s="6">
        <f t="shared" si="145"/>
        <v>0</v>
      </c>
      <c r="I2351" s="23">
        <f t="shared" si="146"/>
        <v>0</v>
      </c>
      <c r="M2351" s="2">
        <v>500</v>
      </c>
    </row>
    <row r="2352" spans="4:13" ht="12.75" hidden="1">
      <c r="D2352" s="13"/>
      <c r="H2352" s="6">
        <f t="shared" si="145"/>
        <v>0</v>
      </c>
      <c r="I2352" s="23">
        <f t="shared" si="146"/>
        <v>0</v>
      </c>
      <c r="M2352" s="2">
        <v>500</v>
      </c>
    </row>
    <row r="2353" spans="4:13" ht="12.75" hidden="1">
      <c r="D2353" s="13"/>
      <c r="H2353" s="6">
        <f t="shared" si="145"/>
        <v>0</v>
      </c>
      <c r="I2353" s="23">
        <f t="shared" si="146"/>
        <v>0</v>
      </c>
      <c r="M2353" s="2">
        <v>500</v>
      </c>
    </row>
    <row r="2354" spans="4:13" ht="12.75" hidden="1">
      <c r="D2354" s="13"/>
      <c r="H2354" s="6">
        <f t="shared" si="145"/>
        <v>0</v>
      </c>
      <c r="I2354" s="23">
        <f t="shared" si="146"/>
        <v>0</v>
      </c>
      <c r="M2354" s="2">
        <v>500</v>
      </c>
    </row>
    <row r="2355" spans="4:13" ht="12.75" hidden="1">
      <c r="D2355" s="13"/>
      <c r="H2355" s="6">
        <f t="shared" si="145"/>
        <v>0</v>
      </c>
      <c r="I2355" s="23">
        <f t="shared" si="146"/>
        <v>0</v>
      </c>
      <c r="M2355" s="2">
        <v>500</v>
      </c>
    </row>
    <row r="2356" spans="4:13" ht="12.75" hidden="1">
      <c r="D2356" s="13"/>
      <c r="H2356" s="6">
        <f t="shared" si="145"/>
        <v>0</v>
      </c>
      <c r="I2356" s="23">
        <f t="shared" si="146"/>
        <v>0</v>
      </c>
      <c r="M2356" s="2">
        <v>500</v>
      </c>
    </row>
    <row r="2357" spans="4:13" ht="12.75" hidden="1">
      <c r="D2357" s="13"/>
      <c r="H2357" s="6">
        <f t="shared" si="145"/>
        <v>0</v>
      </c>
      <c r="I2357" s="23">
        <f t="shared" si="146"/>
        <v>0</v>
      </c>
      <c r="M2357" s="2">
        <v>500</v>
      </c>
    </row>
    <row r="2358" spans="4:13" ht="12.75" hidden="1">
      <c r="D2358" s="13"/>
      <c r="H2358" s="6">
        <f t="shared" si="145"/>
        <v>0</v>
      </c>
      <c r="I2358" s="23">
        <f t="shared" si="146"/>
        <v>0</v>
      </c>
      <c r="M2358" s="2">
        <v>500</v>
      </c>
    </row>
    <row r="2359" spans="4:13" ht="12.75" hidden="1">
      <c r="D2359" s="13"/>
      <c r="H2359" s="6">
        <f t="shared" si="145"/>
        <v>0</v>
      </c>
      <c r="I2359" s="23">
        <f t="shared" si="146"/>
        <v>0</v>
      </c>
      <c r="M2359" s="2">
        <v>500</v>
      </c>
    </row>
    <row r="2360" spans="4:13" ht="12.75" hidden="1">
      <c r="D2360" s="13"/>
      <c r="H2360" s="6">
        <f t="shared" si="145"/>
        <v>0</v>
      </c>
      <c r="I2360" s="23">
        <f t="shared" si="146"/>
        <v>0</v>
      </c>
      <c r="M2360" s="2">
        <v>500</v>
      </c>
    </row>
    <row r="2361" spans="4:13" ht="12.75" hidden="1">
      <c r="D2361" s="13"/>
      <c r="H2361" s="6">
        <f t="shared" si="145"/>
        <v>0</v>
      </c>
      <c r="I2361" s="23">
        <f t="shared" si="146"/>
        <v>0</v>
      </c>
      <c r="M2361" s="2">
        <v>500</v>
      </c>
    </row>
    <row r="2362" spans="8:13" ht="12.75" hidden="1">
      <c r="H2362" s="6">
        <f t="shared" si="145"/>
        <v>0</v>
      </c>
      <c r="I2362" s="23">
        <f t="shared" si="146"/>
        <v>0</v>
      </c>
      <c r="M2362" s="2">
        <v>500</v>
      </c>
    </row>
    <row r="2363" spans="8:13" ht="12.75" hidden="1">
      <c r="H2363" s="6">
        <f t="shared" si="145"/>
        <v>0</v>
      </c>
      <c r="I2363" s="23">
        <f t="shared" si="146"/>
        <v>0</v>
      </c>
      <c r="M2363" s="2">
        <v>500</v>
      </c>
    </row>
    <row r="2364" spans="8:13" ht="12.75" hidden="1">
      <c r="H2364" s="6">
        <f t="shared" si="145"/>
        <v>0</v>
      </c>
      <c r="I2364" s="23">
        <f t="shared" si="146"/>
        <v>0</v>
      </c>
      <c r="M2364" s="2">
        <v>500</v>
      </c>
    </row>
    <row r="2365" spans="8:13" ht="12.75" hidden="1">
      <c r="H2365" s="6">
        <f t="shared" si="145"/>
        <v>0</v>
      </c>
      <c r="I2365" s="23">
        <f t="shared" si="146"/>
        <v>0</v>
      </c>
      <c r="M2365" s="2">
        <v>500</v>
      </c>
    </row>
    <row r="2366" spans="8:13" ht="12.75" hidden="1">
      <c r="H2366" s="6">
        <f t="shared" si="145"/>
        <v>0</v>
      </c>
      <c r="I2366" s="23">
        <f t="shared" si="146"/>
        <v>0</v>
      </c>
      <c r="M2366" s="2">
        <v>500</v>
      </c>
    </row>
    <row r="2367" spans="8:13" ht="12.75" hidden="1">
      <c r="H2367" s="6">
        <f t="shared" si="145"/>
        <v>0</v>
      </c>
      <c r="I2367" s="23">
        <f t="shared" si="146"/>
        <v>0</v>
      </c>
      <c r="M2367" s="2">
        <v>500</v>
      </c>
    </row>
    <row r="2368" spans="8:13" ht="12.75" hidden="1">
      <c r="H2368" s="6">
        <f t="shared" si="145"/>
        <v>0</v>
      </c>
      <c r="I2368" s="23">
        <f t="shared" si="146"/>
        <v>0</v>
      </c>
      <c r="M2368" s="2">
        <v>500</v>
      </c>
    </row>
    <row r="2369" spans="8:13" ht="12.75" hidden="1">
      <c r="H2369" s="6">
        <f t="shared" si="145"/>
        <v>0</v>
      </c>
      <c r="I2369" s="23">
        <f t="shared" si="146"/>
        <v>0</v>
      </c>
      <c r="M2369" s="2">
        <v>500</v>
      </c>
    </row>
    <row r="2370" spans="8:13" ht="12.75" hidden="1">
      <c r="H2370" s="6">
        <f t="shared" si="145"/>
        <v>0</v>
      </c>
      <c r="I2370" s="23">
        <f t="shared" si="146"/>
        <v>0</v>
      </c>
      <c r="M2370" s="2">
        <v>500</v>
      </c>
    </row>
    <row r="2371" spans="8:13" ht="12.75" hidden="1">
      <c r="H2371" s="6">
        <f t="shared" si="145"/>
        <v>0</v>
      </c>
      <c r="I2371" s="23">
        <f t="shared" si="146"/>
        <v>0</v>
      </c>
      <c r="M2371" s="2">
        <v>500</v>
      </c>
    </row>
    <row r="2372" spans="8:13" ht="12.75" hidden="1">
      <c r="H2372" s="6">
        <f t="shared" si="145"/>
        <v>0</v>
      </c>
      <c r="I2372" s="23">
        <f t="shared" si="146"/>
        <v>0</v>
      </c>
      <c r="M2372" s="2">
        <v>500</v>
      </c>
    </row>
    <row r="2373" spans="8:13" ht="12.75" hidden="1">
      <c r="H2373" s="6">
        <f t="shared" si="145"/>
        <v>0</v>
      </c>
      <c r="I2373" s="23">
        <f t="shared" si="146"/>
        <v>0</v>
      </c>
      <c r="M2373" s="2">
        <v>500</v>
      </c>
    </row>
    <row r="2374" spans="8:14" ht="12.75" hidden="1">
      <c r="H2374" s="6">
        <f t="shared" si="145"/>
        <v>0</v>
      </c>
      <c r="I2374" s="23">
        <f t="shared" si="146"/>
        <v>0</v>
      </c>
      <c r="M2374" s="2">
        <v>500</v>
      </c>
      <c r="N2374" s="39"/>
    </row>
    <row r="2375" spans="8:13" ht="12.75" hidden="1">
      <c r="H2375" s="6">
        <f t="shared" si="145"/>
        <v>0</v>
      </c>
      <c r="I2375" s="23">
        <f t="shared" si="146"/>
        <v>0</v>
      </c>
      <c r="M2375" s="2">
        <v>500</v>
      </c>
    </row>
    <row r="2376" spans="8:13" ht="12.75" hidden="1">
      <c r="H2376" s="6">
        <f t="shared" si="145"/>
        <v>0</v>
      </c>
      <c r="I2376" s="23">
        <f t="shared" si="146"/>
        <v>0</v>
      </c>
      <c r="M2376" s="2">
        <v>500</v>
      </c>
    </row>
    <row r="2377" spans="8:13" ht="12.75" hidden="1">
      <c r="H2377" s="6">
        <f t="shared" si="145"/>
        <v>0</v>
      </c>
      <c r="I2377" s="23">
        <f t="shared" si="146"/>
        <v>0</v>
      </c>
      <c r="M2377" s="2">
        <v>500</v>
      </c>
    </row>
    <row r="2378" spans="8:13" ht="12.75" hidden="1">
      <c r="H2378" s="6">
        <f t="shared" si="145"/>
        <v>0</v>
      </c>
      <c r="I2378" s="23">
        <f t="shared" si="146"/>
        <v>0</v>
      </c>
      <c r="M2378" s="2">
        <v>500</v>
      </c>
    </row>
    <row r="2379" spans="8:13" ht="12.75" hidden="1">
      <c r="H2379" s="6">
        <f t="shared" si="145"/>
        <v>0</v>
      </c>
      <c r="I2379" s="23">
        <f t="shared" si="146"/>
        <v>0</v>
      </c>
      <c r="M2379" s="2">
        <v>500</v>
      </c>
    </row>
    <row r="2380" spans="8:13" ht="12.75" hidden="1">
      <c r="H2380" s="6">
        <f t="shared" si="145"/>
        <v>0</v>
      </c>
      <c r="I2380" s="23">
        <f t="shared" si="146"/>
        <v>0</v>
      </c>
      <c r="M2380" s="2">
        <v>500</v>
      </c>
    </row>
    <row r="2381" spans="8:13" ht="12.75" hidden="1">
      <c r="H2381" s="6">
        <f t="shared" si="145"/>
        <v>0</v>
      </c>
      <c r="I2381" s="23">
        <f t="shared" si="146"/>
        <v>0</v>
      </c>
      <c r="M2381" s="2">
        <v>500</v>
      </c>
    </row>
    <row r="2382" spans="8:13" ht="12.75" hidden="1">
      <c r="H2382" s="6">
        <f t="shared" si="145"/>
        <v>0</v>
      </c>
      <c r="I2382" s="23">
        <f t="shared" si="146"/>
        <v>0</v>
      </c>
      <c r="M2382" s="2">
        <v>500</v>
      </c>
    </row>
    <row r="2383" spans="8:13" ht="12.75" hidden="1">
      <c r="H2383" s="6">
        <f t="shared" si="145"/>
        <v>0</v>
      </c>
      <c r="I2383" s="23">
        <f t="shared" si="146"/>
        <v>0</v>
      </c>
      <c r="M2383" s="2">
        <v>500</v>
      </c>
    </row>
    <row r="2384" spans="8:13" ht="12.75" hidden="1">
      <c r="H2384" s="6">
        <f t="shared" si="145"/>
        <v>0</v>
      </c>
      <c r="I2384" s="23">
        <f t="shared" si="146"/>
        <v>0</v>
      </c>
      <c r="M2384" s="2">
        <v>500</v>
      </c>
    </row>
    <row r="2385" spans="2:13" ht="12.75" hidden="1">
      <c r="B2385" s="87"/>
      <c r="C2385" s="34"/>
      <c r="D2385" s="13"/>
      <c r="E2385" s="38"/>
      <c r="H2385" s="6">
        <f aca="true" t="shared" si="147" ref="H2385:H2448">H2384-B2385</f>
        <v>0</v>
      </c>
      <c r="I2385" s="23">
        <f t="shared" si="146"/>
        <v>0</v>
      </c>
      <c r="J2385" s="37"/>
      <c r="L2385" s="37"/>
      <c r="M2385" s="2">
        <v>500</v>
      </c>
    </row>
    <row r="2386" spans="3:13" ht="12.75" hidden="1">
      <c r="C2386" s="34"/>
      <c r="D2386" s="13"/>
      <c r="H2386" s="6">
        <f t="shared" si="147"/>
        <v>0</v>
      </c>
      <c r="I2386" s="23">
        <f t="shared" si="146"/>
        <v>0</v>
      </c>
      <c r="M2386" s="2">
        <v>500</v>
      </c>
    </row>
    <row r="2387" spans="3:13" ht="12.75" hidden="1">
      <c r="C2387" s="34"/>
      <c r="D2387" s="13"/>
      <c r="H2387" s="6">
        <f t="shared" si="147"/>
        <v>0</v>
      </c>
      <c r="I2387" s="23">
        <f t="shared" si="146"/>
        <v>0</v>
      </c>
      <c r="M2387" s="2">
        <v>500</v>
      </c>
    </row>
    <row r="2388" spans="3:13" ht="12.75" hidden="1">
      <c r="C2388" s="34"/>
      <c r="D2388" s="13"/>
      <c r="H2388" s="6">
        <f t="shared" si="147"/>
        <v>0</v>
      </c>
      <c r="I2388" s="23">
        <f t="shared" si="146"/>
        <v>0</v>
      </c>
      <c r="M2388" s="2">
        <v>500</v>
      </c>
    </row>
    <row r="2389" spans="3:13" ht="12.75" hidden="1">
      <c r="C2389" s="34"/>
      <c r="D2389" s="13"/>
      <c r="H2389" s="6">
        <f t="shared" si="147"/>
        <v>0</v>
      </c>
      <c r="I2389" s="23">
        <f t="shared" si="146"/>
        <v>0</v>
      </c>
      <c r="M2389" s="2">
        <v>500</v>
      </c>
    </row>
    <row r="2390" spans="3:13" ht="12.75" hidden="1">
      <c r="C2390" s="34"/>
      <c r="D2390" s="13"/>
      <c r="H2390" s="6">
        <f t="shared" si="147"/>
        <v>0</v>
      </c>
      <c r="I2390" s="23">
        <f t="shared" si="146"/>
        <v>0</v>
      </c>
      <c r="M2390" s="2">
        <v>500</v>
      </c>
    </row>
    <row r="2391" spans="3:13" ht="12.75" hidden="1">
      <c r="C2391" s="34"/>
      <c r="D2391" s="13"/>
      <c r="H2391" s="6">
        <f t="shared" si="147"/>
        <v>0</v>
      </c>
      <c r="I2391" s="23">
        <f t="shared" si="146"/>
        <v>0</v>
      </c>
      <c r="M2391" s="2">
        <v>500</v>
      </c>
    </row>
    <row r="2392" spans="4:13" ht="12.75" hidden="1">
      <c r="D2392" s="13"/>
      <c r="H2392" s="6">
        <f t="shared" si="147"/>
        <v>0</v>
      </c>
      <c r="I2392" s="23">
        <f t="shared" si="146"/>
        <v>0</v>
      </c>
      <c r="M2392" s="2">
        <v>500</v>
      </c>
    </row>
    <row r="2393" spans="4:13" ht="12.75" hidden="1">
      <c r="D2393" s="13"/>
      <c r="H2393" s="6">
        <f t="shared" si="147"/>
        <v>0</v>
      </c>
      <c r="I2393" s="23">
        <f t="shared" si="146"/>
        <v>0</v>
      </c>
      <c r="M2393" s="2">
        <v>500</v>
      </c>
    </row>
    <row r="2394" spans="4:13" ht="12.75" hidden="1">
      <c r="D2394" s="13"/>
      <c r="H2394" s="6">
        <f t="shared" si="147"/>
        <v>0</v>
      </c>
      <c r="I2394" s="23">
        <f t="shared" si="146"/>
        <v>0</v>
      </c>
      <c r="M2394" s="2">
        <v>500</v>
      </c>
    </row>
    <row r="2395" spans="4:13" ht="12.75" hidden="1">
      <c r="D2395" s="13"/>
      <c r="H2395" s="6">
        <f t="shared" si="147"/>
        <v>0</v>
      </c>
      <c r="I2395" s="23">
        <f t="shared" si="146"/>
        <v>0</v>
      </c>
      <c r="M2395" s="2">
        <v>500</v>
      </c>
    </row>
    <row r="2396" spans="4:13" ht="12.75" hidden="1">
      <c r="D2396" s="13"/>
      <c r="H2396" s="6">
        <f t="shared" si="147"/>
        <v>0</v>
      </c>
      <c r="I2396" s="23">
        <f t="shared" si="146"/>
        <v>0</v>
      </c>
      <c r="M2396" s="2">
        <v>500</v>
      </c>
    </row>
    <row r="2397" spans="4:13" ht="12.75" hidden="1">
      <c r="D2397" s="13"/>
      <c r="H2397" s="6">
        <f t="shared" si="147"/>
        <v>0</v>
      </c>
      <c r="I2397" s="23">
        <f t="shared" si="146"/>
        <v>0</v>
      </c>
      <c r="M2397" s="2">
        <v>500</v>
      </c>
    </row>
    <row r="2398" spans="4:13" ht="12.75" hidden="1">
      <c r="D2398" s="13"/>
      <c r="H2398" s="6">
        <f t="shared" si="147"/>
        <v>0</v>
      </c>
      <c r="I2398" s="23">
        <f t="shared" si="146"/>
        <v>0</v>
      </c>
      <c r="M2398" s="2">
        <v>500</v>
      </c>
    </row>
    <row r="2399" spans="4:13" ht="12.75" hidden="1">
      <c r="D2399" s="13"/>
      <c r="H2399" s="6">
        <f t="shared" si="147"/>
        <v>0</v>
      </c>
      <c r="I2399" s="23">
        <f t="shared" si="146"/>
        <v>0</v>
      </c>
      <c r="M2399" s="2">
        <v>500</v>
      </c>
    </row>
    <row r="2400" spans="4:13" ht="12.75" hidden="1">
      <c r="D2400" s="13"/>
      <c r="H2400" s="6">
        <f t="shared" si="147"/>
        <v>0</v>
      </c>
      <c r="I2400" s="23">
        <f t="shared" si="146"/>
        <v>0</v>
      </c>
      <c r="M2400" s="2">
        <v>500</v>
      </c>
    </row>
    <row r="2401" spans="4:13" ht="12.75" hidden="1">
      <c r="D2401" s="13"/>
      <c r="H2401" s="6">
        <f t="shared" si="147"/>
        <v>0</v>
      </c>
      <c r="I2401" s="23">
        <f t="shared" si="146"/>
        <v>0</v>
      </c>
      <c r="M2401" s="2">
        <v>500</v>
      </c>
    </row>
    <row r="2402" spans="4:13" ht="12.75" hidden="1">
      <c r="D2402" s="13"/>
      <c r="H2402" s="6">
        <f t="shared" si="147"/>
        <v>0</v>
      </c>
      <c r="I2402" s="23">
        <f aca="true" t="shared" si="148" ref="I2402:I2465">+B2402/M2402</f>
        <v>0</v>
      </c>
      <c r="M2402" s="2">
        <v>500</v>
      </c>
    </row>
    <row r="2403" spans="4:13" ht="12.75" hidden="1">
      <c r="D2403" s="13"/>
      <c r="H2403" s="6">
        <f t="shared" si="147"/>
        <v>0</v>
      </c>
      <c r="I2403" s="23">
        <f t="shared" si="148"/>
        <v>0</v>
      </c>
      <c r="M2403" s="2">
        <v>500</v>
      </c>
    </row>
    <row r="2404" spans="4:13" ht="12.75" hidden="1">
      <c r="D2404" s="13"/>
      <c r="H2404" s="6">
        <f t="shared" si="147"/>
        <v>0</v>
      </c>
      <c r="I2404" s="23">
        <f t="shared" si="148"/>
        <v>0</v>
      </c>
      <c r="M2404" s="2">
        <v>500</v>
      </c>
    </row>
    <row r="2405" spans="4:13" ht="12.75" hidden="1">
      <c r="D2405" s="13"/>
      <c r="H2405" s="6">
        <f t="shared" si="147"/>
        <v>0</v>
      </c>
      <c r="I2405" s="23">
        <f t="shared" si="148"/>
        <v>0</v>
      </c>
      <c r="M2405" s="2">
        <v>500</v>
      </c>
    </row>
    <row r="2406" spans="4:13" ht="12.75" hidden="1">
      <c r="D2406" s="13"/>
      <c r="H2406" s="6">
        <f t="shared" si="147"/>
        <v>0</v>
      </c>
      <c r="I2406" s="23">
        <f t="shared" si="148"/>
        <v>0</v>
      </c>
      <c r="M2406" s="2">
        <v>500</v>
      </c>
    </row>
    <row r="2407" spans="4:13" ht="12.75" hidden="1">
      <c r="D2407" s="13"/>
      <c r="H2407" s="6">
        <f t="shared" si="147"/>
        <v>0</v>
      </c>
      <c r="I2407" s="23">
        <f t="shared" si="148"/>
        <v>0</v>
      </c>
      <c r="M2407" s="2">
        <v>500</v>
      </c>
    </row>
    <row r="2408" spans="4:13" ht="12.75" hidden="1">
      <c r="D2408" s="13"/>
      <c r="H2408" s="6">
        <f t="shared" si="147"/>
        <v>0</v>
      </c>
      <c r="I2408" s="23">
        <f t="shared" si="148"/>
        <v>0</v>
      </c>
      <c r="M2408" s="2">
        <v>500</v>
      </c>
    </row>
    <row r="2409" spans="4:13" ht="12.75" hidden="1">
      <c r="D2409" s="13"/>
      <c r="H2409" s="6">
        <f t="shared" si="147"/>
        <v>0</v>
      </c>
      <c r="I2409" s="23">
        <f t="shared" si="148"/>
        <v>0</v>
      </c>
      <c r="M2409" s="2">
        <v>500</v>
      </c>
    </row>
    <row r="2410" spans="4:13" ht="12.75" hidden="1">
      <c r="D2410" s="13"/>
      <c r="H2410" s="6">
        <f t="shared" si="147"/>
        <v>0</v>
      </c>
      <c r="I2410" s="23">
        <f t="shared" si="148"/>
        <v>0</v>
      </c>
      <c r="M2410" s="2">
        <v>500</v>
      </c>
    </row>
    <row r="2411" spans="4:13" ht="12.75" hidden="1">
      <c r="D2411" s="13"/>
      <c r="H2411" s="6">
        <f t="shared" si="147"/>
        <v>0</v>
      </c>
      <c r="I2411" s="23">
        <f t="shared" si="148"/>
        <v>0</v>
      </c>
      <c r="M2411" s="2">
        <v>500</v>
      </c>
    </row>
    <row r="2412" spans="4:13" ht="12.75" hidden="1">
      <c r="D2412" s="13"/>
      <c r="H2412" s="6">
        <f t="shared" si="147"/>
        <v>0</v>
      </c>
      <c r="I2412" s="23">
        <f t="shared" si="148"/>
        <v>0</v>
      </c>
      <c r="M2412" s="2">
        <v>500</v>
      </c>
    </row>
    <row r="2413" spans="4:13" ht="12.75" hidden="1">
      <c r="D2413" s="13"/>
      <c r="H2413" s="6">
        <f t="shared" si="147"/>
        <v>0</v>
      </c>
      <c r="I2413" s="23">
        <f t="shared" si="148"/>
        <v>0</v>
      </c>
      <c r="M2413" s="2">
        <v>500</v>
      </c>
    </row>
    <row r="2414" spans="4:13" ht="12.75" hidden="1">
      <c r="D2414" s="13"/>
      <c r="H2414" s="6">
        <f t="shared" si="147"/>
        <v>0</v>
      </c>
      <c r="I2414" s="23">
        <f t="shared" si="148"/>
        <v>0</v>
      </c>
      <c r="M2414" s="2">
        <v>500</v>
      </c>
    </row>
    <row r="2415" spans="4:13" ht="12.75" hidden="1">
      <c r="D2415" s="13"/>
      <c r="H2415" s="6">
        <f t="shared" si="147"/>
        <v>0</v>
      </c>
      <c r="I2415" s="23">
        <f t="shared" si="148"/>
        <v>0</v>
      </c>
      <c r="M2415" s="2">
        <v>500</v>
      </c>
    </row>
    <row r="2416" spans="4:13" ht="12.75" hidden="1">
      <c r="D2416" s="13"/>
      <c r="H2416" s="6">
        <f t="shared" si="147"/>
        <v>0</v>
      </c>
      <c r="I2416" s="23">
        <f t="shared" si="148"/>
        <v>0</v>
      </c>
      <c r="M2416" s="2">
        <v>500</v>
      </c>
    </row>
    <row r="2417" spans="4:13" ht="12.75" hidden="1">
      <c r="D2417" s="13"/>
      <c r="H2417" s="6">
        <f t="shared" si="147"/>
        <v>0</v>
      </c>
      <c r="I2417" s="23">
        <f t="shared" si="148"/>
        <v>0</v>
      </c>
      <c r="M2417" s="2">
        <v>500</v>
      </c>
    </row>
    <row r="2418" spans="1:13" s="43" customFormat="1" ht="12.75" hidden="1">
      <c r="A2418" s="1"/>
      <c r="B2418" s="41"/>
      <c r="C2418" s="1"/>
      <c r="D2418" s="13"/>
      <c r="E2418" s="1"/>
      <c r="F2418" s="28"/>
      <c r="G2418" s="28"/>
      <c r="H2418" s="6">
        <f t="shared" si="147"/>
        <v>0</v>
      </c>
      <c r="I2418" s="23">
        <f t="shared" si="148"/>
        <v>0</v>
      </c>
      <c r="J2418"/>
      <c r="K2418"/>
      <c r="L2418"/>
      <c r="M2418" s="2">
        <v>500</v>
      </c>
    </row>
    <row r="2419" spans="4:13" ht="12.75" hidden="1">
      <c r="D2419" s="13"/>
      <c r="H2419" s="6">
        <f t="shared" si="147"/>
        <v>0</v>
      </c>
      <c r="I2419" s="23">
        <f t="shared" si="148"/>
        <v>0</v>
      </c>
      <c r="M2419" s="2">
        <v>500</v>
      </c>
    </row>
    <row r="2420" spans="4:13" ht="12.75" hidden="1">
      <c r="D2420" s="13"/>
      <c r="H2420" s="6">
        <f t="shared" si="147"/>
        <v>0</v>
      </c>
      <c r="I2420" s="23">
        <f t="shared" si="148"/>
        <v>0</v>
      </c>
      <c r="M2420" s="2">
        <v>500</v>
      </c>
    </row>
    <row r="2421" spans="4:13" ht="12.75" hidden="1">
      <c r="D2421" s="13"/>
      <c r="H2421" s="6">
        <f t="shared" si="147"/>
        <v>0</v>
      </c>
      <c r="I2421" s="23">
        <f t="shared" si="148"/>
        <v>0</v>
      </c>
      <c r="M2421" s="2">
        <v>500</v>
      </c>
    </row>
    <row r="2422" spans="4:13" ht="12.75" hidden="1">
      <c r="D2422" s="13"/>
      <c r="H2422" s="6">
        <f t="shared" si="147"/>
        <v>0</v>
      </c>
      <c r="I2422" s="23">
        <f t="shared" si="148"/>
        <v>0</v>
      </c>
      <c r="M2422" s="2">
        <v>500</v>
      </c>
    </row>
    <row r="2423" spans="4:13" ht="12.75" hidden="1">
      <c r="D2423" s="13"/>
      <c r="H2423" s="6">
        <f t="shared" si="147"/>
        <v>0</v>
      </c>
      <c r="I2423" s="23">
        <f t="shared" si="148"/>
        <v>0</v>
      </c>
      <c r="M2423" s="2">
        <v>500</v>
      </c>
    </row>
    <row r="2424" spans="4:13" ht="12.75" hidden="1">
      <c r="D2424" s="13"/>
      <c r="H2424" s="6">
        <f t="shared" si="147"/>
        <v>0</v>
      </c>
      <c r="I2424" s="23">
        <f t="shared" si="148"/>
        <v>0</v>
      </c>
      <c r="M2424" s="2">
        <v>500</v>
      </c>
    </row>
    <row r="2425" spans="4:13" ht="12.75" hidden="1">
      <c r="D2425" s="13"/>
      <c r="H2425" s="6">
        <f t="shared" si="147"/>
        <v>0</v>
      </c>
      <c r="I2425" s="23">
        <f t="shared" si="148"/>
        <v>0</v>
      </c>
      <c r="M2425" s="2">
        <v>500</v>
      </c>
    </row>
    <row r="2426" spans="4:13" ht="12.75" hidden="1">
      <c r="D2426" s="13"/>
      <c r="H2426" s="6">
        <f t="shared" si="147"/>
        <v>0</v>
      </c>
      <c r="I2426" s="23">
        <f t="shared" si="148"/>
        <v>0</v>
      </c>
      <c r="M2426" s="2">
        <v>500</v>
      </c>
    </row>
    <row r="2427" spans="4:13" ht="12.75" hidden="1">
      <c r="D2427" s="13"/>
      <c r="H2427" s="6">
        <f t="shared" si="147"/>
        <v>0</v>
      </c>
      <c r="I2427" s="23">
        <f t="shared" si="148"/>
        <v>0</v>
      </c>
      <c r="M2427" s="2">
        <v>500</v>
      </c>
    </row>
    <row r="2428" spans="4:13" ht="12.75" hidden="1">
      <c r="D2428" s="13"/>
      <c r="H2428" s="6">
        <f t="shared" si="147"/>
        <v>0</v>
      </c>
      <c r="I2428" s="23">
        <f t="shared" si="148"/>
        <v>0</v>
      </c>
      <c r="M2428" s="2">
        <v>500</v>
      </c>
    </row>
    <row r="2429" spans="1:13" ht="12.75" hidden="1">
      <c r="A2429" s="42"/>
      <c r="B2429" s="88"/>
      <c r="C2429" s="44"/>
      <c r="D2429" s="35"/>
      <c r="E2429" s="42"/>
      <c r="F2429" s="36"/>
      <c r="G2429" s="36"/>
      <c r="H2429" s="6">
        <f t="shared" si="147"/>
        <v>0</v>
      </c>
      <c r="I2429" s="23">
        <f t="shared" si="148"/>
        <v>0</v>
      </c>
      <c r="J2429" s="43"/>
      <c r="K2429" s="43"/>
      <c r="L2429" s="43"/>
      <c r="M2429" s="2">
        <v>500</v>
      </c>
    </row>
    <row r="2430" spans="4:13" ht="12.75" hidden="1">
      <c r="D2430" s="13"/>
      <c r="H2430" s="6">
        <f t="shared" si="147"/>
        <v>0</v>
      </c>
      <c r="I2430" s="23">
        <f t="shared" si="148"/>
        <v>0</v>
      </c>
      <c r="M2430" s="2">
        <v>500</v>
      </c>
    </row>
    <row r="2431" spans="4:13" ht="12.75" hidden="1">
      <c r="D2431" s="13"/>
      <c r="H2431" s="6">
        <f t="shared" si="147"/>
        <v>0</v>
      </c>
      <c r="I2431" s="23">
        <f t="shared" si="148"/>
        <v>0</v>
      </c>
      <c r="M2431" s="2">
        <v>500</v>
      </c>
    </row>
    <row r="2432" spans="4:13" ht="12.75" hidden="1">
      <c r="D2432" s="13"/>
      <c r="H2432" s="6">
        <f t="shared" si="147"/>
        <v>0</v>
      </c>
      <c r="I2432" s="23">
        <f t="shared" si="148"/>
        <v>0</v>
      </c>
      <c r="M2432" s="2">
        <v>500</v>
      </c>
    </row>
    <row r="2433" spans="4:13" ht="12.75" hidden="1">
      <c r="D2433" s="13"/>
      <c r="H2433" s="6">
        <f t="shared" si="147"/>
        <v>0</v>
      </c>
      <c r="I2433" s="23">
        <f t="shared" si="148"/>
        <v>0</v>
      </c>
      <c r="M2433" s="2">
        <v>500</v>
      </c>
    </row>
    <row r="2434" spans="4:13" ht="12.75" hidden="1">
      <c r="D2434" s="13"/>
      <c r="H2434" s="6">
        <f t="shared" si="147"/>
        <v>0</v>
      </c>
      <c r="I2434" s="23">
        <f t="shared" si="148"/>
        <v>0</v>
      </c>
      <c r="M2434" s="2">
        <v>500</v>
      </c>
    </row>
    <row r="2435" spans="4:13" ht="12.75" hidden="1">
      <c r="D2435" s="13"/>
      <c r="H2435" s="6">
        <f t="shared" si="147"/>
        <v>0</v>
      </c>
      <c r="I2435" s="23">
        <f t="shared" si="148"/>
        <v>0</v>
      </c>
      <c r="M2435" s="2">
        <v>500</v>
      </c>
    </row>
    <row r="2436" spans="4:13" ht="12.75" hidden="1">
      <c r="D2436" s="13"/>
      <c r="H2436" s="6">
        <f t="shared" si="147"/>
        <v>0</v>
      </c>
      <c r="I2436" s="23">
        <f t="shared" si="148"/>
        <v>0</v>
      </c>
      <c r="M2436" s="2">
        <v>500</v>
      </c>
    </row>
    <row r="2437" spans="4:13" ht="12.75" hidden="1">
      <c r="D2437" s="13"/>
      <c r="H2437" s="6">
        <f t="shared" si="147"/>
        <v>0</v>
      </c>
      <c r="I2437" s="23">
        <f t="shared" si="148"/>
        <v>0</v>
      </c>
      <c r="M2437" s="2">
        <v>500</v>
      </c>
    </row>
    <row r="2438" spans="4:13" ht="12.75" hidden="1">
      <c r="D2438" s="13"/>
      <c r="H2438" s="6">
        <f t="shared" si="147"/>
        <v>0</v>
      </c>
      <c r="I2438" s="23">
        <f t="shared" si="148"/>
        <v>0</v>
      </c>
      <c r="M2438" s="2">
        <v>500</v>
      </c>
    </row>
    <row r="2439" spans="4:13" ht="12.75" hidden="1">
      <c r="D2439" s="13"/>
      <c r="H2439" s="6">
        <f t="shared" si="147"/>
        <v>0</v>
      </c>
      <c r="I2439" s="23">
        <f t="shared" si="148"/>
        <v>0</v>
      </c>
      <c r="M2439" s="2">
        <v>500</v>
      </c>
    </row>
    <row r="2440" spans="4:13" ht="12.75" hidden="1">
      <c r="D2440" s="13"/>
      <c r="H2440" s="6">
        <f t="shared" si="147"/>
        <v>0</v>
      </c>
      <c r="I2440" s="23">
        <f t="shared" si="148"/>
        <v>0</v>
      </c>
      <c r="M2440" s="2">
        <v>500</v>
      </c>
    </row>
    <row r="2441" spans="8:13" ht="12.75" hidden="1">
      <c r="H2441" s="6">
        <f t="shared" si="147"/>
        <v>0</v>
      </c>
      <c r="I2441" s="23">
        <f t="shared" si="148"/>
        <v>0</v>
      </c>
      <c r="M2441" s="2">
        <v>500</v>
      </c>
    </row>
    <row r="2442" spans="8:13" ht="12.75" hidden="1">
      <c r="H2442" s="6">
        <f t="shared" si="147"/>
        <v>0</v>
      </c>
      <c r="I2442" s="23">
        <f t="shared" si="148"/>
        <v>0</v>
      </c>
      <c r="M2442" s="2">
        <v>500</v>
      </c>
    </row>
    <row r="2443" spans="8:13" ht="12.75" hidden="1">
      <c r="H2443" s="6">
        <f t="shared" si="147"/>
        <v>0</v>
      </c>
      <c r="I2443" s="23">
        <f t="shared" si="148"/>
        <v>0</v>
      </c>
      <c r="M2443" s="2">
        <v>500</v>
      </c>
    </row>
    <row r="2444" spans="8:13" ht="12.75" hidden="1">
      <c r="H2444" s="6">
        <f t="shared" si="147"/>
        <v>0</v>
      </c>
      <c r="I2444" s="23">
        <f t="shared" si="148"/>
        <v>0</v>
      </c>
      <c r="M2444" s="2">
        <v>500</v>
      </c>
    </row>
    <row r="2445" spans="8:13" ht="12.75" hidden="1">
      <c r="H2445" s="6">
        <f t="shared" si="147"/>
        <v>0</v>
      </c>
      <c r="I2445" s="23">
        <f t="shared" si="148"/>
        <v>0</v>
      </c>
      <c r="M2445" s="2">
        <v>500</v>
      </c>
    </row>
    <row r="2446" spans="8:13" ht="12.75" hidden="1">
      <c r="H2446" s="6">
        <f t="shared" si="147"/>
        <v>0</v>
      </c>
      <c r="I2446" s="23">
        <f t="shared" si="148"/>
        <v>0</v>
      </c>
      <c r="M2446" s="2">
        <v>500</v>
      </c>
    </row>
    <row r="2447" spans="8:13" ht="12.75" hidden="1">
      <c r="H2447" s="6">
        <f t="shared" si="147"/>
        <v>0</v>
      </c>
      <c r="I2447" s="23">
        <f t="shared" si="148"/>
        <v>0</v>
      </c>
      <c r="M2447" s="2">
        <v>500</v>
      </c>
    </row>
    <row r="2448" spans="8:13" ht="12.75" hidden="1">
      <c r="H2448" s="6">
        <f t="shared" si="147"/>
        <v>0</v>
      </c>
      <c r="I2448" s="23">
        <f t="shared" si="148"/>
        <v>0</v>
      </c>
      <c r="M2448" s="2">
        <v>500</v>
      </c>
    </row>
    <row r="2449" spans="8:13" ht="12.75" hidden="1">
      <c r="H2449" s="6">
        <f aca="true" t="shared" si="149" ref="H2449:H2512">H2448-B2449</f>
        <v>0</v>
      </c>
      <c r="I2449" s="23">
        <f t="shared" si="148"/>
        <v>0</v>
      </c>
      <c r="M2449" s="2">
        <v>500</v>
      </c>
    </row>
    <row r="2450" spans="8:13" ht="12.75" hidden="1">
      <c r="H2450" s="6">
        <f t="shared" si="149"/>
        <v>0</v>
      </c>
      <c r="I2450" s="23">
        <f t="shared" si="148"/>
        <v>0</v>
      </c>
      <c r="M2450" s="2">
        <v>500</v>
      </c>
    </row>
    <row r="2451" spans="8:13" ht="12.75" hidden="1">
      <c r="H2451" s="6">
        <f t="shared" si="149"/>
        <v>0</v>
      </c>
      <c r="I2451" s="23">
        <f t="shared" si="148"/>
        <v>0</v>
      </c>
      <c r="M2451" s="2">
        <v>500</v>
      </c>
    </row>
    <row r="2452" spans="8:13" ht="12.75" hidden="1">
      <c r="H2452" s="6">
        <f t="shared" si="149"/>
        <v>0</v>
      </c>
      <c r="I2452" s="23">
        <f t="shared" si="148"/>
        <v>0</v>
      </c>
      <c r="M2452" s="2">
        <v>500</v>
      </c>
    </row>
    <row r="2453" spans="8:13" ht="12.75" hidden="1">
      <c r="H2453" s="6">
        <f t="shared" si="149"/>
        <v>0</v>
      </c>
      <c r="I2453" s="23">
        <f t="shared" si="148"/>
        <v>0</v>
      </c>
      <c r="M2453" s="2">
        <v>500</v>
      </c>
    </row>
    <row r="2454" spans="8:13" ht="12.75" hidden="1">
      <c r="H2454" s="6">
        <f t="shared" si="149"/>
        <v>0</v>
      </c>
      <c r="I2454" s="23">
        <f t="shared" si="148"/>
        <v>0</v>
      </c>
      <c r="M2454" s="2">
        <v>500</v>
      </c>
    </row>
    <row r="2455" spans="8:13" ht="12.75" hidden="1">
      <c r="H2455" s="6">
        <f t="shared" si="149"/>
        <v>0</v>
      </c>
      <c r="I2455" s="23">
        <f t="shared" si="148"/>
        <v>0</v>
      </c>
      <c r="M2455" s="2">
        <v>500</v>
      </c>
    </row>
    <row r="2456" spans="8:13" ht="12.75" hidden="1">
      <c r="H2456" s="6">
        <f t="shared" si="149"/>
        <v>0</v>
      </c>
      <c r="I2456" s="23">
        <f t="shared" si="148"/>
        <v>0</v>
      </c>
      <c r="M2456" s="2">
        <v>500</v>
      </c>
    </row>
    <row r="2457" spans="8:13" ht="12.75" hidden="1">
      <c r="H2457" s="6">
        <f t="shared" si="149"/>
        <v>0</v>
      </c>
      <c r="I2457" s="23">
        <f t="shared" si="148"/>
        <v>0</v>
      </c>
      <c r="M2457" s="2">
        <v>500</v>
      </c>
    </row>
    <row r="2458" spans="8:13" ht="12.75" hidden="1">
      <c r="H2458" s="6">
        <f t="shared" si="149"/>
        <v>0</v>
      </c>
      <c r="I2458" s="23">
        <f t="shared" si="148"/>
        <v>0</v>
      </c>
      <c r="M2458" s="2">
        <v>500</v>
      </c>
    </row>
    <row r="2459" spans="8:13" ht="12.75" hidden="1">
      <c r="H2459" s="6">
        <f t="shared" si="149"/>
        <v>0</v>
      </c>
      <c r="I2459" s="23">
        <f t="shared" si="148"/>
        <v>0</v>
      </c>
      <c r="M2459" s="2">
        <v>500</v>
      </c>
    </row>
    <row r="2460" spans="8:13" ht="12.75" hidden="1">
      <c r="H2460" s="6">
        <f t="shared" si="149"/>
        <v>0</v>
      </c>
      <c r="I2460" s="23">
        <f t="shared" si="148"/>
        <v>0</v>
      </c>
      <c r="M2460" s="2">
        <v>500</v>
      </c>
    </row>
    <row r="2461" spans="8:13" ht="12.75" hidden="1">
      <c r="H2461" s="6">
        <f t="shared" si="149"/>
        <v>0</v>
      </c>
      <c r="I2461" s="23">
        <f t="shared" si="148"/>
        <v>0</v>
      </c>
      <c r="M2461" s="2">
        <v>500</v>
      </c>
    </row>
    <row r="2462" spans="8:13" ht="12.75" hidden="1">
      <c r="H2462" s="6">
        <f t="shared" si="149"/>
        <v>0</v>
      </c>
      <c r="I2462" s="23">
        <f t="shared" si="148"/>
        <v>0</v>
      </c>
      <c r="M2462" s="2">
        <v>500</v>
      </c>
    </row>
    <row r="2463" spans="8:13" ht="12.75" hidden="1">
      <c r="H2463" s="6">
        <f t="shared" si="149"/>
        <v>0</v>
      </c>
      <c r="I2463" s="23">
        <f t="shared" si="148"/>
        <v>0</v>
      </c>
      <c r="M2463" s="2">
        <v>500</v>
      </c>
    </row>
    <row r="2464" spans="8:13" ht="12.75" hidden="1">
      <c r="H2464" s="6">
        <f t="shared" si="149"/>
        <v>0</v>
      </c>
      <c r="I2464" s="23">
        <f t="shared" si="148"/>
        <v>0</v>
      </c>
      <c r="M2464" s="2">
        <v>500</v>
      </c>
    </row>
    <row r="2465" spans="8:13" ht="12.75" hidden="1">
      <c r="H2465" s="6">
        <f t="shared" si="149"/>
        <v>0</v>
      </c>
      <c r="I2465" s="23">
        <f t="shared" si="148"/>
        <v>0</v>
      </c>
      <c r="M2465" s="2">
        <v>500</v>
      </c>
    </row>
    <row r="2466" spans="8:13" ht="12.75" hidden="1">
      <c r="H2466" s="6">
        <f t="shared" si="149"/>
        <v>0</v>
      </c>
      <c r="I2466" s="23">
        <f aca="true" t="shared" si="150" ref="I2466:I2529">+B2466/M2466</f>
        <v>0</v>
      </c>
      <c r="M2466" s="2">
        <v>500</v>
      </c>
    </row>
    <row r="2467" spans="8:13" ht="12.75" hidden="1">
      <c r="H2467" s="6">
        <f t="shared" si="149"/>
        <v>0</v>
      </c>
      <c r="I2467" s="23">
        <f t="shared" si="150"/>
        <v>0</v>
      </c>
      <c r="M2467" s="2">
        <v>500</v>
      </c>
    </row>
    <row r="2468" spans="8:13" ht="12.75" hidden="1">
      <c r="H2468" s="6">
        <f t="shared" si="149"/>
        <v>0</v>
      </c>
      <c r="I2468" s="23">
        <f t="shared" si="150"/>
        <v>0</v>
      </c>
      <c r="M2468" s="2">
        <v>500</v>
      </c>
    </row>
    <row r="2469" spans="8:13" ht="12.75" hidden="1">
      <c r="H2469" s="6">
        <f t="shared" si="149"/>
        <v>0</v>
      </c>
      <c r="I2469" s="23">
        <f t="shared" si="150"/>
        <v>0</v>
      </c>
      <c r="M2469" s="2">
        <v>500</v>
      </c>
    </row>
    <row r="2470" spans="2:13" ht="12.75" hidden="1">
      <c r="B2470" s="7"/>
      <c r="H2470" s="6">
        <f t="shared" si="149"/>
        <v>0</v>
      </c>
      <c r="I2470" s="23">
        <f t="shared" si="150"/>
        <v>0</v>
      </c>
      <c r="M2470" s="2">
        <v>500</v>
      </c>
    </row>
    <row r="2471" spans="3:13" ht="12.75" hidden="1">
      <c r="C2471" s="3"/>
      <c r="H2471" s="6">
        <f t="shared" si="149"/>
        <v>0</v>
      </c>
      <c r="I2471" s="23">
        <f t="shared" si="150"/>
        <v>0</v>
      </c>
      <c r="M2471" s="2">
        <v>500</v>
      </c>
    </row>
    <row r="2472" spans="8:13" ht="12.75" hidden="1">
      <c r="H2472" s="6">
        <f t="shared" si="149"/>
        <v>0</v>
      </c>
      <c r="I2472" s="23">
        <f t="shared" si="150"/>
        <v>0</v>
      </c>
      <c r="M2472" s="2">
        <v>500</v>
      </c>
    </row>
    <row r="2473" spans="2:13" ht="12.75" hidden="1">
      <c r="B2473" s="8"/>
      <c r="H2473" s="6">
        <f t="shared" si="149"/>
        <v>0</v>
      </c>
      <c r="I2473" s="23">
        <f t="shared" si="150"/>
        <v>0</v>
      </c>
      <c r="M2473" s="2">
        <v>500</v>
      </c>
    </row>
    <row r="2474" spans="8:13" ht="12.75" hidden="1">
      <c r="H2474" s="6">
        <f t="shared" si="149"/>
        <v>0</v>
      </c>
      <c r="I2474" s="23">
        <f t="shared" si="150"/>
        <v>0</v>
      </c>
      <c r="M2474" s="2">
        <v>500</v>
      </c>
    </row>
    <row r="2475" spans="8:13" ht="12.75" hidden="1">
      <c r="H2475" s="6">
        <f t="shared" si="149"/>
        <v>0</v>
      </c>
      <c r="I2475" s="23">
        <f t="shared" si="150"/>
        <v>0</v>
      </c>
      <c r="M2475" s="2">
        <v>500</v>
      </c>
    </row>
    <row r="2476" spans="8:13" ht="12.75" hidden="1">
      <c r="H2476" s="6">
        <f t="shared" si="149"/>
        <v>0</v>
      </c>
      <c r="I2476" s="23">
        <f t="shared" si="150"/>
        <v>0</v>
      </c>
      <c r="M2476" s="2">
        <v>500</v>
      </c>
    </row>
    <row r="2477" spans="8:13" ht="12.75" hidden="1">
      <c r="H2477" s="6">
        <f t="shared" si="149"/>
        <v>0</v>
      </c>
      <c r="I2477" s="23">
        <f t="shared" si="150"/>
        <v>0</v>
      </c>
      <c r="M2477" s="2">
        <v>500</v>
      </c>
    </row>
    <row r="2478" spans="8:13" ht="12.75" hidden="1">
      <c r="H2478" s="6">
        <f t="shared" si="149"/>
        <v>0</v>
      </c>
      <c r="I2478" s="23">
        <f t="shared" si="150"/>
        <v>0</v>
      </c>
      <c r="M2478" s="2">
        <v>500</v>
      </c>
    </row>
    <row r="2479" spans="8:13" ht="12.75" hidden="1">
      <c r="H2479" s="6">
        <f t="shared" si="149"/>
        <v>0</v>
      </c>
      <c r="I2479" s="23">
        <f t="shared" si="150"/>
        <v>0</v>
      </c>
      <c r="M2479" s="2">
        <v>500</v>
      </c>
    </row>
    <row r="2480" spans="8:13" ht="12.75" hidden="1">
      <c r="H2480" s="6">
        <f t="shared" si="149"/>
        <v>0</v>
      </c>
      <c r="I2480" s="23">
        <f t="shared" si="150"/>
        <v>0</v>
      </c>
      <c r="M2480" s="2">
        <v>500</v>
      </c>
    </row>
    <row r="2481" spans="8:13" ht="12.75" hidden="1">
      <c r="H2481" s="6">
        <f t="shared" si="149"/>
        <v>0</v>
      </c>
      <c r="I2481" s="23">
        <f t="shared" si="150"/>
        <v>0</v>
      </c>
      <c r="M2481" s="2">
        <v>500</v>
      </c>
    </row>
    <row r="2482" spans="8:13" ht="12.75" hidden="1">
      <c r="H2482" s="6">
        <f t="shared" si="149"/>
        <v>0</v>
      </c>
      <c r="I2482" s="23">
        <f t="shared" si="150"/>
        <v>0</v>
      </c>
      <c r="M2482" s="2">
        <v>500</v>
      </c>
    </row>
    <row r="2483" spans="8:13" ht="12.75" hidden="1">
      <c r="H2483" s="6">
        <f t="shared" si="149"/>
        <v>0</v>
      </c>
      <c r="I2483" s="23">
        <f t="shared" si="150"/>
        <v>0</v>
      </c>
      <c r="M2483" s="2">
        <v>500</v>
      </c>
    </row>
    <row r="2484" spans="8:13" ht="12.75" hidden="1">
      <c r="H2484" s="6">
        <f t="shared" si="149"/>
        <v>0</v>
      </c>
      <c r="I2484" s="23">
        <f t="shared" si="150"/>
        <v>0</v>
      </c>
      <c r="M2484" s="2">
        <v>500</v>
      </c>
    </row>
    <row r="2485" spans="8:13" ht="12.75" hidden="1">
      <c r="H2485" s="6">
        <f t="shared" si="149"/>
        <v>0</v>
      </c>
      <c r="I2485" s="23">
        <f t="shared" si="150"/>
        <v>0</v>
      </c>
      <c r="M2485" s="2">
        <v>500</v>
      </c>
    </row>
    <row r="2486" spans="8:13" ht="12.75" hidden="1">
      <c r="H2486" s="6">
        <f t="shared" si="149"/>
        <v>0</v>
      </c>
      <c r="I2486" s="23">
        <f t="shared" si="150"/>
        <v>0</v>
      </c>
      <c r="M2486" s="2">
        <v>500</v>
      </c>
    </row>
    <row r="2487" spans="8:13" ht="12.75" hidden="1">
      <c r="H2487" s="6">
        <f t="shared" si="149"/>
        <v>0</v>
      </c>
      <c r="I2487" s="23">
        <f t="shared" si="150"/>
        <v>0</v>
      </c>
      <c r="M2487" s="2">
        <v>500</v>
      </c>
    </row>
    <row r="2488" spans="8:13" ht="12.75" hidden="1">
      <c r="H2488" s="6">
        <f t="shared" si="149"/>
        <v>0</v>
      </c>
      <c r="I2488" s="23">
        <f t="shared" si="150"/>
        <v>0</v>
      </c>
      <c r="M2488" s="2">
        <v>500</v>
      </c>
    </row>
    <row r="2489" spans="8:13" ht="12.75" hidden="1">
      <c r="H2489" s="6">
        <f t="shared" si="149"/>
        <v>0</v>
      </c>
      <c r="I2489" s="23">
        <f t="shared" si="150"/>
        <v>0</v>
      </c>
      <c r="M2489" s="2">
        <v>500</v>
      </c>
    </row>
    <row r="2490" spans="8:13" ht="12.75" hidden="1">
      <c r="H2490" s="6">
        <f t="shared" si="149"/>
        <v>0</v>
      </c>
      <c r="I2490" s="23">
        <f t="shared" si="150"/>
        <v>0</v>
      </c>
      <c r="M2490" s="2">
        <v>500</v>
      </c>
    </row>
    <row r="2491" spans="8:13" ht="12.75" hidden="1">
      <c r="H2491" s="6">
        <f t="shared" si="149"/>
        <v>0</v>
      </c>
      <c r="I2491" s="23">
        <f t="shared" si="150"/>
        <v>0</v>
      </c>
      <c r="M2491" s="2">
        <v>500</v>
      </c>
    </row>
    <row r="2492" spans="2:13" ht="12.75" hidden="1">
      <c r="B2492" s="8"/>
      <c r="H2492" s="6">
        <f t="shared" si="149"/>
        <v>0</v>
      </c>
      <c r="I2492" s="23">
        <f t="shared" si="150"/>
        <v>0</v>
      </c>
      <c r="M2492" s="2">
        <v>500</v>
      </c>
    </row>
    <row r="2493" spans="2:13" ht="12.75" hidden="1">
      <c r="B2493" s="8"/>
      <c r="H2493" s="6">
        <f t="shared" si="149"/>
        <v>0</v>
      </c>
      <c r="I2493" s="23">
        <f t="shared" si="150"/>
        <v>0</v>
      </c>
      <c r="M2493" s="2">
        <v>500</v>
      </c>
    </row>
    <row r="2494" spans="2:13" ht="12.75" hidden="1">
      <c r="B2494" s="8"/>
      <c r="H2494" s="6">
        <f t="shared" si="149"/>
        <v>0</v>
      </c>
      <c r="I2494" s="23">
        <f t="shared" si="150"/>
        <v>0</v>
      </c>
      <c r="M2494" s="2">
        <v>500</v>
      </c>
    </row>
    <row r="2495" spans="8:13" ht="12.75" hidden="1">
      <c r="H2495" s="6">
        <f t="shared" si="149"/>
        <v>0</v>
      </c>
      <c r="I2495" s="23">
        <f t="shared" si="150"/>
        <v>0</v>
      </c>
      <c r="M2495" s="2">
        <v>500</v>
      </c>
    </row>
    <row r="2496" spans="8:13" ht="12.75" hidden="1">
      <c r="H2496" s="6">
        <f t="shared" si="149"/>
        <v>0</v>
      </c>
      <c r="I2496" s="23">
        <f t="shared" si="150"/>
        <v>0</v>
      </c>
      <c r="M2496" s="2">
        <v>500</v>
      </c>
    </row>
    <row r="2497" spans="8:13" ht="12.75" hidden="1">
      <c r="H2497" s="6">
        <f t="shared" si="149"/>
        <v>0</v>
      </c>
      <c r="I2497" s="23">
        <f t="shared" si="150"/>
        <v>0</v>
      </c>
      <c r="M2497" s="2">
        <v>500</v>
      </c>
    </row>
    <row r="2498" spans="8:13" ht="12.75" hidden="1">
      <c r="H2498" s="6">
        <f t="shared" si="149"/>
        <v>0</v>
      </c>
      <c r="I2498" s="23">
        <f t="shared" si="150"/>
        <v>0</v>
      </c>
      <c r="M2498" s="2">
        <v>500</v>
      </c>
    </row>
    <row r="2499" spans="8:13" ht="12.75" hidden="1">
      <c r="H2499" s="6">
        <f t="shared" si="149"/>
        <v>0</v>
      </c>
      <c r="I2499" s="23">
        <f t="shared" si="150"/>
        <v>0</v>
      </c>
      <c r="M2499" s="2">
        <v>500</v>
      </c>
    </row>
    <row r="2500" spans="8:13" ht="12.75" hidden="1">
      <c r="H2500" s="6">
        <f t="shared" si="149"/>
        <v>0</v>
      </c>
      <c r="I2500" s="23">
        <f t="shared" si="150"/>
        <v>0</v>
      </c>
      <c r="M2500" s="2">
        <v>500</v>
      </c>
    </row>
    <row r="2501" spans="8:13" ht="12.75" hidden="1">
      <c r="H2501" s="6">
        <f t="shared" si="149"/>
        <v>0</v>
      </c>
      <c r="I2501" s="23">
        <f t="shared" si="150"/>
        <v>0</v>
      </c>
      <c r="M2501" s="2">
        <v>500</v>
      </c>
    </row>
    <row r="2502" spans="8:13" ht="12.75" hidden="1">
      <c r="H2502" s="6">
        <f t="shared" si="149"/>
        <v>0</v>
      </c>
      <c r="I2502" s="23">
        <f t="shared" si="150"/>
        <v>0</v>
      </c>
      <c r="M2502" s="2">
        <v>500</v>
      </c>
    </row>
    <row r="2503" spans="8:13" ht="12.75" hidden="1">
      <c r="H2503" s="6">
        <f t="shared" si="149"/>
        <v>0</v>
      </c>
      <c r="I2503" s="23">
        <f t="shared" si="150"/>
        <v>0</v>
      </c>
      <c r="M2503" s="2">
        <v>500</v>
      </c>
    </row>
    <row r="2504" spans="8:13" ht="12.75" hidden="1">
      <c r="H2504" s="6">
        <f t="shared" si="149"/>
        <v>0</v>
      </c>
      <c r="I2504" s="23">
        <f t="shared" si="150"/>
        <v>0</v>
      </c>
      <c r="M2504" s="2">
        <v>500</v>
      </c>
    </row>
    <row r="2505" spans="8:13" ht="12.75" hidden="1">
      <c r="H2505" s="6">
        <f t="shared" si="149"/>
        <v>0</v>
      </c>
      <c r="I2505" s="23">
        <f t="shared" si="150"/>
        <v>0</v>
      </c>
      <c r="M2505" s="2">
        <v>500</v>
      </c>
    </row>
    <row r="2506" spans="8:13" ht="12.75" hidden="1">
      <c r="H2506" s="6">
        <f t="shared" si="149"/>
        <v>0</v>
      </c>
      <c r="I2506" s="23">
        <f t="shared" si="150"/>
        <v>0</v>
      </c>
      <c r="M2506" s="2">
        <v>500</v>
      </c>
    </row>
    <row r="2507" spans="8:13" ht="12.75" hidden="1">
      <c r="H2507" s="6">
        <f t="shared" si="149"/>
        <v>0</v>
      </c>
      <c r="I2507" s="23">
        <f t="shared" si="150"/>
        <v>0</v>
      </c>
      <c r="M2507" s="2">
        <v>500</v>
      </c>
    </row>
    <row r="2508" spans="8:13" ht="12.75" hidden="1">
      <c r="H2508" s="6">
        <f t="shared" si="149"/>
        <v>0</v>
      </c>
      <c r="I2508" s="23">
        <f t="shared" si="150"/>
        <v>0</v>
      </c>
      <c r="M2508" s="2">
        <v>500</v>
      </c>
    </row>
    <row r="2509" spans="8:13" ht="12.75" hidden="1">
      <c r="H2509" s="6">
        <f t="shared" si="149"/>
        <v>0</v>
      </c>
      <c r="I2509" s="23">
        <f t="shared" si="150"/>
        <v>0</v>
      </c>
      <c r="M2509" s="2">
        <v>500</v>
      </c>
    </row>
    <row r="2510" spans="8:13" ht="12.75" hidden="1">
      <c r="H2510" s="6">
        <f t="shared" si="149"/>
        <v>0</v>
      </c>
      <c r="I2510" s="23">
        <f t="shared" si="150"/>
        <v>0</v>
      </c>
      <c r="M2510" s="2">
        <v>500</v>
      </c>
    </row>
    <row r="2511" spans="8:13" ht="12.75" hidden="1">
      <c r="H2511" s="6">
        <f t="shared" si="149"/>
        <v>0</v>
      </c>
      <c r="I2511" s="23">
        <f t="shared" si="150"/>
        <v>0</v>
      </c>
      <c r="M2511" s="2">
        <v>500</v>
      </c>
    </row>
    <row r="2512" spans="8:13" ht="12.75" hidden="1">
      <c r="H2512" s="6">
        <f t="shared" si="149"/>
        <v>0</v>
      </c>
      <c r="I2512" s="23">
        <f t="shared" si="150"/>
        <v>0</v>
      </c>
      <c r="M2512" s="2">
        <v>500</v>
      </c>
    </row>
    <row r="2513" spans="8:13" ht="12.75" hidden="1">
      <c r="H2513" s="6">
        <f aca="true" t="shared" si="151" ref="H2513:H2576">H2512-B2513</f>
        <v>0</v>
      </c>
      <c r="I2513" s="23">
        <f t="shared" si="150"/>
        <v>0</v>
      </c>
      <c r="M2513" s="2">
        <v>500</v>
      </c>
    </row>
    <row r="2514" spans="8:13" ht="12.75" hidden="1">
      <c r="H2514" s="6">
        <f t="shared" si="151"/>
        <v>0</v>
      </c>
      <c r="I2514" s="23">
        <f t="shared" si="150"/>
        <v>0</v>
      </c>
      <c r="M2514" s="2">
        <v>500</v>
      </c>
    </row>
    <row r="2515" spans="8:13" ht="12.75" hidden="1">
      <c r="H2515" s="6">
        <f t="shared" si="151"/>
        <v>0</v>
      </c>
      <c r="I2515" s="23">
        <f t="shared" si="150"/>
        <v>0</v>
      </c>
      <c r="M2515" s="2">
        <v>500</v>
      </c>
    </row>
    <row r="2516" spans="8:13" ht="12.75" hidden="1">
      <c r="H2516" s="6">
        <f t="shared" si="151"/>
        <v>0</v>
      </c>
      <c r="I2516" s="23">
        <f t="shared" si="150"/>
        <v>0</v>
      </c>
      <c r="M2516" s="2">
        <v>500</v>
      </c>
    </row>
    <row r="2517" spans="8:13" ht="12.75" hidden="1">
      <c r="H2517" s="6">
        <f t="shared" si="151"/>
        <v>0</v>
      </c>
      <c r="I2517" s="23">
        <f t="shared" si="150"/>
        <v>0</v>
      </c>
      <c r="M2517" s="2">
        <v>500</v>
      </c>
    </row>
    <row r="2518" spans="8:13" ht="12.75" hidden="1">
      <c r="H2518" s="6">
        <f t="shared" si="151"/>
        <v>0</v>
      </c>
      <c r="I2518" s="23">
        <f t="shared" si="150"/>
        <v>0</v>
      </c>
      <c r="M2518" s="2">
        <v>500</v>
      </c>
    </row>
    <row r="2519" spans="8:13" ht="12.75" hidden="1">
      <c r="H2519" s="6">
        <f t="shared" si="151"/>
        <v>0</v>
      </c>
      <c r="I2519" s="23">
        <f t="shared" si="150"/>
        <v>0</v>
      </c>
      <c r="M2519" s="2">
        <v>500</v>
      </c>
    </row>
    <row r="2520" spans="8:13" ht="12.75" hidden="1">
      <c r="H2520" s="6">
        <f t="shared" si="151"/>
        <v>0</v>
      </c>
      <c r="I2520" s="23">
        <f t="shared" si="150"/>
        <v>0</v>
      </c>
      <c r="M2520" s="2">
        <v>500</v>
      </c>
    </row>
    <row r="2521" spans="8:13" ht="12.75" hidden="1">
      <c r="H2521" s="6">
        <f t="shared" si="151"/>
        <v>0</v>
      </c>
      <c r="I2521" s="23">
        <f t="shared" si="150"/>
        <v>0</v>
      </c>
      <c r="M2521" s="2">
        <v>500</v>
      </c>
    </row>
    <row r="2522" spans="8:13" ht="12.75" hidden="1">
      <c r="H2522" s="6">
        <f t="shared" si="151"/>
        <v>0</v>
      </c>
      <c r="I2522" s="23">
        <f t="shared" si="150"/>
        <v>0</v>
      </c>
      <c r="M2522" s="2">
        <v>500</v>
      </c>
    </row>
    <row r="2523" spans="8:13" ht="12.75" hidden="1">
      <c r="H2523" s="6">
        <f t="shared" si="151"/>
        <v>0</v>
      </c>
      <c r="I2523" s="23">
        <f t="shared" si="150"/>
        <v>0</v>
      </c>
      <c r="M2523" s="2">
        <v>500</v>
      </c>
    </row>
    <row r="2524" spans="8:13" ht="12.75" hidden="1">
      <c r="H2524" s="6">
        <f t="shared" si="151"/>
        <v>0</v>
      </c>
      <c r="I2524" s="23">
        <f t="shared" si="150"/>
        <v>0</v>
      </c>
      <c r="M2524" s="2">
        <v>500</v>
      </c>
    </row>
    <row r="2525" spans="8:13" ht="12.75" hidden="1">
      <c r="H2525" s="6">
        <f t="shared" si="151"/>
        <v>0</v>
      </c>
      <c r="I2525" s="23">
        <f t="shared" si="150"/>
        <v>0</v>
      </c>
      <c r="M2525" s="2">
        <v>500</v>
      </c>
    </row>
    <row r="2526" spans="8:13" ht="12.75" hidden="1">
      <c r="H2526" s="6">
        <f t="shared" si="151"/>
        <v>0</v>
      </c>
      <c r="I2526" s="23">
        <f t="shared" si="150"/>
        <v>0</v>
      </c>
      <c r="M2526" s="2">
        <v>500</v>
      </c>
    </row>
    <row r="2527" spans="8:13" ht="12.75" hidden="1">
      <c r="H2527" s="6">
        <f t="shared" si="151"/>
        <v>0</v>
      </c>
      <c r="I2527" s="23">
        <f t="shared" si="150"/>
        <v>0</v>
      </c>
      <c r="M2527" s="2">
        <v>500</v>
      </c>
    </row>
    <row r="2528" spans="8:13" ht="12.75" hidden="1">
      <c r="H2528" s="6">
        <f t="shared" si="151"/>
        <v>0</v>
      </c>
      <c r="I2528" s="23">
        <f t="shared" si="150"/>
        <v>0</v>
      </c>
      <c r="M2528" s="2">
        <v>500</v>
      </c>
    </row>
    <row r="2529" spans="8:13" ht="12.75" hidden="1">
      <c r="H2529" s="6">
        <f t="shared" si="151"/>
        <v>0</v>
      </c>
      <c r="I2529" s="23">
        <f t="shared" si="150"/>
        <v>0</v>
      </c>
      <c r="M2529" s="2">
        <v>500</v>
      </c>
    </row>
    <row r="2530" spans="8:13" ht="12.75" hidden="1">
      <c r="H2530" s="6">
        <f t="shared" si="151"/>
        <v>0</v>
      </c>
      <c r="I2530" s="23">
        <f aca="true" t="shared" si="152" ref="I2530:I2593">+B2530/M2530</f>
        <v>0</v>
      </c>
      <c r="M2530" s="2">
        <v>500</v>
      </c>
    </row>
    <row r="2531" spans="8:13" ht="12.75" hidden="1">
      <c r="H2531" s="6">
        <f t="shared" si="151"/>
        <v>0</v>
      </c>
      <c r="I2531" s="23">
        <f t="shared" si="152"/>
        <v>0</v>
      </c>
      <c r="M2531" s="2">
        <v>500</v>
      </c>
    </row>
    <row r="2532" spans="8:13" ht="12.75" hidden="1">
      <c r="H2532" s="6">
        <f t="shared" si="151"/>
        <v>0</v>
      </c>
      <c r="I2532" s="23">
        <f t="shared" si="152"/>
        <v>0</v>
      </c>
      <c r="M2532" s="2">
        <v>500</v>
      </c>
    </row>
    <row r="2533" spans="8:13" ht="12.75" hidden="1">
      <c r="H2533" s="6">
        <f t="shared" si="151"/>
        <v>0</v>
      </c>
      <c r="I2533" s="23">
        <f t="shared" si="152"/>
        <v>0</v>
      </c>
      <c r="M2533" s="2">
        <v>500</v>
      </c>
    </row>
    <row r="2534" spans="8:13" ht="12.75" hidden="1">
      <c r="H2534" s="6">
        <f t="shared" si="151"/>
        <v>0</v>
      </c>
      <c r="I2534" s="23">
        <f t="shared" si="152"/>
        <v>0</v>
      </c>
      <c r="M2534" s="2">
        <v>500</v>
      </c>
    </row>
    <row r="2535" spans="8:13" ht="12.75" hidden="1">
      <c r="H2535" s="6">
        <f t="shared" si="151"/>
        <v>0</v>
      </c>
      <c r="I2535" s="23">
        <f t="shared" si="152"/>
        <v>0</v>
      </c>
      <c r="M2535" s="2">
        <v>500</v>
      </c>
    </row>
    <row r="2536" spans="8:13" ht="12.75" hidden="1">
      <c r="H2536" s="6">
        <f t="shared" si="151"/>
        <v>0</v>
      </c>
      <c r="I2536" s="23">
        <f t="shared" si="152"/>
        <v>0</v>
      </c>
      <c r="M2536" s="2">
        <v>500</v>
      </c>
    </row>
    <row r="2537" spans="8:13" ht="12.75" hidden="1">
      <c r="H2537" s="6">
        <f t="shared" si="151"/>
        <v>0</v>
      </c>
      <c r="I2537" s="23">
        <f t="shared" si="152"/>
        <v>0</v>
      </c>
      <c r="M2537" s="2">
        <v>500</v>
      </c>
    </row>
    <row r="2538" spans="8:13" ht="12.75" hidden="1">
      <c r="H2538" s="6">
        <f t="shared" si="151"/>
        <v>0</v>
      </c>
      <c r="I2538" s="23">
        <f t="shared" si="152"/>
        <v>0</v>
      </c>
      <c r="M2538" s="2">
        <v>500</v>
      </c>
    </row>
    <row r="2539" spans="8:13" ht="12.75" hidden="1">
      <c r="H2539" s="6">
        <f t="shared" si="151"/>
        <v>0</v>
      </c>
      <c r="I2539" s="23">
        <f t="shared" si="152"/>
        <v>0</v>
      </c>
      <c r="M2539" s="2">
        <v>500</v>
      </c>
    </row>
    <row r="2540" spans="1:13" s="16" customFormat="1" ht="12.75" hidden="1">
      <c r="A2540" s="1"/>
      <c r="B2540" s="41"/>
      <c r="C2540" s="1"/>
      <c r="D2540" s="1"/>
      <c r="E2540" s="1"/>
      <c r="F2540" s="28"/>
      <c r="G2540" s="28"/>
      <c r="H2540" s="6">
        <f t="shared" si="151"/>
        <v>0</v>
      </c>
      <c r="I2540" s="23">
        <f t="shared" si="152"/>
        <v>0</v>
      </c>
      <c r="J2540"/>
      <c r="K2540"/>
      <c r="L2540"/>
      <c r="M2540" s="2">
        <v>500</v>
      </c>
    </row>
    <row r="2541" spans="8:13" ht="12.75" hidden="1">
      <c r="H2541" s="6">
        <f t="shared" si="151"/>
        <v>0</v>
      </c>
      <c r="I2541" s="23">
        <f t="shared" si="152"/>
        <v>0</v>
      </c>
      <c r="M2541" s="2">
        <v>500</v>
      </c>
    </row>
    <row r="2542" spans="8:13" ht="12.75" hidden="1">
      <c r="H2542" s="6">
        <f t="shared" si="151"/>
        <v>0</v>
      </c>
      <c r="I2542" s="23">
        <f t="shared" si="152"/>
        <v>0</v>
      </c>
      <c r="M2542" s="2">
        <v>500</v>
      </c>
    </row>
    <row r="2543" spans="8:13" ht="12.75" hidden="1">
      <c r="H2543" s="6">
        <f t="shared" si="151"/>
        <v>0</v>
      </c>
      <c r="I2543" s="23">
        <f t="shared" si="152"/>
        <v>0</v>
      </c>
      <c r="M2543" s="2">
        <v>500</v>
      </c>
    </row>
    <row r="2544" spans="8:14" ht="12.75" hidden="1">
      <c r="H2544" s="6">
        <f t="shared" si="151"/>
        <v>0</v>
      </c>
      <c r="I2544" s="23">
        <f t="shared" si="152"/>
        <v>0</v>
      </c>
      <c r="M2544" s="2">
        <v>500</v>
      </c>
      <c r="N2544" s="39"/>
    </row>
    <row r="2545" spans="2:13" ht="12.75" hidden="1">
      <c r="B2545" s="33"/>
      <c r="C2545" s="13"/>
      <c r="D2545" s="13"/>
      <c r="E2545" s="13"/>
      <c r="F2545" s="31"/>
      <c r="H2545" s="6">
        <f t="shared" si="151"/>
        <v>0</v>
      </c>
      <c r="I2545" s="23">
        <f t="shared" si="152"/>
        <v>0</v>
      </c>
      <c r="M2545" s="2">
        <v>500</v>
      </c>
    </row>
    <row r="2546" spans="4:13" ht="12.75" hidden="1">
      <c r="D2546" s="13"/>
      <c r="H2546" s="6">
        <f t="shared" si="151"/>
        <v>0</v>
      </c>
      <c r="I2546" s="23">
        <f t="shared" si="152"/>
        <v>0</v>
      </c>
      <c r="M2546" s="2">
        <v>500</v>
      </c>
    </row>
    <row r="2547" spans="2:13" ht="12.75" hidden="1">
      <c r="B2547" s="33"/>
      <c r="D2547" s="13"/>
      <c r="G2547" s="32"/>
      <c r="H2547" s="6">
        <f t="shared" si="151"/>
        <v>0</v>
      </c>
      <c r="I2547" s="23">
        <f t="shared" si="152"/>
        <v>0</v>
      </c>
      <c r="M2547" s="2">
        <v>500</v>
      </c>
    </row>
    <row r="2548" spans="2:13" ht="12.75" hidden="1">
      <c r="B2548" s="33"/>
      <c r="C2548" s="34"/>
      <c r="D2548" s="13"/>
      <c r="E2548" s="34"/>
      <c r="G2548" s="32"/>
      <c r="H2548" s="6">
        <f t="shared" si="151"/>
        <v>0</v>
      </c>
      <c r="I2548" s="23">
        <f t="shared" si="152"/>
        <v>0</v>
      </c>
      <c r="M2548" s="2">
        <v>500</v>
      </c>
    </row>
    <row r="2549" spans="2:13" ht="12.75" hidden="1">
      <c r="B2549" s="33"/>
      <c r="C2549" s="34"/>
      <c r="D2549" s="13"/>
      <c r="E2549" s="35"/>
      <c r="G2549" s="36"/>
      <c r="H2549" s="6">
        <f t="shared" si="151"/>
        <v>0</v>
      </c>
      <c r="I2549" s="23">
        <f t="shared" si="152"/>
        <v>0</v>
      </c>
      <c r="M2549" s="2">
        <v>500</v>
      </c>
    </row>
    <row r="2550" spans="2:13" ht="12.75" hidden="1">
      <c r="B2550" s="33"/>
      <c r="C2550" s="34"/>
      <c r="D2550" s="13"/>
      <c r="E2550" s="13"/>
      <c r="G2550" s="31"/>
      <c r="H2550" s="6">
        <f t="shared" si="151"/>
        <v>0</v>
      </c>
      <c r="I2550" s="23">
        <f t="shared" si="152"/>
        <v>0</v>
      </c>
      <c r="M2550" s="2">
        <v>500</v>
      </c>
    </row>
    <row r="2551" spans="1:13" ht="12.75" hidden="1">
      <c r="A2551" s="13"/>
      <c r="B2551" s="33"/>
      <c r="C2551" s="34"/>
      <c r="D2551" s="13"/>
      <c r="E2551" s="13"/>
      <c r="G2551" s="31"/>
      <c r="H2551" s="6">
        <f t="shared" si="151"/>
        <v>0</v>
      </c>
      <c r="I2551" s="23">
        <f t="shared" si="152"/>
        <v>0</v>
      </c>
      <c r="J2551" s="16"/>
      <c r="L2551" s="16"/>
      <c r="M2551" s="2">
        <v>500</v>
      </c>
    </row>
    <row r="2552" spans="3:13" ht="12.75" hidden="1">
      <c r="C2552" s="34"/>
      <c r="D2552" s="13"/>
      <c r="H2552" s="6">
        <f t="shared" si="151"/>
        <v>0</v>
      </c>
      <c r="I2552" s="23">
        <f t="shared" si="152"/>
        <v>0</v>
      </c>
      <c r="M2552" s="2">
        <v>500</v>
      </c>
    </row>
    <row r="2553" spans="3:13" ht="12.75" hidden="1">
      <c r="C2553" s="34"/>
      <c r="D2553" s="13"/>
      <c r="H2553" s="6">
        <f t="shared" si="151"/>
        <v>0</v>
      </c>
      <c r="I2553" s="23">
        <f t="shared" si="152"/>
        <v>0</v>
      </c>
      <c r="M2553" s="2">
        <v>500</v>
      </c>
    </row>
    <row r="2554" spans="3:13" ht="12.75" hidden="1">
      <c r="C2554" s="34"/>
      <c r="D2554" s="13"/>
      <c r="H2554" s="6">
        <f t="shared" si="151"/>
        <v>0</v>
      </c>
      <c r="I2554" s="23">
        <f t="shared" si="152"/>
        <v>0</v>
      </c>
      <c r="M2554" s="2">
        <v>500</v>
      </c>
    </row>
    <row r="2555" spans="2:13" ht="12.75" hidden="1">
      <c r="B2555" s="87"/>
      <c r="C2555" s="34"/>
      <c r="D2555" s="13"/>
      <c r="E2555" s="38"/>
      <c r="H2555" s="6">
        <f t="shared" si="151"/>
        <v>0</v>
      </c>
      <c r="I2555" s="23">
        <f t="shared" si="152"/>
        <v>0</v>
      </c>
      <c r="J2555" s="37"/>
      <c r="L2555" s="37"/>
      <c r="M2555" s="2">
        <v>500</v>
      </c>
    </row>
    <row r="2556" spans="3:13" ht="12.75" hidden="1">
      <c r="C2556" s="34"/>
      <c r="D2556" s="13"/>
      <c r="H2556" s="6">
        <f t="shared" si="151"/>
        <v>0</v>
      </c>
      <c r="I2556" s="23">
        <f t="shared" si="152"/>
        <v>0</v>
      </c>
      <c r="M2556" s="2">
        <v>500</v>
      </c>
    </row>
    <row r="2557" spans="3:13" ht="12.75" hidden="1">
      <c r="C2557" s="34"/>
      <c r="D2557" s="13"/>
      <c r="H2557" s="6">
        <f t="shared" si="151"/>
        <v>0</v>
      </c>
      <c r="I2557" s="23">
        <f t="shared" si="152"/>
        <v>0</v>
      </c>
      <c r="M2557" s="2">
        <v>500</v>
      </c>
    </row>
    <row r="2558" spans="3:13" ht="12.75" hidden="1">
      <c r="C2558" s="34"/>
      <c r="D2558" s="13"/>
      <c r="H2558" s="6">
        <f t="shared" si="151"/>
        <v>0</v>
      </c>
      <c r="I2558" s="23">
        <f t="shared" si="152"/>
        <v>0</v>
      </c>
      <c r="M2558" s="2">
        <v>500</v>
      </c>
    </row>
    <row r="2559" spans="3:13" ht="12.75" hidden="1">
      <c r="C2559" s="34"/>
      <c r="D2559" s="13"/>
      <c r="H2559" s="6">
        <f t="shared" si="151"/>
        <v>0</v>
      </c>
      <c r="I2559" s="23">
        <f t="shared" si="152"/>
        <v>0</v>
      </c>
      <c r="M2559" s="2">
        <v>500</v>
      </c>
    </row>
    <row r="2560" spans="3:13" ht="12.75" hidden="1">
      <c r="C2560" s="34"/>
      <c r="D2560" s="13"/>
      <c r="H2560" s="6">
        <f t="shared" si="151"/>
        <v>0</v>
      </c>
      <c r="I2560" s="23">
        <f t="shared" si="152"/>
        <v>0</v>
      </c>
      <c r="M2560" s="2">
        <v>500</v>
      </c>
    </row>
    <row r="2561" spans="3:13" ht="12.75" hidden="1">
      <c r="C2561" s="34"/>
      <c r="D2561" s="13"/>
      <c r="H2561" s="6">
        <f t="shared" si="151"/>
        <v>0</v>
      </c>
      <c r="I2561" s="23">
        <f t="shared" si="152"/>
        <v>0</v>
      </c>
      <c r="M2561" s="2">
        <v>500</v>
      </c>
    </row>
    <row r="2562" spans="4:13" ht="12.75" hidden="1">
      <c r="D2562" s="13"/>
      <c r="H2562" s="6">
        <f t="shared" si="151"/>
        <v>0</v>
      </c>
      <c r="I2562" s="23">
        <f t="shared" si="152"/>
        <v>0</v>
      </c>
      <c r="M2562" s="2">
        <v>500</v>
      </c>
    </row>
    <row r="2563" spans="4:13" ht="12.75" hidden="1">
      <c r="D2563" s="13"/>
      <c r="H2563" s="6">
        <f t="shared" si="151"/>
        <v>0</v>
      </c>
      <c r="I2563" s="23">
        <f t="shared" si="152"/>
        <v>0</v>
      </c>
      <c r="M2563" s="2">
        <v>500</v>
      </c>
    </row>
    <row r="2564" spans="4:13" ht="12.75" hidden="1">
      <c r="D2564" s="13"/>
      <c r="H2564" s="6">
        <f t="shared" si="151"/>
        <v>0</v>
      </c>
      <c r="I2564" s="23">
        <f t="shared" si="152"/>
        <v>0</v>
      </c>
      <c r="M2564" s="2">
        <v>500</v>
      </c>
    </row>
    <row r="2565" spans="4:13" ht="12.75" hidden="1">
      <c r="D2565" s="13"/>
      <c r="H2565" s="6">
        <f t="shared" si="151"/>
        <v>0</v>
      </c>
      <c r="I2565" s="23">
        <f t="shared" si="152"/>
        <v>0</v>
      </c>
      <c r="M2565" s="2">
        <v>500</v>
      </c>
    </row>
    <row r="2566" spans="4:13" ht="12.75" hidden="1">
      <c r="D2566" s="13"/>
      <c r="H2566" s="6">
        <f t="shared" si="151"/>
        <v>0</v>
      </c>
      <c r="I2566" s="23">
        <f t="shared" si="152"/>
        <v>0</v>
      </c>
      <c r="M2566" s="2">
        <v>500</v>
      </c>
    </row>
    <row r="2567" spans="4:13" ht="12.75" hidden="1">
      <c r="D2567" s="13"/>
      <c r="H2567" s="6">
        <f t="shared" si="151"/>
        <v>0</v>
      </c>
      <c r="I2567" s="23">
        <f t="shared" si="152"/>
        <v>0</v>
      </c>
      <c r="M2567" s="2">
        <v>500</v>
      </c>
    </row>
    <row r="2568" spans="4:13" ht="12.75" hidden="1">
      <c r="D2568" s="13"/>
      <c r="H2568" s="6">
        <f t="shared" si="151"/>
        <v>0</v>
      </c>
      <c r="I2568" s="23">
        <f t="shared" si="152"/>
        <v>0</v>
      </c>
      <c r="M2568" s="2">
        <v>500</v>
      </c>
    </row>
    <row r="2569" spans="4:13" ht="12.75" hidden="1">
      <c r="D2569" s="13"/>
      <c r="H2569" s="6">
        <f t="shared" si="151"/>
        <v>0</v>
      </c>
      <c r="I2569" s="23">
        <f t="shared" si="152"/>
        <v>0</v>
      </c>
      <c r="M2569" s="2">
        <v>500</v>
      </c>
    </row>
    <row r="2570" spans="4:13" ht="12.75" hidden="1">
      <c r="D2570" s="13"/>
      <c r="H2570" s="6">
        <f t="shared" si="151"/>
        <v>0</v>
      </c>
      <c r="I2570" s="23">
        <f t="shared" si="152"/>
        <v>0</v>
      </c>
      <c r="M2570" s="2">
        <v>500</v>
      </c>
    </row>
    <row r="2571" spans="4:13" ht="12.75" hidden="1">
      <c r="D2571" s="13"/>
      <c r="H2571" s="6">
        <f t="shared" si="151"/>
        <v>0</v>
      </c>
      <c r="I2571" s="23">
        <f t="shared" si="152"/>
        <v>0</v>
      </c>
      <c r="M2571" s="2">
        <v>500</v>
      </c>
    </row>
    <row r="2572" spans="4:13" ht="12.75" hidden="1">
      <c r="D2572" s="13"/>
      <c r="H2572" s="6">
        <f t="shared" si="151"/>
        <v>0</v>
      </c>
      <c r="I2572" s="23">
        <f t="shared" si="152"/>
        <v>0</v>
      </c>
      <c r="M2572" s="2">
        <v>500</v>
      </c>
    </row>
    <row r="2573" spans="4:13" ht="12.75" hidden="1">
      <c r="D2573" s="13"/>
      <c r="H2573" s="6">
        <f t="shared" si="151"/>
        <v>0</v>
      </c>
      <c r="I2573" s="23">
        <f t="shared" si="152"/>
        <v>0</v>
      </c>
      <c r="M2573" s="2">
        <v>500</v>
      </c>
    </row>
    <row r="2574" spans="4:13" ht="12.75" hidden="1">
      <c r="D2574" s="13"/>
      <c r="H2574" s="6">
        <f t="shared" si="151"/>
        <v>0</v>
      </c>
      <c r="I2574" s="23">
        <f t="shared" si="152"/>
        <v>0</v>
      </c>
      <c r="M2574" s="2">
        <v>500</v>
      </c>
    </row>
    <row r="2575" spans="4:13" ht="12.75" hidden="1">
      <c r="D2575" s="13"/>
      <c r="H2575" s="6">
        <f t="shared" si="151"/>
        <v>0</v>
      </c>
      <c r="I2575" s="23">
        <f t="shared" si="152"/>
        <v>0</v>
      </c>
      <c r="M2575" s="2">
        <v>500</v>
      </c>
    </row>
    <row r="2576" spans="4:13" ht="12.75" hidden="1">
      <c r="D2576" s="13"/>
      <c r="H2576" s="6">
        <f t="shared" si="151"/>
        <v>0</v>
      </c>
      <c r="I2576" s="23">
        <f t="shared" si="152"/>
        <v>0</v>
      </c>
      <c r="M2576" s="2">
        <v>500</v>
      </c>
    </row>
    <row r="2577" spans="4:13" ht="12.75" hidden="1">
      <c r="D2577" s="13"/>
      <c r="H2577" s="6">
        <f aca="true" t="shared" si="153" ref="H2577:H2640">H2576-B2577</f>
        <v>0</v>
      </c>
      <c r="I2577" s="23">
        <f t="shared" si="152"/>
        <v>0</v>
      </c>
      <c r="M2577" s="2">
        <v>500</v>
      </c>
    </row>
    <row r="2578" spans="4:13" ht="12.75" hidden="1">
      <c r="D2578" s="13"/>
      <c r="H2578" s="6">
        <f t="shared" si="153"/>
        <v>0</v>
      </c>
      <c r="I2578" s="23">
        <f t="shared" si="152"/>
        <v>0</v>
      </c>
      <c r="M2578" s="2">
        <v>500</v>
      </c>
    </row>
    <row r="2579" spans="4:13" ht="12.75" hidden="1">
      <c r="D2579" s="13"/>
      <c r="H2579" s="6">
        <f t="shared" si="153"/>
        <v>0</v>
      </c>
      <c r="I2579" s="23">
        <f t="shared" si="152"/>
        <v>0</v>
      </c>
      <c r="M2579" s="2">
        <v>500</v>
      </c>
    </row>
    <row r="2580" spans="4:13" ht="12.75" hidden="1">
      <c r="D2580" s="13"/>
      <c r="H2580" s="6">
        <f t="shared" si="153"/>
        <v>0</v>
      </c>
      <c r="I2580" s="23">
        <f t="shared" si="152"/>
        <v>0</v>
      </c>
      <c r="M2580" s="2">
        <v>500</v>
      </c>
    </row>
    <row r="2581" spans="4:13" ht="12.75" hidden="1">
      <c r="D2581" s="13"/>
      <c r="H2581" s="6">
        <f t="shared" si="153"/>
        <v>0</v>
      </c>
      <c r="I2581" s="23">
        <f t="shared" si="152"/>
        <v>0</v>
      </c>
      <c r="M2581" s="2">
        <v>500</v>
      </c>
    </row>
    <row r="2582" spans="4:13" ht="12.75" hidden="1">
      <c r="D2582" s="13"/>
      <c r="H2582" s="6">
        <f t="shared" si="153"/>
        <v>0</v>
      </c>
      <c r="I2582" s="23">
        <f t="shared" si="152"/>
        <v>0</v>
      </c>
      <c r="M2582" s="2">
        <v>500</v>
      </c>
    </row>
    <row r="2583" spans="4:13" ht="12.75" hidden="1">
      <c r="D2583" s="13"/>
      <c r="H2583" s="6">
        <f t="shared" si="153"/>
        <v>0</v>
      </c>
      <c r="I2583" s="23">
        <f t="shared" si="152"/>
        <v>0</v>
      </c>
      <c r="M2583" s="2">
        <v>500</v>
      </c>
    </row>
    <row r="2584" spans="4:13" ht="12.75" hidden="1">
      <c r="D2584" s="13"/>
      <c r="H2584" s="6">
        <f t="shared" si="153"/>
        <v>0</v>
      </c>
      <c r="I2584" s="23">
        <f t="shared" si="152"/>
        <v>0</v>
      </c>
      <c r="M2584" s="2">
        <v>500</v>
      </c>
    </row>
    <row r="2585" spans="4:13" ht="12.75" hidden="1">
      <c r="D2585" s="13"/>
      <c r="H2585" s="6">
        <f t="shared" si="153"/>
        <v>0</v>
      </c>
      <c r="I2585" s="23">
        <f t="shared" si="152"/>
        <v>0</v>
      </c>
      <c r="M2585" s="2">
        <v>500</v>
      </c>
    </row>
    <row r="2586" spans="4:13" ht="12.75" hidden="1">
      <c r="D2586" s="13"/>
      <c r="H2586" s="6">
        <f t="shared" si="153"/>
        <v>0</v>
      </c>
      <c r="I2586" s="23">
        <f t="shared" si="152"/>
        <v>0</v>
      </c>
      <c r="M2586" s="2">
        <v>500</v>
      </c>
    </row>
    <row r="2587" spans="4:13" ht="12.75" hidden="1">
      <c r="D2587" s="13"/>
      <c r="H2587" s="6">
        <f t="shared" si="153"/>
        <v>0</v>
      </c>
      <c r="I2587" s="23">
        <f t="shared" si="152"/>
        <v>0</v>
      </c>
      <c r="M2587" s="2">
        <v>500</v>
      </c>
    </row>
    <row r="2588" spans="1:13" s="43" customFormat="1" ht="12.75" hidden="1">
      <c r="A2588" s="1"/>
      <c r="B2588" s="41"/>
      <c r="C2588" s="1"/>
      <c r="D2588" s="13"/>
      <c r="E2588" s="1"/>
      <c r="F2588" s="28"/>
      <c r="G2588" s="28"/>
      <c r="H2588" s="6">
        <f t="shared" si="153"/>
        <v>0</v>
      </c>
      <c r="I2588" s="23">
        <f t="shared" si="152"/>
        <v>0</v>
      </c>
      <c r="J2588"/>
      <c r="K2588"/>
      <c r="L2588"/>
      <c r="M2588" s="2">
        <v>500</v>
      </c>
    </row>
    <row r="2589" spans="4:13" ht="12.75" hidden="1">
      <c r="D2589" s="13"/>
      <c r="H2589" s="6">
        <f t="shared" si="153"/>
        <v>0</v>
      </c>
      <c r="I2589" s="23">
        <f t="shared" si="152"/>
        <v>0</v>
      </c>
      <c r="M2589" s="2">
        <v>500</v>
      </c>
    </row>
    <row r="2590" spans="4:13" ht="12.75" hidden="1">
      <c r="D2590" s="13"/>
      <c r="H2590" s="6">
        <f t="shared" si="153"/>
        <v>0</v>
      </c>
      <c r="I2590" s="23">
        <f t="shared" si="152"/>
        <v>0</v>
      </c>
      <c r="M2590" s="2">
        <v>500</v>
      </c>
    </row>
    <row r="2591" spans="4:13" ht="12.75" hidden="1">
      <c r="D2591" s="13"/>
      <c r="H2591" s="6">
        <f t="shared" si="153"/>
        <v>0</v>
      </c>
      <c r="I2591" s="23">
        <f t="shared" si="152"/>
        <v>0</v>
      </c>
      <c r="M2591" s="2">
        <v>500</v>
      </c>
    </row>
    <row r="2592" spans="4:13" ht="12.75" hidden="1">
      <c r="D2592" s="13"/>
      <c r="H2592" s="6">
        <f t="shared" si="153"/>
        <v>0</v>
      </c>
      <c r="I2592" s="23">
        <f t="shared" si="152"/>
        <v>0</v>
      </c>
      <c r="M2592" s="2">
        <v>500</v>
      </c>
    </row>
    <row r="2593" spans="4:13" ht="12.75" hidden="1">
      <c r="D2593" s="13"/>
      <c r="H2593" s="6">
        <f t="shared" si="153"/>
        <v>0</v>
      </c>
      <c r="I2593" s="23">
        <f t="shared" si="152"/>
        <v>0</v>
      </c>
      <c r="M2593" s="2">
        <v>500</v>
      </c>
    </row>
    <row r="2594" spans="4:13" ht="12.75" hidden="1">
      <c r="D2594" s="13"/>
      <c r="H2594" s="6">
        <f t="shared" si="153"/>
        <v>0</v>
      </c>
      <c r="I2594" s="23">
        <f aca="true" t="shared" si="154" ref="I2594:I2657">+B2594/M2594</f>
        <v>0</v>
      </c>
      <c r="M2594" s="2">
        <v>500</v>
      </c>
    </row>
    <row r="2595" spans="4:13" ht="12.75" hidden="1">
      <c r="D2595" s="13"/>
      <c r="H2595" s="6">
        <f t="shared" si="153"/>
        <v>0</v>
      </c>
      <c r="I2595" s="23">
        <f t="shared" si="154"/>
        <v>0</v>
      </c>
      <c r="M2595" s="2">
        <v>500</v>
      </c>
    </row>
    <row r="2596" spans="4:13" ht="12.75" hidden="1">
      <c r="D2596" s="13"/>
      <c r="H2596" s="6">
        <f t="shared" si="153"/>
        <v>0</v>
      </c>
      <c r="I2596" s="23">
        <f t="shared" si="154"/>
        <v>0</v>
      </c>
      <c r="M2596" s="2">
        <v>500</v>
      </c>
    </row>
    <row r="2597" spans="4:13" ht="12.75" hidden="1">
      <c r="D2597" s="13"/>
      <c r="H2597" s="6">
        <f t="shared" si="153"/>
        <v>0</v>
      </c>
      <c r="I2597" s="23">
        <f t="shared" si="154"/>
        <v>0</v>
      </c>
      <c r="M2597" s="2">
        <v>500</v>
      </c>
    </row>
    <row r="2598" spans="4:13" ht="12.75" hidden="1">
      <c r="D2598" s="13"/>
      <c r="H2598" s="6">
        <f t="shared" si="153"/>
        <v>0</v>
      </c>
      <c r="I2598" s="23">
        <f t="shared" si="154"/>
        <v>0</v>
      </c>
      <c r="M2598" s="2">
        <v>500</v>
      </c>
    </row>
    <row r="2599" spans="1:13" ht="12.75" hidden="1">
      <c r="A2599" s="42"/>
      <c r="B2599" s="88"/>
      <c r="C2599" s="44"/>
      <c r="D2599" s="35"/>
      <c r="E2599" s="42"/>
      <c r="F2599" s="36"/>
      <c r="G2599" s="36"/>
      <c r="H2599" s="6">
        <f t="shared" si="153"/>
        <v>0</v>
      </c>
      <c r="I2599" s="23">
        <f t="shared" si="154"/>
        <v>0</v>
      </c>
      <c r="J2599" s="43"/>
      <c r="K2599" s="43"/>
      <c r="L2599" s="43"/>
      <c r="M2599" s="2">
        <v>500</v>
      </c>
    </row>
    <row r="2600" spans="4:13" ht="12.75" hidden="1">
      <c r="D2600" s="13"/>
      <c r="H2600" s="6">
        <f t="shared" si="153"/>
        <v>0</v>
      </c>
      <c r="I2600" s="23">
        <f t="shared" si="154"/>
        <v>0</v>
      </c>
      <c r="M2600" s="2">
        <v>500</v>
      </c>
    </row>
    <row r="2601" spans="4:13" ht="12.75" hidden="1">
      <c r="D2601" s="13"/>
      <c r="H2601" s="6">
        <f t="shared" si="153"/>
        <v>0</v>
      </c>
      <c r="I2601" s="23">
        <f t="shared" si="154"/>
        <v>0</v>
      </c>
      <c r="M2601" s="2">
        <v>500</v>
      </c>
    </row>
    <row r="2602" spans="4:13" ht="12.75" hidden="1">
      <c r="D2602" s="13"/>
      <c r="H2602" s="6">
        <f t="shared" si="153"/>
        <v>0</v>
      </c>
      <c r="I2602" s="23">
        <f t="shared" si="154"/>
        <v>0</v>
      </c>
      <c r="M2602" s="2">
        <v>500</v>
      </c>
    </row>
    <row r="2603" spans="4:13" ht="12.75" hidden="1">
      <c r="D2603" s="13"/>
      <c r="H2603" s="6">
        <f t="shared" si="153"/>
        <v>0</v>
      </c>
      <c r="I2603" s="23">
        <f t="shared" si="154"/>
        <v>0</v>
      </c>
      <c r="M2603" s="2">
        <v>500</v>
      </c>
    </row>
    <row r="2604" spans="4:13" ht="12.75" hidden="1">
      <c r="D2604" s="13"/>
      <c r="H2604" s="6">
        <f t="shared" si="153"/>
        <v>0</v>
      </c>
      <c r="I2604" s="23">
        <f t="shared" si="154"/>
        <v>0</v>
      </c>
      <c r="M2604" s="2">
        <v>500</v>
      </c>
    </row>
    <row r="2605" spans="4:13" ht="12.75" hidden="1">
      <c r="D2605" s="13"/>
      <c r="H2605" s="6">
        <f t="shared" si="153"/>
        <v>0</v>
      </c>
      <c r="I2605" s="23">
        <f t="shared" si="154"/>
        <v>0</v>
      </c>
      <c r="M2605" s="2">
        <v>500</v>
      </c>
    </row>
    <row r="2606" spans="4:13" ht="12.75" hidden="1">
      <c r="D2606" s="13"/>
      <c r="H2606" s="6">
        <f t="shared" si="153"/>
        <v>0</v>
      </c>
      <c r="I2606" s="23">
        <f t="shared" si="154"/>
        <v>0</v>
      </c>
      <c r="M2606" s="2">
        <v>500</v>
      </c>
    </row>
    <row r="2607" spans="4:13" ht="12.75" hidden="1">
      <c r="D2607" s="13"/>
      <c r="H2607" s="6">
        <f t="shared" si="153"/>
        <v>0</v>
      </c>
      <c r="I2607" s="23">
        <f t="shared" si="154"/>
        <v>0</v>
      </c>
      <c r="M2607" s="2">
        <v>500</v>
      </c>
    </row>
    <row r="2608" spans="4:13" ht="12.75" hidden="1">
      <c r="D2608" s="13"/>
      <c r="H2608" s="6">
        <f t="shared" si="153"/>
        <v>0</v>
      </c>
      <c r="I2608" s="23">
        <f t="shared" si="154"/>
        <v>0</v>
      </c>
      <c r="M2608" s="2">
        <v>500</v>
      </c>
    </row>
    <row r="2609" spans="4:13" ht="12.75" hidden="1">
      <c r="D2609" s="13"/>
      <c r="H2609" s="6">
        <f t="shared" si="153"/>
        <v>0</v>
      </c>
      <c r="I2609" s="23">
        <f t="shared" si="154"/>
        <v>0</v>
      </c>
      <c r="M2609" s="2">
        <v>500</v>
      </c>
    </row>
    <row r="2610" spans="4:13" ht="12.75" hidden="1">
      <c r="D2610" s="13"/>
      <c r="H2610" s="6">
        <f t="shared" si="153"/>
        <v>0</v>
      </c>
      <c r="I2610" s="23">
        <f t="shared" si="154"/>
        <v>0</v>
      </c>
      <c r="M2610" s="2">
        <v>500</v>
      </c>
    </row>
    <row r="2611" spans="8:13" ht="12.75" hidden="1">
      <c r="H2611" s="6">
        <f t="shared" si="153"/>
        <v>0</v>
      </c>
      <c r="I2611" s="23">
        <f t="shared" si="154"/>
        <v>0</v>
      </c>
      <c r="M2611" s="2">
        <v>500</v>
      </c>
    </row>
    <row r="2612" spans="8:13" ht="12.75" hidden="1">
      <c r="H2612" s="6">
        <f t="shared" si="153"/>
        <v>0</v>
      </c>
      <c r="I2612" s="23">
        <f t="shared" si="154"/>
        <v>0</v>
      </c>
      <c r="M2612" s="2">
        <v>500</v>
      </c>
    </row>
    <row r="2613" spans="8:13" ht="12.75" hidden="1">
      <c r="H2613" s="6">
        <f t="shared" si="153"/>
        <v>0</v>
      </c>
      <c r="I2613" s="23">
        <f t="shared" si="154"/>
        <v>0</v>
      </c>
      <c r="M2613" s="2">
        <v>500</v>
      </c>
    </row>
    <row r="2614" spans="8:13" ht="12.75" hidden="1">
      <c r="H2614" s="6">
        <f t="shared" si="153"/>
        <v>0</v>
      </c>
      <c r="I2614" s="23">
        <f t="shared" si="154"/>
        <v>0</v>
      </c>
      <c r="M2614" s="2">
        <v>500</v>
      </c>
    </row>
    <row r="2615" spans="8:13" ht="12.75" hidden="1">
      <c r="H2615" s="6">
        <f t="shared" si="153"/>
        <v>0</v>
      </c>
      <c r="I2615" s="23">
        <f t="shared" si="154"/>
        <v>0</v>
      </c>
      <c r="M2615" s="2">
        <v>500</v>
      </c>
    </row>
    <row r="2616" spans="8:13" ht="12.75" hidden="1">
      <c r="H2616" s="6">
        <f t="shared" si="153"/>
        <v>0</v>
      </c>
      <c r="I2616" s="23">
        <f t="shared" si="154"/>
        <v>0</v>
      </c>
      <c r="M2616" s="2">
        <v>500</v>
      </c>
    </row>
    <row r="2617" spans="8:13" ht="12.75" hidden="1">
      <c r="H2617" s="6">
        <f t="shared" si="153"/>
        <v>0</v>
      </c>
      <c r="I2617" s="23">
        <f t="shared" si="154"/>
        <v>0</v>
      </c>
      <c r="M2617" s="2">
        <v>500</v>
      </c>
    </row>
    <row r="2618" spans="8:13" ht="12.75" hidden="1">
      <c r="H2618" s="6">
        <f t="shared" si="153"/>
        <v>0</v>
      </c>
      <c r="I2618" s="23">
        <f t="shared" si="154"/>
        <v>0</v>
      </c>
      <c r="M2618" s="2">
        <v>500</v>
      </c>
    </row>
    <row r="2619" spans="8:13" ht="12.75" hidden="1">
      <c r="H2619" s="6">
        <f t="shared" si="153"/>
        <v>0</v>
      </c>
      <c r="I2619" s="23">
        <f t="shared" si="154"/>
        <v>0</v>
      </c>
      <c r="M2619" s="2">
        <v>500</v>
      </c>
    </row>
    <row r="2620" spans="8:13" ht="12.75" hidden="1">
      <c r="H2620" s="6">
        <f t="shared" si="153"/>
        <v>0</v>
      </c>
      <c r="I2620" s="23">
        <f t="shared" si="154"/>
        <v>0</v>
      </c>
      <c r="M2620" s="2">
        <v>500</v>
      </c>
    </row>
    <row r="2621" spans="8:13" ht="12.75" hidden="1">
      <c r="H2621" s="6">
        <f t="shared" si="153"/>
        <v>0</v>
      </c>
      <c r="I2621" s="23">
        <f t="shared" si="154"/>
        <v>0</v>
      </c>
      <c r="M2621" s="2">
        <v>500</v>
      </c>
    </row>
    <row r="2622" spans="8:13" ht="12.75" hidden="1">
      <c r="H2622" s="6">
        <f t="shared" si="153"/>
        <v>0</v>
      </c>
      <c r="I2622" s="23">
        <f t="shared" si="154"/>
        <v>0</v>
      </c>
      <c r="M2622" s="2">
        <v>500</v>
      </c>
    </row>
    <row r="2623" spans="8:13" ht="12.75" hidden="1">
      <c r="H2623" s="6">
        <f t="shared" si="153"/>
        <v>0</v>
      </c>
      <c r="I2623" s="23">
        <f t="shared" si="154"/>
        <v>0</v>
      </c>
      <c r="M2623" s="2">
        <v>500</v>
      </c>
    </row>
    <row r="2624" spans="8:13" ht="12.75" hidden="1">
      <c r="H2624" s="6">
        <f t="shared" si="153"/>
        <v>0</v>
      </c>
      <c r="I2624" s="23">
        <f t="shared" si="154"/>
        <v>0</v>
      </c>
      <c r="M2624" s="2">
        <v>500</v>
      </c>
    </row>
    <row r="2625" spans="8:13" ht="12.75" hidden="1">
      <c r="H2625" s="6">
        <f t="shared" si="153"/>
        <v>0</v>
      </c>
      <c r="I2625" s="23">
        <f t="shared" si="154"/>
        <v>0</v>
      </c>
      <c r="M2625" s="2">
        <v>500</v>
      </c>
    </row>
    <row r="2626" spans="8:13" ht="12.75" hidden="1">
      <c r="H2626" s="6">
        <f t="shared" si="153"/>
        <v>0</v>
      </c>
      <c r="I2626" s="23">
        <f t="shared" si="154"/>
        <v>0</v>
      </c>
      <c r="M2626" s="2">
        <v>500</v>
      </c>
    </row>
    <row r="2627" spans="8:13" ht="12.75" hidden="1">
      <c r="H2627" s="6">
        <f t="shared" si="153"/>
        <v>0</v>
      </c>
      <c r="I2627" s="23">
        <f t="shared" si="154"/>
        <v>0</v>
      </c>
      <c r="M2627" s="2">
        <v>500</v>
      </c>
    </row>
    <row r="2628" spans="8:13" ht="12.75" hidden="1">
      <c r="H2628" s="6">
        <f t="shared" si="153"/>
        <v>0</v>
      </c>
      <c r="I2628" s="23">
        <f t="shared" si="154"/>
        <v>0</v>
      </c>
      <c r="M2628" s="2">
        <v>500</v>
      </c>
    </row>
    <row r="2629" spans="8:13" ht="12.75" hidden="1">
      <c r="H2629" s="6">
        <f t="shared" si="153"/>
        <v>0</v>
      </c>
      <c r="I2629" s="23">
        <f t="shared" si="154"/>
        <v>0</v>
      </c>
      <c r="M2629" s="2">
        <v>500</v>
      </c>
    </row>
    <row r="2630" spans="8:13" ht="12.75" hidden="1">
      <c r="H2630" s="6">
        <f t="shared" si="153"/>
        <v>0</v>
      </c>
      <c r="I2630" s="23">
        <f t="shared" si="154"/>
        <v>0</v>
      </c>
      <c r="M2630" s="2">
        <v>500</v>
      </c>
    </row>
    <row r="2631" spans="8:13" ht="12.75" hidden="1">
      <c r="H2631" s="6">
        <f t="shared" si="153"/>
        <v>0</v>
      </c>
      <c r="I2631" s="23">
        <f t="shared" si="154"/>
        <v>0</v>
      </c>
      <c r="M2631" s="2">
        <v>500</v>
      </c>
    </row>
    <row r="2632" spans="8:13" ht="12.75" hidden="1">
      <c r="H2632" s="6">
        <f t="shared" si="153"/>
        <v>0</v>
      </c>
      <c r="I2632" s="23">
        <f t="shared" si="154"/>
        <v>0</v>
      </c>
      <c r="M2632" s="2">
        <v>500</v>
      </c>
    </row>
    <row r="2633" spans="8:13" ht="12.75" hidden="1">
      <c r="H2633" s="6">
        <f t="shared" si="153"/>
        <v>0</v>
      </c>
      <c r="I2633" s="23">
        <f t="shared" si="154"/>
        <v>0</v>
      </c>
      <c r="M2633" s="2">
        <v>500</v>
      </c>
    </row>
    <row r="2634" spans="8:13" ht="12.75" hidden="1">
      <c r="H2634" s="6">
        <f t="shared" si="153"/>
        <v>0</v>
      </c>
      <c r="I2634" s="23">
        <f t="shared" si="154"/>
        <v>0</v>
      </c>
      <c r="M2634" s="2">
        <v>500</v>
      </c>
    </row>
    <row r="2635" spans="8:13" ht="12.75" hidden="1">
      <c r="H2635" s="6">
        <f t="shared" si="153"/>
        <v>0</v>
      </c>
      <c r="I2635" s="23">
        <f t="shared" si="154"/>
        <v>0</v>
      </c>
      <c r="M2635" s="2">
        <v>500</v>
      </c>
    </row>
    <row r="2636" spans="8:13" ht="12.75" hidden="1">
      <c r="H2636" s="6">
        <f t="shared" si="153"/>
        <v>0</v>
      </c>
      <c r="I2636" s="23">
        <f t="shared" si="154"/>
        <v>0</v>
      </c>
      <c r="M2636" s="2">
        <v>500</v>
      </c>
    </row>
    <row r="2637" spans="8:13" ht="12.75" hidden="1">
      <c r="H2637" s="6">
        <f t="shared" si="153"/>
        <v>0</v>
      </c>
      <c r="I2637" s="23">
        <f t="shared" si="154"/>
        <v>0</v>
      </c>
      <c r="M2637" s="2">
        <v>500</v>
      </c>
    </row>
    <row r="2638" spans="8:13" ht="12.75" hidden="1">
      <c r="H2638" s="6">
        <f t="shared" si="153"/>
        <v>0</v>
      </c>
      <c r="I2638" s="23">
        <f t="shared" si="154"/>
        <v>0</v>
      </c>
      <c r="M2638" s="2">
        <v>500</v>
      </c>
    </row>
    <row r="2639" spans="8:13" ht="12.75" hidden="1">
      <c r="H2639" s="6">
        <f t="shared" si="153"/>
        <v>0</v>
      </c>
      <c r="I2639" s="23">
        <f t="shared" si="154"/>
        <v>0</v>
      </c>
      <c r="M2639" s="2">
        <v>500</v>
      </c>
    </row>
    <row r="2640" spans="2:13" ht="12.75" hidden="1">
      <c r="B2640" s="7"/>
      <c r="H2640" s="6">
        <f t="shared" si="153"/>
        <v>0</v>
      </c>
      <c r="I2640" s="23">
        <f t="shared" si="154"/>
        <v>0</v>
      </c>
      <c r="M2640" s="2">
        <v>500</v>
      </c>
    </row>
    <row r="2641" spans="3:13" ht="12.75" hidden="1">
      <c r="C2641" s="3"/>
      <c r="H2641" s="6">
        <f aca="true" t="shared" si="155" ref="H2641:H2704">H2640-B2641</f>
        <v>0</v>
      </c>
      <c r="I2641" s="23">
        <f t="shared" si="154"/>
        <v>0</v>
      </c>
      <c r="M2641" s="2">
        <v>500</v>
      </c>
    </row>
    <row r="2642" spans="8:13" ht="12.75" hidden="1">
      <c r="H2642" s="6">
        <f t="shared" si="155"/>
        <v>0</v>
      </c>
      <c r="I2642" s="23">
        <f t="shared" si="154"/>
        <v>0</v>
      </c>
      <c r="M2642" s="2">
        <v>500</v>
      </c>
    </row>
    <row r="2643" spans="2:13" ht="12.75" hidden="1">
      <c r="B2643" s="8"/>
      <c r="H2643" s="6">
        <f t="shared" si="155"/>
        <v>0</v>
      </c>
      <c r="I2643" s="23">
        <f t="shared" si="154"/>
        <v>0</v>
      </c>
      <c r="M2643" s="2">
        <v>500</v>
      </c>
    </row>
    <row r="2644" spans="8:13" ht="12.75" hidden="1">
      <c r="H2644" s="6">
        <f t="shared" si="155"/>
        <v>0</v>
      </c>
      <c r="I2644" s="23">
        <f t="shared" si="154"/>
        <v>0</v>
      </c>
      <c r="M2644" s="2">
        <v>500</v>
      </c>
    </row>
    <row r="2645" spans="8:13" ht="12.75" hidden="1">
      <c r="H2645" s="6">
        <f t="shared" si="155"/>
        <v>0</v>
      </c>
      <c r="I2645" s="23">
        <f t="shared" si="154"/>
        <v>0</v>
      </c>
      <c r="M2645" s="2">
        <v>500</v>
      </c>
    </row>
    <row r="2646" spans="8:13" ht="12.75" hidden="1">
      <c r="H2646" s="6">
        <f t="shared" si="155"/>
        <v>0</v>
      </c>
      <c r="I2646" s="23">
        <f t="shared" si="154"/>
        <v>0</v>
      </c>
      <c r="M2646" s="2">
        <v>500</v>
      </c>
    </row>
    <row r="2647" spans="8:13" ht="12.75" hidden="1">
      <c r="H2647" s="6">
        <f t="shared" si="155"/>
        <v>0</v>
      </c>
      <c r="I2647" s="23">
        <f t="shared" si="154"/>
        <v>0</v>
      </c>
      <c r="M2647" s="2">
        <v>500</v>
      </c>
    </row>
    <row r="2648" spans="8:13" ht="12.75" hidden="1">
      <c r="H2648" s="6">
        <f t="shared" si="155"/>
        <v>0</v>
      </c>
      <c r="I2648" s="23">
        <f t="shared" si="154"/>
        <v>0</v>
      </c>
      <c r="M2648" s="2">
        <v>500</v>
      </c>
    </row>
    <row r="2649" spans="8:13" ht="12.75" hidden="1">
      <c r="H2649" s="6">
        <f t="shared" si="155"/>
        <v>0</v>
      </c>
      <c r="I2649" s="23">
        <f t="shared" si="154"/>
        <v>0</v>
      </c>
      <c r="M2649" s="2">
        <v>500</v>
      </c>
    </row>
    <row r="2650" spans="8:13" ht="12.75" hidden="1">
      <c r="H2650" s="6">
        <f t="shared" si="155"/>
        <v>0</v>
      </c>
      <c r="I2650" s="23">
        <f t="shared" si="154"/>
        <v>0</v>
      </c>
      <c r="M2650" s="2">
        <v>500</v>
      </c>
    </row>
    <row r="2651" spans="8:13" ht="12.75" hidden="1">
      <c r="H2651" s="6">
        <f t="shared" si="155"/>
        <v>0</v>
      </c>
      <c r="I2651" s="23">
        <f t="shared" si="154"/>
        <v>0</v>
      </c>
      <c r="M2651" s="2">
        <v>500</v>
      </c>
    </row>
    <row r="2652" spans="8:13" ht="12.75" hidden="1">
      <c r="H2652" s="6">
        <f t="shared" si="155"/>
        <v>0</v>
      </c>
      <c r="I2652" s="23">
        <f t="shared" si="154"/>
        <v>0</v>
      </c>
      <c r="M2652" s="2">
        <v>500</v>
      </c>
    </row>
    <row r="2653" spans="8:13" ht="12.75" hidden="1">
      <c r="H2653" s="6">
        <f t="shared" si="155"/>
        <v>0</v>
      </c>
      <c r="I2653" s="23">
        <f t="shared" si="154"/>
        <v>0</v>
      </c>
      <c r="M2653" s="2">
        <v>500</v>
      </c>
    </row>
    <row r="2654" spans="8:13" ht="12.75" hidden="1">
      <c r="H2654" s="6">
        <f t="shared" si="155"/>
        <v>0</v>
      </c>
      <c r="I2654" s="23">
        <f t="shared" si="154"/>
        <v>0</v>
      </c>
      <c r="M2654" s="2">
        <v>500</v>
      </c>
    </row>
    <row r="2655" spans="8:13" ht="12.75" hidden="1">
      <c r="H2655" s="6">
        <f t="shared" si="155"/>
        <v>0</v>
      </c>
      <c r="I2655" s="23">
        <f t="shared" si="154"/>
        <v>0</v>
      </c>
      <c r="M2655" s="2">
        <v>500</v>
      </c>
    </row>
    <row r="2656" spans="8:13" ht="12.75" hidden="1">
      <c r="H2656" s="6">
        <f t="shared" si="155"/>
        <v>0</v>
      </c>
      <c r="I2656" s="23">
        <f t="shared" si="154"/>
        <v>0</v>
      </c>
      <c r="M2656" s="2">
        <v>500</v>
      </c>
    </row>
    <row r="2657" spans="8:13" ht="12.75" hidden="1">
      <c r="H2657" s="6">
        <f t="shared" si="155"/>
        <v>0</v>
      </c>
      <c r="I2657" s="23">
        <f t="shared" si="154"/>
        <v>0</v>
      </c>
      <c r="M2657" s="2">
        <v>500</v>
      </c>
    </row>
    <row r="2658" spans="8:13" ht="12.75" hidden="1">
      <c r="H2658" s="6">
        <f t="shared" si="155"/>
        <v>0</v>
      </c>
      <c r="I2658" s="23">
        <f aca="true" t="shared" si="156" ref="I2658:I2721">+B2658/M2658</f>
        <v>0</v>
      </c>
      <c r="M2658" s="2">
        <v>500</v>
      </c>
    </row>
    <row r="2659" spans="8:13" ht="12.75" hidden="1">
      <c r="H2659" s="6">
        <f t="shared" si="155"/>
        <v>0</v>
      </c>
      <c r="I2659" s="23">
        <f t="shared" si="156"/>
        <v>0</v>
      </c>
      <c r="M2659" s="2">
        <v>500</v>
      </c>
    </row>
    <row r="2660" spans="8:13" ht="12.75" hidden="1">
      <c r="H2660" s="6">
        <f t="shared" si="155"/>
        <v>0</v>
      </c>
      <c r="I2660" s="23">
        <f t="shared" si="156"/>
        <v>0</v>
      </c>
      <c r="M2660" s="2">
        <v>500</v>
      </c>
    </row>
    <row r="2661" spans="8:13" ht="12.75" hidden="1">
      <c r="H2661" s="6">
        <f t="shared" si="155"/>
        <v>0</v>
      </c>
      <c r="I2661" s="23">
        <f t="shared" si="156"/>
        <v>0</v>
      </c>
      <c r="M2661" s="2">
        <v>500</v>
      </c>
    </row>
    <row r="2662" spans="2:13" ht="12.75" hidden="1">
      <c r="B2662" s="8"/>
      <c r="H2662" s="6">
        <f t="shared" si="155"/>
        <v>0</v>
      </c>
      <c r="I2662" s="23">
        <f t="shared" si="156"/>
        <v>0</v>
      </c>
      <c r="M2662" s="2">
        <v>500</v>
      </c>
    </row>
    <row r="2663" spans="2:13" ht="12.75" hidden="1">
      <c r="B2663" s="8"/>
      <c r="H2663" s="6">
        <f t="shared" si="155"/>
        <v>0</v>
      </c>
      <c r="I2663" s="23">
        <f t="shared" si="156"/>
        <v>0</v>
      </c>
      <c r="M2663" s="2">
        <v>500</v>
      </c>
    </row>
    <row r="2664" spans="2:13" ht="12.75" hidden="1">
      <c r="B2664" s="8"/>
      <c r="H2664" s="6">
        <f t="shared" si="155"/>
        <v>0</v>
      </c>
      <c r="I2664" s="23">
        <f t="shared" si="156"/>
        <v>0</v>
      </c>
      <c r="M2664" s="2">
        <v>500</v>
      </c>
    </row>
    <row r="2665" spans="8:13" ht="12.75" hidden="1">
      <c r="H2665" s="6">
        <f t="shared" si="155"/>
        <v>0</v>
      </c>
      <c r="I2665" s="23">
        <f t="shared" si="156"/>
        <v>0</v>
      </c>
      <c r="M2665" s="2">
        <v>500</v>
      </c>
    </row>
    <row r="2666" spans="8:13" ht="12.75" hidden="1">
      <c r="H2666" s="6">
        <f t="shared" si="155"/>
        <v>0</v>
      </c>
      <c r="I2666" s="23">
        <f t="shared" si="156"/>
        <v>0</v>
      </c>
      <c r="M2666" s="2">
        <v>500</v>
      </c>
    </row>
    <row r="2667" spans="8:13" ht="12.75" hidden="1">
      <c r="H2667" s="6">
        <f t="shared" si="155"/>
        <v>0</v>
      </c>
      <c r="I2667" s="23">
        <f t="shared" si="156"/>
        <v>0</v>
      </c>
      <c r="M2667" s="2">
        <v>500</v>
      </c>
    </row>
    <row r="2668" spans="8:13" ht="12.75" hidden="1">
      <c r="H2668" s="6">
        <f t="shared" si="155"/>
        <v>0</v>
      </c>
      <c r="I2668" s="23">
        <f t="shared" si="156"/>
        <v>0</v>
      </c>
      <c r="M2668" s="2">
        <v>500</v>
      </c>
    </row>
    <row r="2669" spans="8:13" ht="12.75" hidden="1">
      <c r="H2669" s="6">
        <f t="shared" si="155"/>
        <v>0</v>
      </c>
      <c r="I2669" s="23">
        <f t="shared" si="156"/>
        <v>0</v>
      </c>
      <c r="M2669" s="2">
        <v>500</v>
      </c>
    </row>
    <row r="2670" spans="8:13" ht="12.75" hidden="1">
      <c r="H2670" s="6">
        <f t="shared" si="155"/>
        <v>0</v>
      </c>
      <c r="I2670" s="23">
        <f t="shared" si="156"/>
        <v>0</v>
      </c>
      <c r="M2670" s="2">
        <v>500</v>
      </c>
    </row>
    <row r="2671" spans="8:13" ht="12.75" hidden="1">
      <c r="H2671" s="6">
        <f t="shared" si="155"/>
        <v>0</v>
      </c>
      <c r="I2671" s="23">
        <f t="shared" si="156"/>
        <v>0</v>
      </c>
      <c r="M2671" s="2">
        <v>500</v>
      </c>
    </row>
    <row r="2672" spans="8:13" ht="12.75" hidden="1">
      <c r="H2672" s="6">
        <f t="shared" si="155"/>
        <v>0</v>
      </c>
      <c r="I2672" s="23">
        <f t="shared" si="156"/>
        <v>0</v>
      </c>
      <c r="M2672" s="2">
        <v>500</v>
      </c>
    </row>
    <row r="2673" spans="8:13" ht="12.75" hidden="1">
      <c r="H2673" s="6">
        <f t="shared" si="155"/>
        <v>0</v>
      </c>
      <c r="I2673" s="23">
        <f t="shared" si="156"/>
        <v>0</v>
      </c>
      <c r="M2673" s="2">
        <v>500</v>
      </c>
    </row>
    <row r="2674" spans="8:13" ht="12.75" hidden="1">
      <c r="H2674" s="6">
        <f t="shared" si="155"/>
        <v>0</v>
      </c>
      <c r="I2674" s="23">
        <f t="shared" si="156"/>
        <v>0</v>
      </c>
      <c r="M2674" s="2">
        <v>500</v>
      </c>
    </row>
    <row r="2675" spans="8:13" ht="12.75" hidden="1">
      <c r="H2675" s="6">
        <f t="shared" si="155"/>
        <v>0</v>
      </c>
      <c r="I2675" s="23">
        <f t="shared" si="156"/>
        <v>0</v>
      </c>
      <c r="M2675" s="2">
        <v>500</v>
      </c>
    </row>
    <row r="2676" spans="8:13" ht="12.75" hidden="1">
      <c r="H2676" s="6">
        <f t="shared" si="155"/>
        <v>0</v>
      </c>
      <c r="I2676" s="23">
        <f t="shared" si="156"/>
        <v>0</v>
      </c>
      <c r="M2676" s="2">
        <v>500</v>
      </c>
    </row>
    <row r="2677" spans="8:13" ht="12.75" hidden="1">
      <c r="H2677" s="6">
        <f t="shared" si="155"/>
        <v>0</v>
      </c>
      <c r="I2677" s="23">
        <f t="shared" si="156"/>
        <v>0</v>
      </c>
      <c r="M2677" s="2">
        <v>500</v>
      </c>
    </row>
    <row r="2678" spans="8:13" ht="12.75" hidden="1">
      <c r="H2678" s="6">
        <f t="shared" si="155"/>
        <v>0</v>
      </c>
      <c r="I2678" s="23">
        <f t="shared" si="156"/>
        <v>0</v>
      </c>
      <c r="M2678" s="2">
        <v>500</v>
      </c>
    </row>
    <row r="2679" spans="8:13" ht="12.75" hidden="1">
      <c r="H2679" s="6">
        <f t="shared" si="155"/>
        <v>0</v>
      </c>
      <c r="I2679" s="23">
        <f t="shared" si="156"/>
        <v>0</v>
      </c>
      <c r="M2679" s="2">
        <v>500</v>
      </c>
    </row>
    <row r="2680" spans="8:13" ht="12.75" hidden="1">
      <c r="H2680" s="6">
        <f t="shared" si="155"/>
        <v>0</v>
      </c>
      <c r="I2680" s="23">
        <f t="shared" si="156"/>
        <v>0</v>
      </c>
      <c r="M2680" s="2">
        <v>500</v>
      </c>
    </row>
    <row r="2681" spans="8:13" ht="12.75" hidden="1">
      <c r="H2681" s="6">
        <f t="shared" si="155"/>
        <v>0</v>
      </c>
      <c r="I2681" s="23">
        <f t="shared" si="156"/>
        <v>0</v>
      </c>
      <c r="M2681" s="2">
        <v>500</v>
      </c>
    </row>
    <row r="2682" spans="8:13" ht="12.75" hidden="1">
      <c r="H2682" s="6">
        <f t="shared" si="155"/>
        <v>0</v>
      </c>
      <c r="I2682" s="23">
        <f t="shared" si="156"/>
        <v>0</v>
      </c>
      <c r="M2682" s="2">
        <v>500</v>
      </c>
    </row>
    <row r="2683" spans="8:13" ht="12.75" hidden="1">
      <c r="H2683" s="6">
        <f t="shared" si="155"/>
        <v>0</v>
      </c>
      <c r="I2683" s="23">
        <f t="shared" si="156"/>
        <v>0</v>
      </c>
      <c r="M2683" s="2">
        <v>500</v>
      </c>
    </row>
    <row r="2684" spans="8:13" ht="12.75" hidden="1">
      <c r="H2684" s="6">
        <f t="shared" si="155"/>
        <v>0</v>
      </c>
      <c r="I2684" s="23">
        <f t="shared" si="156"/>
        <v>0</v>
      </c>
      <c r="M2684" s="2">
        <v>500</v>
      </c>
    </row>
    <row r="2685" spans="8:13" ht="12.75" hidden="1">
      <c r="H2685" s="6">
        <f t="shared" si="155"/>
        <v>0</v>
      </c>
      <c r="I2685" s="23">
        <f t="shared" si="156"/>
        <v>0</v>
      </c>
      <c r="M2685" s="2">
        <v>500</v>
      </c>
    </row>
    <row r="2686" spans="8:13" ht="12.75" hidden="1">
      <c r="H2686" s="6">
        <f t="shared" si="155"/>
        <v>0</v>
      </c>
      <c r="I2686" s="23">
        <f t="shared" si="156"/>
        <v>0</v>
      </c>
      <c r="M2686" s="2">
        <v>500</v>
      </c>
    </row>
    <row r="2687" spans="8:13" ht="12.75" hidden="1">
      <c r="H2687" s="6">
        <f t="shared" si="155"/>
        <v>0</v>
      </c>
      <c r="I2687" s="23">
        <f t="shared" si="156"/>
        <v>0</v>
      </c>
      <c r="M2687" s="2">
        <v>500</v>
      </c>
    </row>
    <row r="2688" spans="8:13" ht="12.75" hidden="1">
      <c r="H2688" s="6">
        <f t="shared" si="155"/>
        <v>0</v>
      </c>
      <c r="I2688" s="23">
        <f t="shared" si="156"/>
        <v>0</v>
      </c>
      <c r="M2688" s="2">
        <v>500</v>
      </c>
    </row>
    <row r="2689" spans="8:13" ht="12.75" hidden="1">
      <c r="H2689" s="6">
        <f t="shared" si="155"/>
        <v>0</v>
      </c>
      <c r="I2689" s="23">
        <f t="shared" si="156"/>
        <v>0</v>
      </c>
      <c r="M2689" s="2">
        <v>500</v>
      </c>
    </row>
    <row r="2690" spans="8:13" ht="12.75" hidden="1">
      <c r="H2690" s="6">
        <f t="shared" si="155"/>
        <v>0</v>
      </c>
      <c r="I2690" s="23">
        <f t="shared" si="156"/>
        <v>0</v>
      </c>
      <c r="M2690" s="2">
        <v>500</v>
      </c>
    </row>
    <row r="2691" spans="8:13" ht="12.75" hidden="1">
      <c r="H2691" s="6">
        <f t="shared" si="155"/>
        <v>0</v>
      </c>
      <c r="I2691" s="23">
        <f t="shared" si="156"/>
        <v>0</v>
      </c>
      <c r="M2691" s="2">
        <v>500</v>
      </c>
    </row>
    <row r="2692" spans="8:13" ht="12.75" hidden="1">
      <c r="H2692" s="6">
        <f t="shared" si="155"/>
        <v>0</v>
      </c>
      <c r="I2692" s="23">
        <f t="shared" si="156"/>
        <v>0</v>
      </c>
      <c r="M2692" s="2">
        <v>500</v>
      </c>
    </row>
    <row r="2693" spans="8:13" ht="12.75" hidden="1">
      <c r="H2693" s="6">
        <f t="shared" si="155"/>
        <v>0</v>
      </c>
      <c r="I2693" s="23">
        <f t="shared" si="156"/>
        <v>0</v>
      </c>
      <c r="M2693" s="2">
        <v>500</v>
      </c>
    </row>
    <row r="2694" spans="8:13" ht="12.75" hidden="1">
      <c r="H2694" s="6">
        <f t="shared" si="155"/>
        <v>0</v>
      </c>
      <c r="I2694" s="23">
        <f t="shared" si="156"/>
        <v>0</v>
      </c>
      <c r="M2694" s="2">
        <v>500</v>
      </c>
    </row>
    <row r="2695" spans="8:13" ht="12.75" hidden="1">
      <c r="H2695" s="6">
        <f t="shared" si="155"/>
        <v>0</v>
      </c>
      <c r="I2695" s="23">
        <f t="shared" si="156"/>
        <v>0</v>
      </c>
      <c r="M2695" s="2">
        <v>500</v>
      </c>
    </row>
    <row r="2696" spans="8:13" ht="12.75" hidden="1">
      <c r="H2696" s="6">
        <f t="shared" si="155"/>
        <v>0</v>
      </c>
      <c r="I2696" s="23">
        <f t="shared" si="156"/>
        <v>0</v>
      </c>
      <c r="M2696" s="2">
        <v>500</v>
      </c>
    </row>
    <row r="2697" spans="8:13" ht="12.75" hidden="1">
      <c r="H2697" s="6">
        <f t="shared" si="155"/>
        <v>0</v>
      </c>
      <c r="I2697" s="23">
        <f t="shared" si="156"/>
        <v>0</v>
      </c>
      <c r="M2697" s="2">
        <v>500</v>
      </c>
    </row>
    <row r="2698" spans="8:13" ht="12.75" hidden="1">
      <c r="H2698" s="6">
        <f t="shared" si="155"/>
        <v>0</v>
      </c>
      <c r="I2698" s="23">
        <f t="shared" si="156"/>
        <v>0</v>
      </c>
      <c r="M2698" s="2">
        <v>500</v>
      </c>
    </row>
    <row r="2699" spans="8:13" ht="12.75" hidden="1">
      <c r="H2699" s="6">
        <f t="shared" si="155"/>
        <v>0</v>
      </c>
      <c r="I2699" s="23">
        <f t="shared" si="156"/>
        <v>0</v>
      </c>
      <c r="M2699" s="2">
        <v>500</v>
      </c>
    </row>
    <row r="2700" spans="8:13" ht="12.75" hidden="1">
      <c r="H2700" s="6">
        <f t="shared" si="155"/>
        <v>0</v>
      </c>
      <c r="I2700" s="23">
        <f t="shared" si="156"/>
        <v>0</v>
      </c>
      <c r="M2700" s="2">
        <v>500</v>
      </c>
    </row>
    <row r="2701" spans="8:13" ht="12.75" hidden="1">
      <c r="H2701" s="6">
        <f t="shared" si="155"/>
        <v>0</v>
      </c>
      <c r="I2701" s="23">
        <f t="shared" si="156"/>
        <v>0</v>
      </c>
      <c r="M2701" s="2">
        <v>500</v>
      </c>
    </row>
    <row r="2702" spans="8:13" ht="12.75" hidden="1">
      <c r="H2702" s="6">
        <f t="shared" si="155"/>
        <v>0</v>
      </c>
      <c r="I2702" s="23">
        <f t="shared" si="156"/>
        <v>0</v>
      </c>
      <c r="M2702" s="2">
        <v>500</v>
      </c>
    </row>
    <row r="2703" spans="8:13" ht="12.75" hidden="1">
      <c r="H2703" s="6">
        <f t="shared" si="155"/>
        <v>0</v>
      </c>
      <c r="I2703" s="23">
        <f t="shared" si="156"/>
        <v>0</v>
      </c>
      <c r="M2703" s="2">
        <v>500</v>
      </c>
    </row>
    <row r="2704" spans="8:13" ht="12.75" hidden="1">
      <c r="H2704" s="6">
        <f t="shared" si="155"/>
        <v>0</v>
      </c>
      <c r="I2704" s="23">
        <f t="shared" si="156"/>
        <v>0</v>
      </c>
      <c r="M2704" s="2">
        <v>500</v>
      </c>
    </row>
    <row r="2705" spans="8:13" ht="12.75" hidden="1">
      <c r="H2705" s="6">
        <f aca="true" t="shared" si="157" ref="H2705:H2768">H2704-B2705</f>
        <v>0</v>
      </c>
      <c r="I2705" s="23">
        <f t="shared" si="156"/>
        <v>0</v>
      </c>
      <c r="M2705" s="2">
        <v>500</v>
      </c>
    </row>
    <row r="2706" spans="8:13" ht="12.75" hidden="1">
      <c r="H2706" s="6">
        <f t="shared" si="157"/>
        <v>0</v>
      </c>
      <c r="I2706" s="23">
        <f t="shared" si="156"/>
        <v>0</v>
      </c>
      <c r="M2706" s="2">
        <v>500</v>
      </c>
    </row>
    <row r="2707" spans="8:13" ht="12.75" hidden="1">
      <c r="H2707" s="6">
        <f t="shared" si="157"/>
        <v>0</v>
      </c>
      <c r="I2707" s="23">
        <f t="shared" si="156"/>
        <v>0</v>
      </c>
      <c r="M2707" s="2">
        <v>500</v>
      </c>
    </row>
    <row r="2708" spans="8:13" ht="12.75" hidden="1">
      <c r="H2708" s="6">
        <f t="shared" si="157"/>
        <v>0</v>
      </c>
      <c r="I2708" s="23">
        <f t="shared" si="156"/>
        <v>0</v>
      </c>
      <c r="M2708" s="2">
        <v>500</v>
      </c>
    </row>
    <row r="2709" spans="8:13" ht="12.75" hidden="1">
      <c r="H2709" s="6">
        <f t="shared" si="157"/>
        <v>0</v>
      </c>
      <c r="I2709" s="23">
        <f t="shared" si="156"/>
        <v>0</v>
      </c>
      <c r="M2709" s="2">
        <v>500</v>
      </c>
    </row>
    <row r="2710" spans="1:13" s="16" customFormat="1" ht="12.75" hidden="1">
      <c r="A2710" s="1"/>
      <c r="B2710" s="41"/>
      <c r="C2710" s="1"/>
      <c r="D2710" s="1"/>
      <c r="E2710" s="1"/>
      <c r="F2710" s="28"/>
      <c r="G2710" s="28"/>
      <c r="H2710" s="6">
        <f t="shared" si="157"/>
        <v>0</v>
      </c>
      <c r="I2710" s="23">
        <f t="shared" si="156"/>
        <v>0</v>
      </c>
      <c r="J2710"/>
      <c r="K2710"/>
      <c r="L2710"/>
      <c r="M2710" s="2">
        <v>500</v>
      </c>
    </row>
    <row r="2711" spans="8:13" ht="12.75" hidden="1">
      <c r="H2711" s="6">
        <f t="shared" si="157"/>
        <v>0</v>
      </c>
      <c r="I2711" s="23">
        <f t="shared" si="156"/>
        <v>0</v>
      </c>
      <c r="M2711" s="2">
        <v>500</v>
      </c>
    </row>
    <row r="2712" spans="8:13" ht="12.75" hidden="1">
      <c r="H2712" s="6">
        <f t="shared" si="157"/>
        <v>0</v>
      </c>
      <c r="I2712" s="23">
        <f t="shared" si="156"/>
        <v>0</v>
      </c>
      <c r="M2712" s="2">
        <v>500</v>
      </c>
    </row>
    <row r="2713" spans="8:13" ht="12.75" hidden="1">
      <c r="H2713" s="6">
        <f t="shared" si="157"/>
        <v>0</v>
      </c>
      <c r="I2713" s="23">
        <f t="shared" si="156"/>
        <v>0</v>
      </c>
      <c r="M2713" s="2">
        <v>500</v>
      </c>
    </row>
    <row r="2714" spans="8:14" ht="12.75" hidden="1">
      <c r="H2714" s="6">
        <f t="shared" si="157"/>
        <v>0</v>
      </c>
      <c r="I2714" s="23">
        <f t="shared" si="156"/>
        <v>0</v>
      </c>
      <c r="M2714" s="2">
        <v>500</v>
      </c>
      <c r="N2714" s="39"/>
    </row>
    <row r="2715" spans="2:13" ht="12.75" hidden="1">
      <c r="B2715" s="33"/>
      <c r="C2715" s="13"/>
      <c r="D2715" s="13"/>
      <c r="E2715" s="13"/>
      <c r="F2715" s="31"/>
      <c r="H2715" s="6">
        <f t="shared" si="157"/>
        <v>0</v>
      </c>
      <c r="I2715" s="23">
        <f t="shared" si="156"/>
        <v>0</v>
      </c>
      <c r="M2715" s="2">
        <v>500</v>
      </c>
    </row>
    <row r="2716" spans="4:13" ht="12.75" hidden="1">
      <c r="D2716" s="13"/>
      <c r="H2716" s="6">
        <f t="shared" si="157"/>
        <v>0</v>
      </c>
      <c r="I2716" s="23">
        <f t="shared" si="156"/>
        <v>0</v>
      </c>
      <c r="M2716" s="2">
        <v>500</v>
      </c>
    </row>
    <row r="2717" spans="2:13" ht="12.75" hidden="1">
      <c r="B2717" s="33"/>
      <c r="D2717" s="13"/>
      <c r="G2717" s="32"/>
      <c r="H2717" s="6">
        <f t="shared" si="157"/>
        <v>0</v>
      </c>
      <c r="I2717" s="23">
        <f t="shared" si="156"/>
        <v>0</v>
      </c>
      <c r="M2717" s="2">
        <v>500</v>
      </c>
    </row>
    <row r="2718" spans="2:13" ht="12.75" hidden="1">
      <c r="B2718" s="33"/>
      <c r="C2718" s="34"/>
      <c r="D2718" s="13"/>
      <c r="E2718" s="34"/>
      <c r="G2718" s="32"/>
      <c r="H2718" s="6">
        <f t="shared" si="157"/>
        <v>0</v>
      </c>
      <c r="I2718" s="23">
        <f t="shared" si="156"/>
        <v>0</v>
      </c>
      <c r="M2718" s="2">
        <v>500</v>
      </c>
    </row>
    <row r="2719" spans="2:13" ht="12.75" hidden="1">
      <c r="B2719" s="33"/>
      <c r="C2719" s="34"/>
      <c r="D2719" s="13"/>
      <c r="E2719" s="35"/>
      <c r="G2719" s="36"/>
      <c r="H2719" s="6">
        <f t="shared" si="157"/>
        <v>0</v>
      </c>
      <c r="I2719" s="23">
        <f t="shared" si="156"/>
        <v>0</v>
      </c>
      <c r="M2719" s="2">
        <v>500</v>
      </c>
    </row>
    <row r="2720" spans="2:13" ht="12.75" hidden="1">
      <c r="B2720" s="33"/>
      <c r="C2720" s="34"/>
      <c r="D2720" s="13"/>
      <c r="E2720" s="13"/>
      <c r="G2720" s="31"/>
      <c r="H2720" s="6">
        <f t="shared" si="157"/>
        <v>0</v>
      </c>
      <c r="I2720" s="23">
        <f t="shared" si="156"/>
        <v>0</v>
      </c>
      <c r="M2720" s="2">
        <v>500</v>
      </c>
    </row>
    <row r="2721" spans="1:13" ht="12.75" hidden="1">
      <c r="A2721" s="13"/>
      <c r="B2721" s="33"/>
      <c r="C2721" s="34"/>
      <c r="D2721" s="13"/>
      <c r="E2721" s="13"/>
      <c r="G2721" s="31"/>
      <c r="H2721" s="6">
        <f t="shared" si="157"/>
        <v>0</v>
      </c>
      <c r="I2721" s="23">
        <f t="shared" si="156"/>
        <v>0</v>
      </c>
      <c r="J2721" s="16"/>
      <c r="L2721" s="16"/>
      <c r="M2721" s="2">
        <v>500</v>
      </c>
    </row>
    <row r="2722" spans="3:13" ht="12.75" hidden="1">
      <c r="C2722" s="34"/>
      <c r="D2722" s="13"/>
      <c r="H2722" s="6">
        <f t="shared" si="157"/>
        <v>0</v>
      </c>
      <c r="I2722" s="23">
        <f aca="true" t="shared" si="158" ref="I2722:I2785">+B2722/M2722</f>
        <v>0</v>
      </c>
      <c r="M2722" s="2">
        <v>500</v>
      </c>
    </row>
    <row r="2723" spans="3:13" ht="12.75" hidden="1">
      <c r="C2723" s="34"/>
      <c r="D2723" s="13"/>
      <c r="H2723" s="6">
        <f t="shared" si="157"/>
        <v>0</v>
      </c>
      <c r="I2723" s="23">
        <f t="shared" si="158"/>
        <v>0</v>
      </c>
      <c r="M2723" s="2">
        <v>500</v>
      </c>
    </row>
    <row r="2724" spans="3:13" ht="12.75" hidden="1">
      <c r="C2724" s="34"/>
      <c r="D2724" s="13"/>
      <c r="H2724" s="6">
        <f t="shared" si="157"/>
        <v>0</v>
      </c>
      <c r="I2724" s="23">
        <f t="shared" si="158"/>
        <v>0</v>
      </c>
      <c r="M2724" s="2">
        <v>500</v>
      </c>
    </row>
    <row r="2725" spans="2:13" ht="12.75" hidden="1">
      <c r="B2725" s="87"/>
      <c r="C2725" s="34"/>
      <c r="D2725" s="13"/>
      <c r="E2725" s="38"/>
      <c r="H2725" s="6">
        <f t="shared" si="157"/>
        <v>0</v>
      </c>
      <c r="I2725" s="23">
        <f t="shared" si="158"/>
        <v>0</v>
      </c>
      <c r="J2725" s="37"/>
      <c r="L2725" s="37"/>
      <c r="M2725" s="2">
        <v>500</v>
      </c>
    </row>
    <row r="2726" spans="3:13" ht="12.75" hidden="1">
      <c r="C2726" s="34"/>
      <c r="D2726" s="13"/>
      <c r="H2726" s="6">
        <f t="shared" si="157"/>
        <v>0</v>
      </c>
      <c r="I2726" s="23">
        <f t="shared" si="158"/>
        <v>0</v>
      </c>
      <c r="M2726" s="2">
        <v>500</v>
      </c>
    </row>
    <row r="2727" spans="3:13" ht="12.75" hidden="1">
      <c r="C2727" s="34"/>
      <c r="D2727" s="13"/>
      <c r="H2727" s="6">
        <f t="shared" si="157"/>
        <v>0</v>
      </c>
      <c r="I2727" s="23">
        <f t="shared" si="158"/>
        <v>0</v>
      </c>
      <c r="M2727" s="2">
        <v>500</v>
      </c>
    </row>
    <row r="2728" spans="3:13" ht="12.75" hidden="1">
      <c r="C2728" s="34"/>
      <c r="D2728" s="13"/>
      <c r="H2728" s="6">
        <f t="shared" si="157"/>
        <v>0</v>
      </c>
      <c r="I2728" s="23">
        <f t="shared" si="158"/>
        <v>0</v>
      </c>
      <c r="M2728" s="2">
        <v>500</v>
      </c>
    </row>
    <row r="2729" spans="3:13" ht="12.75" hidden="1">
      <c r="C2729" s="34"/>
      <c r="D2729" s="13"/>
      <c r="H2729" s="6">
        <f t="shared" si="157"/>
        <v>0</v>
      </c>
      <c r="I2729" s="23">
        <f t="shared" si="158"/>
        <v>0</v>
      </c>
      <c r="M2729" s="2">
        <v>500</v>
      </c>
    </row>
    <row r="2730" spans="3:13" ht="12.75" hidden="1">
      <c r="C2730" s="34"/>
      <c r="D2730" s="13"/>
      <c r="H2730" s="6">
        <f t="shared" si="157"/>
        <v>0</v>
      </c>
      <c r="I2730" s="23">
        <f t="shared" si="158"/>
        <v>0</v>
      </c>
      <c r="M2730" s="2">
        <v>500</v>
      </c>
    </row>
    <row r="2731" spans="3:13" ht="12.75" hidden="1">
      <c r="C2731" s="34"/>
      <c r="D2731" s="13"/>
      <c r="H2731" s="6">
        <f t="shared" si="157"/>
        <v>0</v>
      </c>
      <c r="I2731" s="23">
        <f t="shared" si="158"/>
        <v>0</v>
      </c>
      <c r="M2731" s="2">
        <v>500</v>
      </c>
    </row>
    <row r="2732" spans="4:13" ht="12.75" hidden="1">
      <c r="D2732" s="13"/>
      <c r="H2732" s="6">
        <f t="shared" si="157"/>
        <v>0</v>
      </c>
      <c r="I2732" s="23">
        <f t="shared" si="158"/>
        <v>0</v>
      </c>
      <c r="M2732" s="2">
        <v>500</v>
      </c>
    </row>
    <row r="2733" spans="4:13" ht="12.75" hidden="1">
      <c r="D2733" s="13"/>
      <c r="H2733" s="6">
        <f t="shared" si="157"/>
        <v>0</v>
      </c>
      <c r="I2733" s="23">
        <f t="shared" si="158"/>
        <v>0</v>
      </c>
      <c r="M2733" s="2">
        <v>500</v>
      </c>
    </row>
    <row r="2734" spans="4:13" ht="12.75" hidden="1">
      <c r="D2734" s="13"/>
      <c r="H2734" s="6">
        <f t="shared" si="157"/>
        <v>0</v>
      </c>
      <c r="I2734" s="23">
        <f t="shared" si="158"/>
        <v>0</v>
      </c>
      <c r="M2734" s="2">
        <v>500</v>
      </c>
    </row>
    <row r="2735" spans="4:13" ht="12.75" hidden="1">
      <c r="D2735" s="13"/>
      <c r="H2735" s="6">
        <f t="shared" si="157"/>
        <v>0</v>
      </c>
      <c r="I2735" s="23">
        <f t="shared" si="158"/>
        <v>0</v>
      </c>
      <c r="M2735" s="2">
        <v>500</v>
      </c>
    </row>
    <row r="2736" spans="4:13" ht="12.75" hidden="1">
      <c r="D2736" s="13"/>
      <c r="H2736" s="6">
        <f t="shared" si="157"/>
        <v>0</v>
      </c>
      <c r="I2736" s="23">
        <f t="shared" si="158"/>
        <v>0</v>
      </c>
      <c r="M2736" s="2">
        <v>500</v>
      </c>
    </row>
    <row r="2737" spans="4:13" ht="12.75" hidden="1">
      <c r="D2737" s="13"/>
      <c r="H2737" s="6">
        <f t="shared" si="157"/>
        <v>0</v>
      </c>
      <c r="I2737" s="23">
        <f t="shared" si="158"/>
        <v>0</v>
      </c>
      <c r="M2737" s="2">
        <v>500</v>
      </c>
    </row>
    <row r="2738" spans="4:13" ht="12.75" hidden="1">
      <c r="D2738" s="13"/>
      <c r="H2738" s="6">
        <f t="shared" si="157"/>
        <v>0</v>
      </c>
      <c r="I2738" s="23">
        <f t="shared" si="158"/>
        <v>0</v>
      </c>
      <c r="M2738" s="2">
        <v>500</v>
      </c>
    </row>
    <row r="2739" spans="4:13" ht="12.75" hidden="1">
      <c r="D2739" s="13"/>
      <c r="H2739" s="6">
        <f t="shared" si="157"/>
        <v>0</v>
      </c>
      <c r="I2739" s="23">
        <f t="shared" si="158"/>
        <v>0</v>
      </c>
      <c r="M2739" s="2">
        <v>500</v>
      </c>
    </row>
    <row r="2740" spans="4:13" ht="12.75" hidden="1">
      <c r="D2740" s="13"/>
      <c r="H2740" s="6">
        <f t="shared" si="157"/>
        <v>0</v>
      </c>
      <c r="I2740" s="23">
        <f t="shared" si="158"/>
        <v>0</v>
      </c>
      <c r="M2740" s="2">
        <v>500</v>
      </c>
    </row>
    <row r="2741" spans="4:13" ht="12.75" hidden="1">
      <c r="D2741" s="13"/>
      <c r="H2741" s="6">
        <f t="shared" si="157"/>
        <v>0</v>
      </c>
      <c r="I2741" s="23">
        <f t="shared" si="158"/>
        <v>0</v>
      </c>
      <c r="M2741" s="2">
        <v>500</v>
      </c>
    </row>
    <row r="2742" spans="4:13" ht="12.75" hidden="1">
      <c r="D2742" s="13"/>
      <c r="H2742" s="6">
        <f t="shared" si="157"/>
        <v>0</v>
      </c>
      <c r="I2742" s="23">
        <f t="shared" si="158"/>
        <v>0</v>
      </c>
      <c r="M2742" s="2">
        <v>500</v>
      </c>
    </row>
    <row r="2743" spans="4:13" ht="12.75" hidden="1">
      <c r="D2743" s="13"/>
      <c r="H2743" s="6">
        <f t="shared" si="157"/>
        <v>0</v>
      </c>
      <c r="I2743" s="23">
        <f t="shared" si="158"/>
        <v>0</v>
      </c>
      <c r="M2743" s="2">
        <v>500</v>
      </c>
    </row>
    <row r="2744" spans="4:13" ht="12.75" hidden="1">
      <c r="D2744" s="13"/>
      <c r="H2744" s="6">
        <f t="shared" si="157"/>
        <v>0</v>
      </c>
      <c r="I2744" s="23">
        <f t="shared" si="158"/>
        <v>0</v>
      </c>
      <c r="M2744" s="2">
        <v>500</v>
      </c>
    </row>
    <row r="2745" spans="4:13" ht="12.75" hidden="1">
      <c r="D2745" s="13"/>
      <c r="H2745" s="6">
        <f t="shared" si="157"/>
        <v>0</v>
      </c>
      <c r="I2745" s="23">
        <f t="shared" si="158"/>
        <v>0</v>
      </c>
      <c r="M2745" s="2">
        <v>500</v>
      </c>
    </row>
    <row r="2746" spans="4:13" ht="12.75" hidden="1">
      <c r="D2746" s="13"/>
      <c r="H2746" s="6">
        <f t="shared" si="157"/>
        <v>0</v>
      </c>
      <c r="I2746" s="23">
        <f t="shared" si="158"/>
        <v>0</v>
      </c>
      <c r="M2746" s="2">
        <v>500</v>
      </c>
    </row>
    <row r="2747" spans="4:13" ht="12.75" hidden="1">
      <c r="D2747" s="13"/>
      <c r="H2747" s="6">
        <f t="shared" si="157"/>
        <v>0</v>
      </c>
      <c r="I2747" s="23">
        <f t="shared" si="158"/>
        <v>0</v>
      </c>
      <c r="M2747" s="2">
        <v>500</v>
      </c>
    </row>
    <row r="2748" spans="4:13" ht="12.75" hidden="1">
      <c r="D2748" s="13"/>
      <c r="H2748" s="6">
        <f t="shared" si="157"/>
        <v>0</v>
      </c>
      <c r="I2748" s="23">
        <f t="shared" si="158"/>
        <v>0</v>
      </c>
      <c r="M2748" s="2">
        <v>500</v>
      </c>
    </row>
    <row r="2749" spans="4:13" ht="12.75" hidden="1">
      <c r="D2749" s="13"/>
      <c r="H2749" s="6">
        <f t="shared" si="157"/>
        <v>0</v>
      </c>
      <c r="I2749" s="23">
        <f t="shared" si="158"/>
        <v>0</v>
      </c>
      <c r="M2749" s="2">
        <v>500</v>
      </c>
    </row>
    <row r="2750" spans="4:13" ht="12.75" hidden="1">
      <c r="D2750" s="13"/>
      <c r="H2750" s="6">
        <f t="shared" si="157"/>
        <v>0</v>
      </c>
      <c r="I2750" s="23">
        <f t="shared" si="158"/>
        <v>0</v>
      </c>
      <c r="M2750" s="2">
        <v>500</v>
      </c>
    </row>
    <row r="2751" spans="4:13" ht="12.75" hidden="1">
      <c r="D2751" s="13"/>
      <c r="H2751" s="6">
        <f t="shared" si="157"/>
        <v>0</v>
      </c>
      <c r="I2751" s="23">
        <f t="shared" si="158"/>
        <v>0</v>
      </c>
      <c r="M2751" s="2">
        <v>500</v>
      </c>
    </row>
    <row r="2752" spans="4:13" ht="12.75" hidden="1">
      <c r="D2752" s="13"/>
      <c r="H2752" s="6">
        <f t="shared" si="157"/>
        <v>0</v>
      </c>
      <c r="I2752" s="23">
        <f t="shared" si="158"/>
        <v>0</v>
      </c>
      <c r="M2752" s="2">
        <v>500</v>
      </c>
    </row>
    <row r="2753" spans="4:13" ht="12.75" hidden="1">
      <c r="D2753" s="13"/>
      <c r="H2753" s="6">
        <f t="shared" si="157"/>
        <v>0</v>
      </c>
      <c r="I2753" s="23">
        <f t="shared" si="158"/>
        <v>0</v>
      </c>
      <c r="M2753" s="2">
        <v>500</v>
      </c>
    </row>
    <row r="2754" spans="4:13" ht="12.75" hidden="1">
      <c r="D2754" s="13"/>
      <c r="H2754" s="6">
        <f t="shared" si="157"/>
        <v>0</v>
      </c>
      <c r="I2754" s="23">
        <f t="shared" si="158"/>
        <v>0</v>
      </c>
      <c r="M2754" s="2">
        <v>500</v>
      </c>
    </row>
    <row r="2755" spans="4:13" ht="12.75" hidden="1">
      <c r="D2755" s="13"/>
      <c r="H2755" s="6">
        <f t="shared" si="157"/>
        <v>0</v>
      </c>
      <c r="I2755" s="23">
        <f t="shared" si="158"/>
        <v>0</v>
      </c>
      <c r="M2755" s="2">
        <v>500</v>
      </c>
    </row>
    <row r="2756" spans="4:13" ht="12.75" hidden="1">
      <c r="D2756" s="13"/>
      <c r="H2756" s="6">
        <f t="shared" si="157"/>
        <v>0</v>
      </c>
      <c r="I2756" s="23">
        <f t="shared" si="158"/>
        <v>0</v>
      </c>
      <c r="M2756" s="2">
        <v>500</v>
      </c>
    </row>
    <row r="2757" spans="4:13" ht="12.75" hidden="1">
      <c r="D2757" s="13"/>
      <c r="H2757" s="6">
        <f t="shared" si="157"/>
        <v>0</v>
      </c>
      <c r="I2757" s="23">
        <f t="shared" si="158"/>
        <v>0</v>
      </c>
      <c r="M2757" s="2">
        <v>500</v>
      </c>
    </row>
    <row r="2758" spans="1:13" s="43" customFormat="1" ht="12.75" hidden="1">
      <c r="A2758" s="1"/>
      <c r="B2758" s="41"/>
      <c r="C2758" s="1"/>
      <c r="D2758" s="13"/>
      <c r="E2758" s="1"/>
      <c r="F2758" s="28"/>
      <c r="G2758" s="28"/>
      <c r="H2758" s="6">
        <f t="shared" si="157"/>
        <v>0</v>
      </c>
      <c r="I2758" s="23">
        <f t="shared" si="158"/>
        <v>0</v>
      </c>
      <c r="J2758"/>
      <c r="K2758"/>
      <c r="L2758"/>
      <c r="M2758" s="2">
        <v>500</v>
      </c>
    </row>
    <row r="2759" spans="4:13" ht="12.75" hidden="1">
      <c r="D2759" s="13"/>
      <c r="H2759" s="6">
        <f t="shared" si="157"/>
        <v>0</v>
      </c>
      <c r="I2759" s="23">
        <f t="shared" si="158"/>
        <v>0</v>
      </c>
      <c r="M2759" s="2">
        <v>500</v>
      </c>
    </row>
    <row r="2760" spans="4:13" ht="12.75" hidden="1">
      <c r="D2760" s="13"/>
      <c r="H2760" s="6">
        <f t="shared" si="157"/>
        <v>0</v>
      </c>
      <c r="I2760" s="23">
        <f t="shared" si="158"/>
        <v>0</v>
      </c>
      <c r="M2760" s="2">
        <v>500</v>
      </c>
    </row>
    <row r="2761" spans="4:13" ht="12.75" hidden="1">
      <c r="D2761" s="13"/>
      <c r="H2761" s="6">
        <f t="shared" si="157"/>
        <v>0</v>
      </c>
      <c r="I2761" s="23">
        <f t="shared" si="158"/>
        <v>0</v>
      </c>
      <c r="M2761" s="2">
        <v>500</v>
      </c>
    </row>
    <row r="2762" spans="4:13" ht="12.75" hidden="1">
      <c r="D2762" s="13"/>
      <c r="H2762" s="6">
        <f t="shared" si="157"/>
        <v>0</v>
      </c>
      <c r="I2762" s="23">
        <f t="shared" si="158"/>
        <v>0</v>
      </c>
      <c r="M2762" s="2">
        <v>500</v>
      </c>
    </row>
    <row r="2763" spans="4:13" ht="12.75" hidden="1">
      <c r="D2763" s="13"/>
      <c r="H2763" s="6">
        <f t="shared" si="157"/>
        <v>0</v>
      </c>
      <c r="I2763" s="23">
        <f t="shared" si="158"/>
        <v>0</v>
      </c>
      <c r="M2763" s="2">
        <v>500</v>
      </c>
    </row>
    <row r="2764" spans="4:13" ht="12.75" hidden="1">
      <c r="D2764" s="13"/>
      <c r="H2764" s="6">
        <f t="shared" si="157"/>
        <v>0</v>
      </c>
      <c r="I2764" s="23">
        <f t="shared" si="158"/>
        <v>0</v>
      </c>
      <c r="M2764" s="2">
        <v>500</v>
      </c>
    </row>
    <row r="2765" spans="4:13" ht="12.75" hidden="1">
      <c r="D2765" s="13"/>
      <c r="H2765" s="6">
        <f t="shared" si="157"/>
        <v>0</v>
      </c>
      <c r="I2765" s="23">
        <f t="shared" si="158"/>
        <v>0</v>
      </c>
      <c r="M2765" s="2">
        <v>500</v>
      </c>
    </row>
    <row r="2766" spans="4:13" ht="12.75" hidden="1">
      <c r="D2766" s="13"/>
      <c r="H2766" s="6">
        <f t="shared" si="157"/>
        <v>0</v>
      </c>
      <c r="I2766" s="23">
        <f t="shared" si="158"/>
        <v>0</v>
      </c>
      <c r="M2766" s="2">
        <v>500</v>
      </c>
    </row>
    <row r="2767" spans="4:13" ht="12.75" hidden="1">
      <c r="D2767" s="13"/>
      <c r="H2767" s="6">
        <f t="shared" si="157"/>
        <v>0</v>
      </c>
      <c r="I2767" s="23">
        <f t="shared" si="158"/>
        <v>0</v>
      </c>
      <c r="M2767" s="2">
        <v>500</v>
      </c>
    </row>
    <row r="2768" spans="4:13" ht="12.75" hidden="1">
      <c r="D2768" s="13"/>
      <c r="H2768" s="6">
        <f t="shared" si="157"/>
        <v>0</v>
      </c>
      <c r="I2768" s="23">
        <f t="shared" si="158"/>
        <v>0</v>
      </c>
      <c r="M2768" s="2">
        <v>500</v>
      </c>
    </row>
    <row r="2769" spans="1:13" ht="12.75" hidden="1">
      <c r="A2769" s="42"/>
      <c r="B2769" s="88"/>
      <c r="C2769" s="44"/>
      <c r="D2769" s="35"/>
      <c r="E2769" s="42"/>
      <c r="F2769" s="36"/>
      <c r="G2769" s="36"/>
      <c r="H2769" s="6">
        <f aca="true" t="shared" si="159" ref="H2769:H2832">H2768-B2769</f>
        <v>0</v>
      </c>
      <c r="I2769" s="23">
        <f t="shared" si="158"/>
        <v>0</v>
      </c>
      <c r="J2769" s="43"/>
      <c r="K2769" s="43"/>
      <c r="L2769" s="43"/>
      <c r="M2769" s="2">
        <v>500</v>
      </c>
    </row>
    <row r="2770" spans="4:13" ht="12.75" hidden="1">
      <c r="D2770" s="13"/>
      <c r="H2770" s="6">
        <f t="shared" si="159"/>
        <v>0</v>
      </c>
      <c r="I2770" s="23">
        <f t="shared" si="158"/>
        <v>0</v>
      </c>
      <c r="M2770" s="2">
        <v>500</v>
      </c>
    </row>
    <row r="2771" spans="4:13" ht="12.75" hidden="1">
      <c r="D2771" s="13"/>
      <c r="H2771" s="6">
        <f t="shared" si="159"/>
        <v>0</v>
      </c>
      <c r="I2771" s="23">
        <f t="shared" si="158"/>
        <v>0</v>
      </c>
      <c r="M2771" s="2">
        <v>500</v>
      </c>
    </row>
    <row r="2772" spans="4:13" ht="12.75" hidden="1">
      <c r="D2772" s="13"/>
      <c r="H2772" s="6">
        <f t="shared" si="159"/>
        <v>0</v>
      </c>
      <c r="I2772" s="23">
        <f t="shared" si="158"/>
        <v>0</v>
      </c>
      <c r="M2772" s="2">
        <v>500</v>
      </c>
    </row>
    <row r="2773" spans="4:13" ht="12.75" hidden="1">
      <c r="D2773" s="13"/>
      <c r="H2773" s="6">
        <f t="shared" si="159"/>
        <v>0</v>
      </c>
      <c r="I2773" s="23">
        <f t="shared" si="158"/>
        <v>0</v>
      </c>
      <c r="M2773" s="2">
        <v>500</v>
      </c>
    </row>
    <row r="2774" spans="4:13" ht="12.75" hidden="1">
      <c r="D2774" s="13"/>
      <c r="H2774" s="6">
        <f t="shared" si="159"/>
        <v>0</v>
      </c>
      <c r="I2774" s="23">
        <f t="shared" si="158"/>
        <v>0</v>
      </c>
      <c r="M2774" s="2">
        <v>500</v>
      </c>
    </row>
    <row r="2775" spans="4:13" ht="12.75" hidden="1">
      <c r="D2775" s="13"/>
      <c r="H2775" s="6">
        <f t="shared" si="159"/>
        <v>0</v>
      </c>
      <c r="I2775" s="23">
        <f t="shared" si="158"/>
        <v>0</v>
      </c>
      <c r="M2775" s="2">
        <v>500</v>
      </c>
    </row>
    <row r="2776" spans="4:13" ht="12.75" hidden="1">
      <c r="D2776" s="13"/>
      <c r="H2776" s="6">
        <f t="shared" si="159"/>
        <v>0</v>
      </c>
      <c r="I2776" s="23">
        <f t="shared" si="158"/>
        <v>0</v>
      </c>
      <c r="M2776" s="2">
        <v>500</v>
      </c>
    </row>
    <row r="2777" spans="4:13" ht="12.75" hidden="1">
      <c r="D2777" s="13"/>
      <c r="H2777" s="6">
        <f t="shared" si="159"/>
        <v>0</v>
      </c>
      <c r="I2777" s="23">
        <f t="shared" si="158"/>
        <v>0</v>
      </c>
      <c r="M2777" s="2">
        <v>500</v>
      </c>
    </row>
    <row r="2778" spans="4:13" ht="12.75" hidden="1">
      <c r="D2778" s="13"/>
      <c r="H2778" s="6">
        <f t="shared" si="159"/>
        <v>0</v>
      </c>
      <c r="I2778" s="23">
        <f t="shared" si="158"/>
        <v>0</v>
      </c>
      <c r="M2778" s="2">
        <v>500</v>
      </c>
    </row>
    <row r="2779" spans="4:13" ht="12.75" hidden="1">
      <c r="D2779" s="13"/>
      <c r="H2779" s="6">
        <f t="shared" si="159"/>
        <v>0</v>
      </c>
      <c r="I2779" s="23">
        <f t="shared" si="158"/>
        <v>0</v>
      </c>
      <c r="M2779" s="2">
        <v>500</v>
      </c>
    </row>
    <row r="2780" spans="4:13" ht="12.75" hidden="1">
      <c r="D2780" s="13"/>
      <c r="H2780" s="6">
        <f t="shared" si="159"/>
        <v>0</v>
      </c>
      <c r="I2780" s="23">
        <f t="shared" si="158"/>
        <v>0</v>
      </c>
      <c r="M2780" s="2">
        <v>500</v>
      </c>
    </row>
    <row r="2781" spans="8:13" ht="12.75" hidden="1">
      <c r="H2781" s="6">
        <f t="shared" si="159"/>
        <v>0</v>
      </c>
      <c r="I2781" s="23">
        <f t="shared" si="158"/>
        <v>0</v>
      </c>
      <c r="M2781" s="2">
        <v>500</v>
      </c>
    </row>
    <row r="2782" spans="8:13" ht="12.75" hidden="1">
      <c r="H2782" s="6">
        <f t="shared" si="159"/>
        <v>0</v>
      </c>
      <c r="I2782" s="23">
        <f t="shared" si="158"/>
        <v>0</v>
      </c>
      <c r="M2782" s="2">
        <v>500</v>
      </c>
    </row>
    <row r="2783" spans="8:13" ht="12.75" hidden="1">
      <c r="H2783" s="6">
        <f t="shared" si="159"/>
        <v>0</v>
      </c>
      <c r="I2783" s="23">
        <f t="shared" si="158"/>
        <v>0</v>
      </c>
      <c r="M2783" s="2">
        <v>500</v>
      </c>
    </row>
    <row r="2784" spans="8:13" ht="12.75" hidden="1">
      <c r="H2784" s="6">
        <f t="shared" si="159"/>
        <v>0</v>
      </c>
      <c r="I2784" s="23">
        <f t="shared" si="158"/>
        <v>0</v>
      </c>
      <c r="M2784" s="2">
        <v>500</v>
      </c>
    </row>
    <row r="2785" spans="8:13" ht="12.75" hidden="1">
      <c r="H2785" s="6">
        <f t="shared" si="159"/>
        <v>0</v>
      </c>
      <c r="I2785" s="23">
        <f t="shared" si="158"/>
        <v>0</v>
      </c>
      <c r="M2785" s="2">
        <v>500</v>
      </c>
    </row>
    <row r="2786" spans="8:13" ht="12.75" hidden="1">
      <c r="H2786" s="6">
        <f t="shared" si="159"/>
        <v>0</v>
      </c>
      <c r="I2786" s="23">
        <f aca="true" t="shared" si="160" ref="I2786:I2849">+B2786/M2786</f>
        <v>0</v>
      </c>
      <c r="M2786" s="2">
        <v>500</v>
      </c>
    </row>
    <row r="2787" spans="8:13" ht="12.75" hidden="1">
      <c r="H2787" s="6">
        <f t="shared" si="159"/>
        <v>0</v>
      </c>
      <c r="I2787" s="23">
        <f t="shared" si="160"/>
        <v>0</v>
      </c>
      <c r="M2787" s="2">
        <v>500</v>
      </c>
    </row>
    <row r="2788" spans="8:13" ht="12.75" hidden="1">
      <c r="H2788" s="6">
        <f t="shared" si="159"/>
        <v>0</v>
      </c>
      <c r="I2788" s="23">
        <f t="shared" si="160"/>
        <v>0</v>
      </c>
      <c r="M2788" s="2">
        <v>500</v>
      </c>
    </row>
    <row r="2789" spans="8:13" ht="12.75" hidden="1">
      <c r="H2789" s="6">
        <f t="shared" si="159"/>
        <v>0</v>
      </c>
      <c r="I2789" s="23">
        <f t="shared" si="160"/>
        <v>0</v>
      </c>
      <c r="M2789" s="2">
        <v>500</v>
      </c>
    </row>
    <row r="2790" spans="8:13" ht="12.75" hidden="1">
      <c r="H2790" s="6">
        <f t="shared" si="159"/>
        <v>0</v>
      </c>
      <c r="I2790" s="23">
        <f t="shared" si="160"/>
        <v>0</v>
      </c>
      <c r="M2790" s="2">
        <v>500</v>
      </c>
    </row>
    <row r="2791" spans="8:13" ht="12.75" hidden="1">
      <c r="H2791" s="6">
        <f t="shared" si="159"/>
        <v>0</v>
      </c>
      <c r="I2791" s="23">
        <f t="shared" si="160"/>
        <v>0</v>
      </c>
      <c r="M2791" s="2">
        <v>500</v>
      </c>
    </row>
    <row r="2792" spans="8:13" ht="12.75" hidden="1">
      <c r="H2792" s="6">
        <f t="shared" si="159"/>
        <v>0</v>
      </c>
      <c r="I2792" s="23">
        <f t="shared" si="160"/>
        <v>0</v>
      </c>
      <c r="M2792" s="2">
        <v>500</v>
      </c>
    </row>
    <row r="2793" spans="8:13" ht="12.75" hidden="1">
      <c r="H2793" s="6">
        <f t="shared" si="159"/>
        <v>0</v>
      </c>
      <c r="I2793" s="23">
        <f t="shared" si="160"/>
        <v>0</v>
      </c>
      <c r="M2793" s="2">
        <v>500</v>
      </c>
    </row>
    <row r="2794" spans="8:13" ht="12.75" hidden="1">
      <c r="H2794" s="6">
        <f t="shared" si="159"/>
        <v>0</v>
      </c>
      <c r="I2794" s="23">
        <f t="shared" si="160"/>
        <v>0</v>
      </c>
      <c r="M2794" s="2">
        <v>500</v>
      </c>
    </row>
    <row r="2795" spans="8:13" ht="12.75" hidden="1">
      <c r="H2795" s="6">
        <f t="shared" si="159"/>
        <v>0</v>
      </c>
      <c r="I2795" s="23">
        <f t="shared" si="160"/>
        <v>0</v>
      </c>
      <c r="M2795" s="2">
        <v>500</v>
      </c>
    </row>
    <row r="2796" spans="8:13" ht="12.75" hidden="1">
      <c r="H2796" s="6">
        <f t="shared" si="159"/>
        <v>0</v>
      </c>
      <c r="I2796" s="23">
        <f t="shared" si="160"/>
        <v>0</v>
      </c>
      <c r="M2796" s="2">
        <v>500</v>
      </c>
    </row>
    <row r="2797" spans="8:13" ht="12.75" hidden="1">
      <c r="H2797" s="6">
        <f t="shared" si="159"/>
        <v>0</v>
      </c>
      <c r="I2797" s="23">
        <f t="shared" si="160"/>
        <v>0</v>
      </c>
      <c r="M2797" s="2">
        <v>500</v>
      </c>
    </row>
    <row r="2798" spans="8:13" ht="12.75" hidden="1">
      <c r="H2798" s="6">
        <f t="shared" si="159"/>
        <v>0</v>
      </c>
      <c r="I2798" s="23">
        <f t="shared" si="160"/>
        <v>0</v>
      </c>
      <c r="M2798" s="2">
        <v>500</v>
      </c>
    </row>
    <row r="2799" spans="8:13" ht="12.75" hidden="1">
      <c r="H2799" s="6">
        <f t="shared" si="159"/>
        <v>0</v>
      </c>
      <c r="I2799" s="23">
        <f t="shared" si="160"/>
        <v>0</v>
      </c>
      <c r="M2799" s="2">
        <v>500</v>
      </c>
    </row>
    <row r="2800" spans="8:13" ht="12.75" hidden="1">
      <c r="H2800" s="6">
        <f t="shared" si="159"/>
        <v>0</v>
      </c>
      <c r="I2800" s="23">
        <f t="shared" si="160"/>
        <v>0</v>
      </c>
      <c r="M2800" s="2">
        <v>500</v>
      </c>
    </row>
    <row r="2801" spans="8:13" ht="12.75" hidden="1">
      <c r="H2801" s="6">
        <f t="shared" si="159"/>
        <v>0</v>
      </c>
      <c r="I2801" s="23">
        <f t="shared" si="160"/>
        <v>0</v>
      </c>
      <c r="M2801" s="2">
        <v>500</v>
      </c>
    </row>
    <row r="2802" spans="8:13" ht="12.75" hidden="1">
      <c r="H2802" s="6">
        <f t="shared" si="159"/>
        <v>0</v>
      </c>
      <c r="I2802" s="23">
        <f t="shared" si="160"/>
        <v>0</v>
      </c>
      <c r="M2802" s="2">
        <v>500</v>
      </c>
    </row>
    <row r="2803" spans="8:13" ht="12.75" hidden="1">
      <c r="H2803" s="6">
        <f t="shared" si="159"/>
        <v>0</v>
      </c>
      <c r="I2803" s="23">
        <f t="shared" si="160"/>
        <v>0</v>
      </c>
      <c r="M2803" s="2">
        <v>500</v>
      </c>
    </row>
    <row r="2804" spans="8:13" ht="12.75" hidden="1">
      <c r="H2804" s="6">
        <f t="shared" si="159"/>
        <v>0</v>
      </c>
      <c r="I2804" s="23">
        <f t="shared" si="160"/>
        <v>0</v>
      </c>
      <c r="M2804" s="2">
        <v>500</v>
      </c>
    </row>
    <row r="2805" spans="8:13" ht="12.75" hidden="1">
      <c r="H2805" s="6">
        <f t="shared" si="159"/>
        <v>0</v>
      </c>
      <c r="I2805" s="23">
        <f t="shared" si="160"/>
        <v>0</v>
      </c>
      <c r="M2805" s="2">
        <v>500</v>
      </c>
    </row>
    <row r="2806" spans="8:13" ht="12.75" hidden="1">
      <c r="H2806" s="6">
        <f t="shared" si="159"/>
        <v>0</v>
      </c>
      <c r="I2806" s="23">
        <f t="shared" si="160"/>
        <v>0</v>
      </c>
      <c r="M2806" s="2">
        <v>500</v>
      </c>
    </row>
    <row r="2807" spans="8:13" ht="12.75" hidden="1">
      <c r="H2807" s="6">
        <f t="shared" si="159"/>
        <v>0</v>
      </c>
      <c r="I2807" s="23">
        <f t="shared" si="160"/>
        <v>0</v>
      </c>
      <c r="M2807" s="2">
        <v>500</v>
      </c>
    </row>
    <row r="2808" spans="8:13" ht="12.75" hidden="1">
      <c r="H2808" s="6">
        <f t="shared" si="159"/>
        <v>0</v>
      </c>
      <c r="I2808" s="23">
        <f t="shared" si="160"/>
        <v>0</v>
      </c>
      <c r="M2808" s="2">
        <v>500</v>
      </c>
    </row>
    <row r="2809" spans="8:13" ht="12.75" hidden="1">
      <c r="H2809" s="6">
        <f t="shared" si="159"/>
        <v>0</v>
      </c>
      <c r="I2809" s="23">
        <f t="shared" si="160"/>
        <v>0</v>
      </c>
      <c r="M2809" s="2">
        <v>500</v>
      </c>
    </row>
    <row r="2810" spans="2:13" ht="12.75" hidden="1">
      <c r="B2810" s="7"/>
      <c r="H2810" s="6">
        <f t="shared" si="159"/>
        <v>0</v>
      </c>
      <c r="I2810" s="23">
        <f t="shared" si="160"/>
        <v>0</v>
      </c>
      <c r="M2810" s="2">
        <v>500</v>
      </c>
    </row>
    <row r="2811" spans="3:13" ht="12.75" hidden="1">
      <c r="C2811" s="3"/>
      <c r="H2811" s="6">
        <f t="shared" si="159"/>
        <v>0</v>
      </c>
      <c r="I2811" s="23">
        <f t="shared" si="160"/>
        <v>0</v>
      </c>
      <c r="M2811" s="2">
        <v>500</v>
      </c>
    </row>
    <row r="2812" spans="8:13" ht="12.75" hidden="1">
      <c r="H2812" s="6">
        <f t="shared" si="159"/>
        <v>0</v>
      </c>
      <c r="I2812" s="23">
        <f t="shared" si="160"/>
        <v>0</v>
      </c>
      <c r="M2812" s="2">
        <v>500</v>
      </c>
    </row>
    <row r="2813" spans="2:13" ht="12.75" hidden="1">
      <c r="B2813" s="8"/>
      <c r="H2813" s="6">
        <f t="shared" si="159"/>
        <v>0</v>
      </c>
      <c r="I2813" s="23">
        <f t="shared" si="160"/>
        <v>0</v>
      </c>
      <c r="M2813" s="2">
        <v>500</v>
      </c>
    </row>
    <row r="2814" spans="8:13" ht="12.75" hidden="1">
      <c r="H2814" s="6">
        <f t="shared" si="159"/>
        <v>0</v>
      </c>
      <c r="I2814" s="23">
        <f t="shared" si="160"/>
        <v>0</v>
      </c>
      <c r="M2814" s="2">
        <v>500</v>
      </c>
    </row>
    <row r="2815" spans="8:13" ht="12.75" hidden="1">
      <c r="H2815" s="6">
        <f t="shared" si="159"/>
        <v>0</v>
      </c>
      <c r="I2815" s="23">
        <f t="shared" si="160"/>
        <v>0</v>
      </c>
      <c r="M2815" s="2">
        <v>500</v>
      </c>
    </row>
    <row r="2816" spans="8:13" ht="12.75" hidden="1">
      <c r="H2816" s="6">
        <f t="shared" si="159"/>
        <v>0</v>
      </c>
      <c r="I2816" s="23">
        <f t="shared" si="160"/>
        <v>0</v>
      </c>
      <c r="M2816" s="2">
        <v>500</v>
      </c>
    </row>
    <row r="2817" spans="8:13" ht="12.75" hidden="1">
      <c r="H2817" s="6">
        <f t="shared" si="159"/>
        <v>0</v>
      </c>
      <c r="I2817" s="23">
        <f t="shared" si="160"/>
        <v>0</v>
      </c>
      <c r="M2817" s="2">
        <v>500</v>
      </c>
    </row>
    <row r="2818" spans="8:13" ht="12.75" hidden="1">
      <c r="H2818" s="6">
        <f t="shared" si="159"/>
        <v>0</v>
      </c>
      <c r="I2818" s="23">
        <f t="shared" si="160"/>
        <v>0</v>
      </c>
      <c r="M2818" s="2">
        <v>500</v>
      </c>
    </row>
    <row r="2819" spans="8:13" ht="12.75" hidden="1">
      <c r="H2819" s="6">
        <f t="shared" si="159"/>
        <v>0</v>
      </c>
      <c r="I2819" s="23">
        <f t="shared" si="160"/>
        <v>0</v>
      </c>
      <c r="M2819" s="2">
        <v>500</v>
      </c>
    </row>
    <row r="2820" spans="8:13" ht="12.75" hidden="1">
      <c r="H2820" s="6">
        <f t="shared" si="159"/>
        <v>0</v>
      </c>
      <c r="I2820" s="23">
        <f t="shared" si="160"/>
        <v>0</v>
      </c>
      <c r="M2820" s="2">
        <v>500</v>
      </c>
    </row>
    <row r="2821" spans="8:13" ht="12.75" hidden="1">
      <c r="H2821" s="6">
        <f t="shared" si="159"/>
        <v>0</v>
      </c>
      <c r="I2821" s="23">
        <f t="shared" si="160"/>
        <v>0</v>
      </c>
      <c r="M2821" s="2">
        <v>500</v>
      </c>
    </row>
    <row r="2822" spans="8:13" ht="12.75" hidden="1">
      <c r="H2822" s="6">
        <f t="shared" si="159"/>
        <v>0</v>
      </c>
      <c r="I2822" s="23">
        <f t="shared" si="160"/>
        <v>0</v>
      </c>
      <c r="M2822" s="2">
        <v>500</v>
      </c>
    </row>
    <row r="2823" spans="8:13" ht="12.75" hidden="1">
      <c r="H2823" s="6">
        <f t="shared" si="159"/>
        <v>0</v>
      </c>
      <c r="I2823" s="23">
        <f t="shared" si="160"/>
        <v>0</v>
      </c>
      <c r="M2823" s="2">
        <v>500</v>
      </c>
    </row>
    <row r="2824" spans="8:13" ht="12.75" hidden="1">
      <c r="H2824" s="6">
        <f t="shared" si="159"/>
        <v>0</v>
      </c>
      <c r="I2824" s="23">
        <f t="shared" si="160"/>
        <v>0</v>
      </c>
      <c r="M2824" s="2">
        <v>500</v>
      </c>
    </row>
    <row r="2825" spans="8:13" ht="12.75" hidden="1">
      <c r="H2825" s="6">
        <f t="shared" si="159"/>
        <v>0</v>
      </c>
      <c r="I2825" s="23">
        <f t="shared" si="160"/>
        <v>0</v>
      </c>
      <c r="M2825" s="2">
        <v>500</v>
      </c>
    </row>
    <row r="2826" spans="8:13" ht="12.75" hidden="1">
      <c r="H2826" s="6">
        <f t="shared" si="159"/>
        <v>0</v>
      </c>
      <c r="I2826" s="23">
        <f t="shared" si="160"/>
        <v>0</v>
      </c>
      <c r="M2826" s="2">
        <v>500</v>
      </c>
    </row>
    <row r="2827" spans="8:13" ht="12.75" hidden="1">
      <c r="H2827" s="6">
        <f t="shared" si="159"/>
        <v>0</v>
      </c>
      <c r="I2827" s="23">
        <f t="shared" si="160"/>
        <v>0</v>
      </c>
      <c r="M2827" s="2">
        <v>500</v>
      </c>
    </row>
    <row r="2828" spans="8:13" ht="12.75" hidden="1">
      <c r="H2828" s="6">
        <f t="shared" si="159"/>
        <v>0</v>
      </c>
      <c r="I2828" s="23">
        <f t="shared" si="160"/>
        <v>0</v>
      </c>
      <c r="M2828" s="2">
        <v>500</v>
      </c>
    </row>
    <row r="2829" spans="8:13" ht="12.75" hidden="1">
      <c r="H2829" s="6">
        <f t="shared" si="159"/>
        <v>0</v>
      </c>
      <c r="I2829" s="23">
        <f t="shared" si="160"/>
        <v>0</v>
      </c>
      <c r="M2829" s="2">
        <v>500</v>
      </c>
    </row>
    <row r="2830" spans="8:13" ht="12.75" hidden="1">
      <c r="H2830" s="6">
        <f t="shared" si="159"/>
        <v>0</v>
      </c>
      <c r="I2830" s="23">
        <f t="shared" si="160"/>
        <v>0</v>
      </c>
      <c r="M2830" s="2">
        <v>500</v>
      </c>
    </row>
    <row r="2831" spans="8:13" ht="12.75" hidden="1">
      <c r="H2831" s="6">
        <f t="shared" si="159"/>
        <v>0</v>
      </c>
      <c r="I2831" s="23">
        <f t="shared" si="160"/>
        <v>0</v>
      </c>
      <c r="M2831" s="2">
        <v>500</v>
      </c>
    </row>
    <row r="2832" spans="2:13" ht="12.75" hidden="1">
      <c r="B2832" s="8"/>
      <c r="H2832" s="6">
        <f t="shared" si="159"/>
        <v>0</v>
      </c>
      <c r="I2832" s="23">
        <f t="shared" si="160"/>
        <v>0</v>
      </c>
      <c r="M2832" s="2">
        <v>500</v>
      </c>
    </row>
    <row r="2833" spans="2:13" ht="12.75" hidden="1">
      <c r="B2833" s="8"/>
      <c r="H2833" s="6">
        <f aca="true" t="shared" si="161" ref="H2833:H2896">H2832-B2833</f>
        <v>0</v>
      </c>
      <c r="I2833" s="23">
        <f t="shared" si="160"/>
        <v>0</v>
      </c>
      <c r="M2833" s="2">
        <v>500</v>
      </c>
    </row>
    <row r="2834" spans="2:13" ht="12.75" hidden="1">
      <c r="B2834" s="8"/>
      <c r="H2834" s="6">
        <f t="shared" si="161"/>
        <v>0</v>
      </c>
      <c r="I2834" s="23">
        <f t="shared" si="160"/>
        <v>0</v>
      </c>
      <c r="M2834" s="2">
        <v>500</v>
      </c>
    </row>
    <row r="2835" spans="8:13" ht="12.75" hidden="1">
      <c r="H2835" s="6">
        <f t="shared" si="161"/>
        <v>0</v>
      </c>
      <c r="I2835" s="23">
        <f t="shared" si="160"/>
        <v>0</v>
      </c>
      <c r="M2835" s="2">
        <v>500</v>
      </c>
    </row>
    <row r="2836" spans="8:13" ht="12.75" hidden="1">
      <c r="H2836" s="6">
        <f t="shared" si="161"/>
        <v>0</v>
      </c>
      <c r="I2836" s="23">
        <f t="shared" si="160"/>
        <v>0</v>
      </c>
      <c r="M2836" s="2">
        <v>500</v>
      </c>
    </row>
    <row r="2837" spans="8:13" ht="12.75" hidden="1">
      <c r="H2837" s="6">
        <f t="shared" si="161"/>
        <v>0</v>
      </c>
      <c r="I2837" s="23">
        <f t="shared" si="160"/>
        <v>0</v>
      </c>
      <c r="M2837" s="2">
        <v>500</v>
      </c>
    </row>
    <row r="2838" spans="8:13" ht="12.75" hidden="1">
      <c r="H2838" s="6">
        <f t="shared" si="161"/>
        <v>0</v>
      </c>
      <c r="I2838" s="23">
        <f t="shared" si="160"/>
        <v>0</v>
      </c>
      <c r="M2838" s="2">
        <v>500</v>
      </c>
    </row>
    <row r="2839" spans="8:13" ht="12.75" hidden="1">
      <c r="H2839" s="6">
        <f t="shared" si="161"/>
        <v>0</v>
      </c>
      <c r="I2839" s="23">
        <f t="shared" si="160"/>
        <v>0</v>
      </c>
      <c r="M2839" s="2">
        <v>500</v>
      </c>
    </row>
    <row r="2840" spans="8:13" ht="12.75" hidden="1">
      <c r="H2840" s="6">
        <f t="shared" si="161"/>
        <v>0</v>
      </c>
      <c r="I2840" s="23">
        <f t="shared" si="160"/>
        <v>0</v>
      </c>
      <c r="M2840" s="2">
        <v>500</v>
      </c>
    </row>
    <row r="2841" spans="8:13" ht="12.75" hidden="1">
      <c r="H2841" s="6">
        <f t="shared" si="161"/>
        <v>0</v>
      </c>
      <c r="I2841" s="23">
        <f t="shared" si="160"/>
        <v>0</v>
      </c>
      <c r="M2841" s="2">
        <v>500</v>
      </c>
    </row>
    <row r="2842" spans="8:13" ht="12.75" hidden="1">
      <c r="H2842" s="6">
        <f t="shared" si="161"/>
        <v>0</v>
      </c>
      <c r="I2842" s="23">
        <f t="shared" si="160"/>
        <v>0</v>
      </c>
      <c r="M2842" s="2">
        <v>500</v>
      </c>
    </row>
    <row r="2843" spans="8:13" ht="12.75" hidden="1">
      <c r="H2843" s="6">
        <f t="shared" si="161"/>
        <v>0</v>
      </c>
      <c r="I2843" s="23">
        <f t="shared" si="160"/>
        <v>0</v>
      </c>
      <c r="M2843" s="2">
        <v>500</v>
      </c>
    </row>
    <row r="2844" spans="8:13" ht="12.75" hidden="1">
      <c r="H2844" s="6">
        <f t="shared" si="161"/>
        <v>0</v>
      </c>
      <c r="I2844" s="23">
        <f t="shared" si="160"/>
        <v>0</v>
      </c>
      <c r="M2844" s="2">
        <v>500</v>
      </c>
    </row>
    <row r="2845" spans="8:13" ht="12.75" hidden="1">
      <c r="H2845" s="6">
        <f t="shared" si="161"/>
        <v>0</v>
      </c>
      <c r="I2845" s="23">
        <f t="shared" si="160"/>
        <v>0</v>
      </c>
      <c r="M2845" s="2">
        <v>500</v>
      </c>
    </row>
    <row r="2846" spans="8:13" ht="12.75" hidden="1">
      <c r="H2846" s="6">
        <f t="shared" si="161"/>
        <v>0</v>
      </c>
      <c r="I2846" s="23">
        <f t="shared" si="160"/>
        <v>0</v>
      </c>
      <c r="M2846" s="2">
        <v>500</v>
      </c>
    </row>
    <row r="2847" spans="8:13" ht="12.75" hidden="1">
      <c r="H2847" s="6">
        <f t="shared" si="161"/>
        <v>0</v>
      </c>
      <c r="I2847" s="23">
        <f t="shared" si="160"/>
        <v>0</v>
      </c>
      <c r="M2847" s="2">
        <v>500</v>
      </c>
    </row>
    <row r="2848" spans="8:13" ht="12.75" hidden="1">
      <c r="H2848" s="6">
        <f t="shared" si="161"/>
        <v>0</v>
      </c>
      <c r="I2848" s="23">
        <f t="shared" si="160"/>
        <v>0</v>
      </c>
      <c r="M2848" s="2">
        <v>500</v>
      </c>
    </row>
    <row r="2849" spans="8:13" ht="12.75" hidden="1">
      <c r="H2849" s="6">
        <f t="shared" si="161"/>
        <v>0</v>
      </c>
      <c r="I2849" s="23">
        <f t="shared" si="160"/>
        <v>0</v>
      </c>
      <c r="M2849" s="2">
        <v>500</v>
      </c>
    </row>
    <row r="2850" spans="8:13" ht="12.75" hidden="1">
      <c r="H2850" s="6">
        <f t="shared" si="161"/>
        <v>0</v>
      </c>
      <c r="I2850" s="23">
        <f aca="true" t="shared" si="162" ref="I2850:I2913">+B2850/M2850</f>
        <v>0</v>
      </c>
      <c r="M2850" s="2">
        <v>500</v>
      </c>
    </row>
    <row r="2851" spans="8:13" ht="12.75" hidden="1">
      <c r="H2851" s="6">
        <f t="shared" si="161"/>
        <v>0</v>
      </c>
      <c r="I2851" s="23">
        <f t="shared" si="162"/>
        <v>0</v>
      </c>
      <c r="M2851" s="2">
        <v>500</v>
      </c>
    </row>
    <row r="2852" spans="8:13" ht="12.75" hidden="1">
      <c r="H2852" s="6">
        <f t="shared" si="161"/>
        <v>0</v>
      </c>
      <c r="I2852" s="23">
        <f t="shared" si="162"/>
        <v>0</v>
      </c>
      <c r="M2852" s="2">
        <v>500</v>
      </c>
    </row>
    <row r="2853" spans="8:13" ht="12.75" hidden="1">
      <c r="H2853" s="6">
        <f t="shared" si="161"/>
        <v>0</v>
      </c>
      <c r="I2853" s="23">
        <f t="shared" si="162"/>
        <v>0</v>
      </c>
      <c r="M2853" s="2">
        <v>500</v>
      </c>
    </row>
    <row r="2854" spans="8:13" ht="12.75" hidden="1">
      <c r="H2854" s="6">
        <f t="shared" si="161"/>
        <v>0</v>
      </c>
      <c r="I2854" s="23">
        <f t="shared" si="162"/>
        <v>0</v>
      </c>
      <c r="M2854" s="2">
        <v>500</v>
      </c>
    </row>
    <row r="2855" spans="8:13" ht="12.75" hidden="1">
      <c r="H2855" s="6">
        <f t="shared" si="161"/>
        <v>0</v>
      </c>
      <c r="I2855" s="23">
        <f t="shared" si="162"/>
        <v>0</v>
      </c>
      <c r="M2855" s="2">
        <v>500</v>
      </c>
    </row>
    <row r="2856" spans="8:13" ht="12.75" hidden="1">
      <c r="H2856" s="6">
        <f t="shared" si="161"/>
        <v>0</v>
      </c>
      <c r="I2856" s="23">
        <f t="shared" si="162"/>
        <v>0</v>
      </c>
      <c r="M2856" s="2">
        <v>500</v>
      </c>
    </row>
    <row r="2857" spans="8:13" ht="12.75" hidden="1">
      <c r="H2857" s="6">
        <f t="shared" si="161"/>
        <v>0</v>
      </c>
      <c r="I2857" s="23">
        <f t="shared" si="162"/>
        <v>0</v>
      </c>
      <c r="M2857" s="2">
        <v>500</v>
      </c>
    </row>
    <row r="2858" spans="8:13" ht="12.75" hidden="1">
      <c r="H2858" s="6">
        <f t="shared" si="161"/>
        <v>0</v>
      </c>
      <c r="I2858" s="23">
        <f t="shared" si="162"/>
        <v>0</v>
      </c>
      <c r="M2858" s="2">
        <v>500</v>
      </c>
    </row>
    <row r="2859" spans="8:13" ht="12.75" hidden="1">
      <c r="H2859" s="6">
        <f t="shared" si="161"/>
        <v>0</v>
      </c>
      <c r="I2859" s="23">
        <f t="shared" si="162"/>
        <v>0</v>
      </c>
      <c r="M2859" s="2">
        <v>500</v>
      </c>
    </row>
    <row r="2860" spans="8:13" ht="12.75" hidden="1">
      <c r="H2860" s="6">
        <f t="shared" si="161"/>
        <v>0</v>
      </c>
      <c r="I2860" s="23">
        <f t="shared" si="162"/>
        <v>0</v>
      </c>
      <c r="M2860" s="2">
        <v>500</v>
      </c>
    </row>
    <row r="2861" spans="8:13" ht="12.75" hidden="1">
      <c r="H2861" s="6">
        <f t="shared" si="161"/>
        <v>0</v>
      </c>
      <c r="I2861" s="23">
        <f t="shared" si="162"/>
        <v>0</v>
      </c>
      <c r="M2861" s="2">
        <v>500</v>
      </c>
    </row>
    <row r="2862" spans="8:13" ht="12.75" hidden="1">
      <c r="H2862" s="6">
        <f t="shared" si="161"/>
        <v>0</v>
      </c>
      <c r="I2862" s="23">
        <f t="shared" si="162"/>
        <v>0</v>
      </c>
      <c r="M2862" s="2">
        <v>500</v>
      </c>
    </row>
    <row r="2863" spans="8:13" ht="12.75" hidden="1">
      <c r="H2863" s="6">
        <f t="shared" si="161"/>
        <v>0</v>
      </c>
      <c r="I2863" s="23">
        <f t="shared" si="162"/>
        <v>0</v>
      </c>
      <c r="M2863" s="2">
        <v>500</v>
      </c>
    </row>
    <row r="2864" spans="8:13" ht="12.75" hidden="1">
      <c r="H2864" s="6">
        <f t="shared" si="161"/>
        <v>0</v>
      </c>
      <c r="I2864" s="23">
        <f t="shared" si="162"/>
        <v>0</v>
      </c>
      <c r="M2864" s="2">
        <v>500</v>
      </c>
    </row>
    <row r="2865" spans="8:13" ht="12.75" hidden="1">
      <c r="H2865" s="6">
        <f t="shared" si="161"/>
        <v>0</v>
      </c>
      <c r="I2865" s="23">
        <f t="shared" si="162"/>
        <v>0</v>
      </c>
      <c r="M2865" s="2">
        <v>500</v>
      </c>
    </row>
    <row r="2866" spans="8:13" ht="12.75" hidden="1">
      <c r="H2866" s="6">
        <f t="shared" si="161"/>
        <v>0</v>
      </c>
      <c r="I2866" s="23">
        <f t="shared" si="162"/>
        <v>0</v>
      </c>
      <c r="M2866" s="2">
        <v>500</v>
      </c>
    </row>
    <row r="2867" spans="8:13" ht="12.75" hidden="1">
      <c r="H2867" s="6">
        <f t="shared" si="161"/>
        <v>0</v>
      </c>
      <c r="I2867" s="23">
        <f t="shared" si="162"/>
        <v>0</v>
      </c>
      <c r="M2867" s="2">
        <v>500</v>
      </c>
    </row>
    <row r="2868" spans="8:13" ht="12.75" hidden="1">
      <c r="H2868" s="6">
        <f t="shared" si="161"/>
        <v>0</v>
      </c>
      <c r="I2868" s="23">
        <f t="shared" si="162"/>
        <v>0</v>
      </c>
      <c r="M2868" s="2">
        <v>500</v>
      </c>
    </row>
    <row r="2869" spans="8:13" ht="12.75" hidden="1">
      <c r="H2869" s="6">
        <f t="shared" si="161"/>
        <v>0</v>
      </c>
      <c r="I2869" s="23">
        <f t="shared" si="162"/>
        <v>0</v>
      </c>
      <c r="M2869" s="2">
        <v>500</v>
      </c>
    </row>
    <row r="2870" spans="8:13" ht="12.75" hidden="1">
      <c r="H2870" s="6">
        <f t="shared" si="161"/>
        <v>0</v>
      </c>
      <c r="I2870" s="23">
        <f t="shared" si="162"/>
        <v>0</v>
      </c>
      <c r="M2870" s="2">
        <v>500</v>
      </c>
    </row>
    <row r="2871" spans="8:13" ht="12.75" hidden="1">
      <c r="H2871" s="6">
        <f t="shared" si="161"/>
        <v>0</v>
      </c>
      <c r="I2871" s="23">
        <f t="shared" si="162"/>
        <v>0</v>
      </c>
      <c r="M2871" s="2">
        <v>500</v>
      </c>
    </row>
    <row r="2872" spans="8:13" ht="12.75" hidden="1">
      <c r="H2872" s="6">
        <f t="shared" si="161"/>
        <v>0</v>
      </c>
      <c r="I2872" s="23">
        <f t="shared" si="162"/>
        <v>0</v>
      </c>
      <c r="M2872" s="2">
        <v>500</v>
      </c>
    </row>
    <row r="2873" spans="8:13" ht="12.75" hidden="1">
      <c r="H2873" s="6">
        <f t="shared" si="161"/>
        <v>0</v>
      </c>
      <c r="I2873" s="23">
        <f t="shared" si="162"/>
        <v>0</v>
      </c>
      <c r="M2873" s="2">
        <v>500</v>
      </c>
    </row>
    <row r="2874" spans="8:13" ht="12.75" hidden="1">
      <c r="H2874" s="6">
        <f t="shared" si="161"/>
        <v>0</v>
      </c>
      <c r="I2874" s="23">
        <f t="shared" si="162"/>
        <v>0</v>
      </c>
      <c r="M2874" s="2">
        <v>500</v>
      </c>
    </row>
    <row r="2875" spans="8:13" ht="12.75" hidden="1">
      <c r="H2875" s="6">
        <f t="shared" si="161"/>
        <v>0</v>
      </c>
      <c r="I2875" s="23">
        <f t="shared" si="162"/>
        <v>0</v>
      </c>
      <c r="M2875" s="2">
        <v>500</v>
      </c>
    </row>
    <row r="2876" spans="8:13" ht="12.75" hidden="1">
      <c r="H2876" s="6">
        <f t="shared" si="161"/>
        <v>0</v>
      </c>
      <c r="I2876" s="23">
        <f t="shared" si="162"/>
        <v>0</v>
      </c>
      <c r="M2876" s="2">
        <v>500</v>
      </c>
    </row>
    <row r="2877" spans="8:13" ht="12.75" hidden="1">
      <c r="H2877" s="6">
        <f t="shared" si="161"/>
        <v>0</v>
      </c>
      <c r="I2877" s="23">
        <f t="shared" si="162"/>
        <v>0</v>
      </c>
      <c r="M2877" s="2">
        <v>500</v>
      </c>
    </row>
    <row r="2878" spans="8:13" ht="12.75" hidden="1">
      <c r="H2878" s="6">
        <f t="shared" si="161"/>
        <v>0</v>
      </c>
      <c r="I2878" s="23">
        <f t="shared" si="162"/>
        <v>0</v>
      </c>
      <c r="M2878" s="2">
        <v>500</v>
      </c>
    </row>
    <row r="2879" spans="8:13" ht="12.75" hidden="1">
      <c r="H2879" s="6">
        <f t="shared" si="161"/>
        <v>0</v>
      </c>
      <c r="I2879" s="23">
        <f t="shared" si="162"/>
        <v>0</v>
      </c>
      <c r="M2879" s="2">
        <v>500</v>
      </c>
    </row>
    <row r="2880" spans="1:13" s="16" customFormat="1" ht="12.75" hidden="1">
      <c r="A2880" s="1"/>
      <c r="B2880" s="41"/>
      <c r="C2880" s="1"/>
      <c r="D2880" s="1"/>
      <c r="E2880" s="1"/>
      <c r="F2880" s="28"/>
      <c r="G2880" s="28"/>
      <c r="H2880" s="6">
        <f t="shared" si="161"/>
        <v>0</v>
      </c>
      <c r="I2880" s="23">
        <f t="shared" si="162"/>
        <v>0</v>
      </c>
      <c r="J2880"/>
      <c r="K2880"/>
      <c r="L2880"/>
      <c r="M2880" s="2">
        <v>500</v>
      </c>
    </row>
    <row r="2881" spans="8:13" ht="12.75" hidden="1">
      <c r="H2881" s="6">
        <f t="shared" si="161"/>
        <v>0</v>
      </c>
      <c r="I2881" s="23">
        <f t="shared" si="162"/>
        <v>0</v>
      </c>
      <c r="M2881" s="2">
        <v>500</v>
      </c>
    </row>
    <row r="2882" spans="8:13" ht="12.75" hidden="1">
      <c r="H2882" s="6">
        <f t="shared" si="161"/>
        <v>0</v>
      </c>
      <c r="I2882" s="23">
        <f t="shared" si="162"/>
        <v>0</v>
      </c>
      <c r="M2882" s="2">
        <v>500</v>
      </c>
    </row>
    <row r="2883" spans="8:13" ht="12.75" hidden="1">
      <c r="H2883" s="6">
        <f t="shared" si="161"/>
        <v>0</v>
      </c>
      <c r="I2883" s="23">
        <f t="shared" si="162"/>
        <v>0</v>
      </c>
      <c r="M2883" s="2">
        <v>500</v>
      </c>
    </row>
    <row r="2884" spans="8:14" ht="12.75" hidden="1">
      <c r="H2884" s="6">
        <f t="shared" si="161"/>
        <v>0</v>
      </c>
      <c r="I2884" s="23">
        <f t="shared" si="162"/>
        <v>0</v>
      </c>
      <c r="M2884" s="2">
        <v>500</v>
      </c>
      <c r="N2884" s="39"/>
    </row>
    <row r="2885" spans="2:13" ht="12.75" hidden="1">
      <c r="B2885" s="33"/>
      <c r="C2885" s="13"/>
      <c r="D2885" s="13"/>
      <c r="E2885" s="13"/>
      <c r="F2885" s="31"/>
      <c r="H2885" s="6">
        <f t="shared" si="161"/>
        <v>0</v>
      </c>
      <c r="I2885" s="23">
        <f t="shared" si="162"/>
        <v>0</v>
      </c>
      <c r="M2885" s="2">
        <v>500</v>
      </c>
    </row>
    <row r="2886" spans="4:13" ht="12.75" hidden="1">
      <c r="D2886" s="13"/>
      <c r="H2886" s="6">
        <f t="shared" si="161"/>
        <v>0</v>
      </c>
      <c r="I2886" s="23">
        <f t="shared" si="162"/>
        <v>0</v>
      </c>
      <c r="M2886" s="2">
        <v>500</v>
      </c>
    </row>
    <row r="2887" spans="2:13" ht="12.75" hidden="1">
      <c r="B2887" s="33"/>
      <c r="D2887" s="13"/>
      <c r="G2887" s="32"/>
      <c r="H2887" s="6">
        <f t="shared" si="161"/>
        <v>0</v>
      </c>
      <c r="I2887" s="23">
        <f t="shared" si="162"/>
        <v>0</v>
      </c>
      <c r="M2887" s="2">
        <v>500</v>
      </c>
    </row>
    <row r="2888" spans="2:13" ht="12.75" hidden="1">
      <c r="B2888" s="33"/>
      <c r="C2888" s="34"/>
      <c r="D2888" s="13"/>
      <c r="E2888" s="34"/>
      <c r="G2888" s="32"/>
      <c r="H2888" s="6">
        <f t="shared" si="161"/>
        <v>0</v>
      </c>
      <c r="I2888" s="23">
        <f t="shared" si="162"/>
        <v>0</v>
      </c>
      <c r="M2888" s="2">
        <v>500</v>
      </c>
    </row>
    <row r="2889" spans="2:13" ht="12.75" hidden="1">
      <c r="B2889" s="33"/>
      <c r="C2889" s="34"/>
      <c r="D2889" s="13"/>
      <c r="E2889" s="35"/>
      <c r="G2889" s="36"/>
      <c r="H2889" s="6">
        <f t="shared" si="161"/>
        <v>0</v>
      </c>
      <c r="I2889" s="23">
        <f t="shared" si="162"/>
        <v>0</v>
      </c>
      <c r="M2889" s="2">
        <v>500</v>
      </c>
    </row>
    <row r="2890" spans="2:13" ht="12.75" hidden="1">
      <c r="B2890" s="33"/>
      <c r="C2890" s="34"/>
      <c r="D2890" s="13"/>
      <c r="E2890" s="13"/>
      <c r="G2890" s="31"/>
      <c r="H2890" s="6">
        <f t="shared" si="161"/>
        <v>0</v>
      </c>
      <c r="I2890" s="23">
        <f t="shared" si="162"/>
        <v>0</v>
      </c>
      <c r="M2890" s="2">
        <v>500</v>
      </c>
    </row>
    <row r="2891" spans="1:13" ht="12.75" hidden="1">
      <c r="A2891" s="13"/>
      <c r="B2891" s="33"/>
      <c r="C2891" s="34"/>
      <c r="D2891" s="13"/>
      <c r="E2891" s="13"/>
      <c r="G2891" s="31"/>
      <c r="H2891" s="6">
        <f t="shared" si="161"/>
        <v>0</v>
      </c>
      <c r="I2891" s="23">
        <f t="shared" si="162"/>
        <v>0</v>
      </c>
      <c r="J2891" s="16"/>
      <c r="L2891" s="16"/>
      <c r="M2891" s="2">
        <v>500</v>
      </c>
    </row>
    <row r="2892" spans="3:13" ht="12.75" hidden="1">
      <c r="C2892" s="34"/>
      <c r="D2892" s="13"/>
      <c r="H2892" s="6">
        <f t="shared" si="161"/>
        <v>0</v>
      </c>
      <c r="I2892" s="23">
        <f t="shared" si="162"/>
        <v>0</v>
      </c>
      <c r="M2892" s="2">
        <v>500</v>
      </c>
    </row>
    <row r="2893" spans="3:13" ht="12.75" hidden="1">
      <c r="C2893" s="34"/>
      <c r="D2893" s="13"/>
      <c r="H2893" s="6">
        <f t="shared" si="161"/>
        <v>0</v>
      </c>
      <c r="I2893" s="23">
        <f t="shared" si="162"/>
        <v>0</v>
      </c>
      <c r="M2893" s="2">
        <v>500</v>
      </c>
    </row>
    <row r="2894" spans="3:13" ht="12.75" hidden="1">
      <c r="C2894" s="34"/>
      <c r="D2894" s="13"/>
      <c r="H2894" s="6">
        <f t="shared" si="161"/>
        <v>0</v>
      </c>
      <c r="I2894" s="23">
        <f t="shared" si="162"/>
        <v>0</v>
      </c>
      <c r="M2894" s="2">
        <v>500</v>
      </c>
    </row>
    <row r="2895" spans="2:13" ht="12.75" hidden="1">
      <c r="B2895" s="87"/>
      <c r="C2895" s="34"/>
      <c r="D2895" s="13"/>
      <c r="E2895" s="38"/>
      <c r="H2895" s="6">
        <f t="shared" si="161"/>
        <v>0</v>
      </c>
      <c r="I2895" s="23">
        <f t="shared" si="162"/>
        <v>0</v>
      </c>
      <c r="J2895" s="37"/>
      <c r="L2895" s="37"/>
      <c r="M2895" s="2">
        <v>500</v>
      </c>
    </row>
    <row r="2896" spans="3:13" ht="12.75" hidden="1">
      <c r="C2896" s="34"/>
      <c r="D2896" s="13"/>
      <c r="H2896" s="6">
        <f t="shared" si="161"/>
        <v>0</v>
      </c>
      <c r="I2896" s="23">
        <f t="shared" si="162"/>
        <v>0</v>
      </c>
      <c r="M2896" s="2">
        <v>500</v>
      </c>
    </row>
    <row r="2897" spans="3:13" ht="12.75" hidden="1">
      <c r="C2897" s="34"/>
      <c r="D2897" s="13"/>
      <c r="H2897" s="6">
        <f aca="true" t="shared" si="163" ref="H2897:H2960">H2896-B2897</f>
        <v>0</v>
      </c>
      <c r="I2897" s="23">
        <f t="shared" si="162"/>
        <v>0</v>
      </c>
      <c r="M2897" s="2">
        <v>500</v>
      </c>
    </row>
    <row r="2898" spans="3:13" ht="12.75" hidden="1">
      <c r="C2898" s="34"/>
      <c r="D2898" s="13"/>
      <c r="H2898" s="6">
        <f t="shared" si="163"/>
        <v>0</v>
      </c>
      <c r="I2898" s="23">
        <f t="shared" si="162"/>
        <v>0</v>
      </c>
      <c r="M2898" s="2">
        <v>500</v>
      </c>
    </row>
    <row r="2899" spans="3:13" ht="12.75" hidden="1">
      <c r="C2899" s="34"/>
      <c r="D2899" s="13"/>
      <c r="H2899" s="6">
        <f t="shared" si="163"/>
        <v>0</v>
      </c>
      <c r="I2899" s="23">
        <f t="shared" si="162"/>
        <v>0</v>
      </c>
      <c r="M2899" s="2">
        <v>500</v>
      </c>
    </row>
    <row r="2900" spans="3:13" ht="12.75" hidden="1">
      <c r="C2900" s="34"/>
      <c r="D2900" s="13"/>
      <c r="H2900" s="6">
        <f t="shared" si="163"/>
        <v>0</v>
      </c>
      <c r="I2900" s="23">
        <f t="shared" si="162"/>
        <v>0</v>
      </c>
      <c r="M2900" s="2">
        <v>500</v>
      </c>
    </row>
    <row r="2901" spans="3:13" ht="12.75" hidden="1">
      <c r="C2901" s="34"/>
      <c r="D2901" s="13"/>
      <c r="H2901" s="6">
        <f t="shared" si="163"/>
        <v>0</v>
      </c>
      <c r="I2901" s="23">
        <f t="shared" si="162"/>
        <v>0</v>
      </c>
      <c r="M2901" s="2">
        <v>500</v>
      </c>
    </row>
    <row r="2902" spans="4:13" ht="12.75" hidden="1">
      <c r="D2902" s="13"/>
      <c r="H2902" s="6">
        <f t="shared" si="163"/>
        <v>0</v>
      </c>
      <c r="I2902" s="23">
        <f t="shared" si="162"/>
        <v>0</v>
      </c>
      <c r="M2902" s="2">
        <v>500</v>
      </c>
    </row>
    <row r="2903" spans="4:13" ht="12.75" hidden="1">
      <c r="D2903" s="13"/>
      <c r="H2903" s="6">
        <f t="shared" si="163"/>
        <v>0</v>
      </c>
      <c r="I2903" s="23">
        <f t="shared" si="162"/>
        <v>0</v>
      </c>
      <c r="M2903" s="2">
        <v>500</v>
      </c>
    </row>
    <row r="2904" spans="4:13" ht="12.75" hidden="1">
      <c r="D2904" s="13"/>
      <c r="H2904" s="6">
        <f t="shared" si="163"/>
        <v>0</v>
      </c>
      <c r="I2904" s="23">
        <f t="shared" si="162"/>
        <v>0</v>
      </c>
      <c r="M2904" s="2">
        <v>500</v>
      </c>
    </row>
    <row r="2905" spans="4:13" ht="12.75" hidden="1">
      <c r="D2905" s="13"/>
      <c r="H2905" s="6">
        <f t="shared" si="163"/>
        <v>0</v>
      </c>
      <c r="I2905" s="23">
        <f t="shared" si="162"/>
        <v>0</v>
      </c>
      <c r="M2905" s="2">
        <v>500</v>
      </c>
    </row>
    <row r="2906" spans="4:13" ht="12.75" hidden="1">
      <c r="D2906" s="13"/>
      <c r="H2906" s="6">
        <f t="shared" si="163"/>
        <v>0</v>
      </c>
      <c r="I2906" s="23">
        <f t="shared" si="162"/>
        <v>0</v>
      </c>
      <c r="M2906" s="2">
        <v>500</v>
      </c>
    </row>
    <row r="2907" spans="4:13" ht="12.75" hidden="1">
      <c r="D2907" s="13"/>
      <c r="H2907" s="6">
        <f t="shared" si="163"/>
        <v>0</v>
      </c>
      <c r="I2907" s="23">
        <f t="shared" si="162"/>
        <v>0</v>
      </c>
      <c r="M2907" s="2">
        <v>500</v>
      </c>
    </row>
    <row r="2908" spans="4:13" ht="12.75" hidden="1">
      <c r="D2908" s="13"/>
      <c r="H2908" s="6">
        <f t="shared" si="163"/>
        <v>0</v>
      </c>
      <c r="I2908" s="23">
        <f t="shared" si="162"/>
        <v>0</v>
      </c>
      <c r="M2908" s="2">
        <v>500</v>
      </c>
    </row>
    <row r="2909" spans="4:13" ht="12.75" hidden="1">
      <c r="D2909" s="13"/>
      <c r="H2909" s="6">
        <f t="shared" si="163"/>
        <v>0</v>
      </c>
      <c r="I2909" s="23">
        <f t="shared" si="162"/>
        <v>0</v>
      </c>
      <c r="M2909" s="2">
        <v>500</v>
      </c>
    </row>
    <row r="2910" spans="4:13" ht="12.75" hidden="1">
      <c r="D2910" s="13"/>
      <c r="H2910" s="6">
        <f t="shared" si="163"/>
        <v>0</v>
      </c>
      <c r="I2910" s="23">
        <f t="shared" si="162"/>
        <v>0</v>
      </c>
      <c r="M2910" s="2">
        <v>500</v>
      </c>
    </row>
    <row r="2911" spans="4:13" ht="12.75" hidden="1">
      <c r="D2911" s="13"/>
      <c r="H2911" s="6">
        <f t="shared" si="163"/>
        <v>0</v>
      </c>
      <c r="I2911" s="23">
        <f t="shared" si="162"/>
        <v>0</v>
      </c>
      <c r="M2911" s="2">
        <v>500</v>
      </c>
    </row>
    <row r="2912" spans="4:13" ht="12.75" hidden="1">
      <c r="D2912" s="13"/>
      <c r="H2912" s="6">
        <f t="shared" si="163"/>
        <v>0</v>
      </c>
      <c r="I2912" s="23">
        <f t="shared" si="162"/>
        <v>0</v>
      </c>
      <c r="M2912" s="2">
        <v>500</v>
      </c>
    </row>
    <row r="2913" spans="4:13" ht="12.75" hidden="1">
      <c r="D2913" s="13"/>
      <c r="H2913" s="6">
        <f t="shared" si="163"/>
        <v>0</v>
      </c>
      <c r="I2913" s="23">
        <f t="shared" si="162"/>
        <v>0</v>
      </c>
      <c r="M2913" s="2">
        <v>500</v>
      </c>
    </row>
    <row r="2914" spans="4:13" ht="12.75" hidden="1">
      <c r="D2914" s="13"/>
      <c r="H2914" s="6">
        <f t="shared" si="163"/>
        <v>0</v>
      </c>
      <c r="I2914" s="23">
        <f aca="true" t="shared" si="164" ref="I2914:I2975">+B2914/M2914</f>
        <v>0</v>
      </c>
      <c r="M2914" s="2">
        <v>500</v>
      </c>
    </row>
    <row r="2915" spans="4:13" ht="12.75" hidden="1">
      <c r="D2915" s="13"/>
      <c r="H2915" s="6">
        <f t="shared" si="163"/>
        <v>0</v>
      </c>
      <c r="I2915" s="23">
        <f t="shared" si="164"/>
        <v>0</v>
      </c>
      <c r="M2915" s="2">
        <v>500</v>
      </c>
    </row>
    <row r="2916" spans="4:13" ht="12.75" hidden="1">
      <c r="D2916" s="13"/>
      <c r="H2916" s="6">
        <f t="shared" si="163"/>
        <v>0</v>
      </c>
      <c r="I2916" s="23">
        <f t="shared" si="164"/>
        <v>0</v>
      </c>
      <c r="M2916" s="2">
        <v>500</v>
      </c>
    </row>
    <row r="2917" spans="4:13" ht="12.75" hidden="1">
      <c r="D2917" s="13"/>
      <c r="H2917" s="6">
        <f t="shared" si="163"/>
        <v>0</v>
      </c>
      <c r="I2917" s="23">
        <f t="shared" si="164"/>
        <v>0</v>
      </c>
      <c r="M2917" s="2">
        <v>500</v>
      </c>
    </row>
    <row r="2918" spans="4:13" ht="12.75" hidden="1">
      <c r="D2918" s="13"/>
      <c r="H2918" s="6">
        <f t="shared" si="163"/>
        <v>0</v>
      </c>
      <c r="I2918" s="23">
        <f t="shared" si="164"/>
        <v>0</v>
      </c>
      <c r="M2918" s="2">
        <v>500</v>
      </c>
    </row>
    <row r="2919" spans="4:13" ht="12.75" hidden="1">
      <c r="D2919" s="13"/>
      <c r="H2919" s="6">
        <f t="shared" si="163"/>
        <v>0</v>
      </c>
      <c r="I2919" s="23">
        <f t="shared" si="164"/>
        <v>0</v>
      </c>
      <c r="M2919" s="2">
        <v>500</v>
      </c>
    </row>
    <row r="2920" spans="4:13" ht="12.75" hidden="1">
      <c r="D2920" s="13"/>
      <c r="H2920" s="6">
        <f t="shared" si="163"/>
        <v>0</v>
      </c>
      <c r="I2920" s="23">
        <f t="shared" si="164"/>
        <v>0</v>
      </c>
      <c r="M2920" s="2">
        <v>500</v>
      </c>
    </row>
    <row r="2921" spans="4:13" ht="12.75" hidden="1">
      <c r="D2921" s="13"/>
      <c r="H2921" s="6">
        <f t="shared" si="163"/>
        <v>0</v>
      </c>
      <c r="I2921" s="23">
        <f t="shared" si="164"/>
        <v>0</v>
      </c>
      <c r="M2921" s="2">
        <v>500</v>
      </c>
    </row>
    <row r="2922" spans="4:13" ht="12.75" hidden="1">
      <c r="D2922" s="13"/>
      <c r="H2922" s="6">
        <f t="shared" si="163"/>
        <v>0</v>
      </c>
      <c r="I2922" s="23">
        <f t="shared" si="164"/>
        <v>0</v>
      </c>
      <c r="M2922" s="2">
        <v>500</v>
      </c>
    </row>
    <row r="2923" spans="4:13" ht="12.75" hidden="1">
      <c r="D2923" s="13"/>
      <c r="H2923" s="6">
        <f t="shared" si="163"/>
        <v>0</v>
      </c>
      <c r="I2923" s="23">
        <f t="shared" si="164"/>
        <v>0</v>
      </c>
      <c r="M2923" s="2">
        <v>500</v>
      </c>
    </row>
    <row r="2924" spans="4:13" ht="12.75" hidden="1">
      <c r="D2924" s="13"/>
      <c r="H2924" s="6">
        <f t="shared" si="163"/>
        <v>0</v>
      </c>
      <c r="I2924" s="23">
        <f t="shared" si="164"/>
        <v>0</v>
      </c>
      <c r="M2924" s="2">
        <v>500</v>
      </c>
    </row>
    <row r="2925" spans="4:13" ht="12.75" hidden="1">
      <c r="D2925" s="13"/>
      <c r="H2925" s="6">
        <f t="shared" si="163"/>
        <v>0</v>
      </c>
      <c r="I2925" s="23">
        <f t="shared" si="164"/>
        <v>0</v>
      </c>
      <c r="M2925" s="2">
        <v>500</v>
      </c>
    </row>
    <row r="2926" spans="4:13" ht="12.75" hidden="1">
      <c r="D2926" s="13"/>
      <c r="H2926" s="6">
        <f t="shared" si="163"/>
        <v>0</v>
      </c>
      <c r="I2926" s="23">
        <f t="shared" si="164"/>
        <v>0</v>
      </c>
      <c r="M2926" s="2">
        <v>500</v>
      </c>
    </row>
    <row r="2927" spans="4:13" ht="12.75" hidden="1">
      <c r="D2927" s="13"/>
      <c r="H2927" s="6">
        <f t="shared" si="163"/>
        <v>0</v>
      </c>
      <c r="I2927" s="23">
        <f t="shared" si="164"/>
        <v>0</v>
      </c>
      <c r="M2927" s="2">
        <v>500</v>
      </c>
    </row>
    <row r="2928" spans="1:13" s="43" customFormat="1" ht="12.75" hidden="1">
      <c r="A2928" s="1"/>
      <c r="B2928" s="41"/>
      <c r="C2928" s="1"/>
      <c r="D2928" s="13"/>
      <c r="E2928" s="1"/>
      <c r="F2928" s="28"/>
      <c r="G2928" s="28"/>
      <c r="H2928" s="6">
        <f t="shared" si="163"/>
        <v>0</v>
      </c>
      <c r="I2928" s="23">
        <f t="shared" si="164"/>
        <v>0</v>
      </c>
      <c r="J2928"/>
      <c r="K2928"/>
      <c r="L2928"/>
      <c r="M2928" s="2">
        <v>500</v>
      </c>
    </row>
    <row r="2929" spans="4:13" ht="12.75" hidden="1">
      <c r="D2929" s="13"/>
      <c r="H2929" s="6">
        <f t="shared" si="163"/>
        <v>0</v>
      </c>
      <c r="I2929" s="23">
        <f t="shared" si="164"/>
        <v>0</v>
      </c>
      <c r="M2929" s="2">
        <v>500</v>
      </c>
    </row>
    <row r="2930" spans="4:13" ht="12.75" hidden="1">
      <c r="D2930" s="13"/>
      <c r="H2930" s="6">
        <f t="shared" si="163"/>
        <v>0</v>
      </c>
      <c r="I2930" s="23">
        <f t="shared" si="164"/>
        <v>0</v>
      </c>
      <c r="M2930" s="2">
        <v>500</v>
      </c>
    </row>
    <row r="2931" spans="4:13" ht="12.75" hidden="1">
      <c r="D2931" s="13"/>
      <c r="H2931" s="6">
        <f t="shared" si="163"/>
        <v>0</v>
      </c>
      <c r="I2931" s="23">
        <f t="shared" si="164"/>
        <v>0</v>
      </c>
      <c r="M2931" s="2">
        <v>500</v>
      </c>
    </row>
    <row r="2932" spans="4:13" ht="12.75" hidden="1">
      <c r="D2932" s="13"/>
      <c r="H2932" s="6">
        <f t="shared" si="163"/>
        <v>0</v>
      </c>
      <c r="I2932" s="23">
        <f t="shared" si="164"/>
        <v>0</v>
      </c>
      <c r="M2932" s="2">
        <v>500</v>
      </c>
    </row>
    <row r="2933" spans="4:13" ht="12.75" hidden="1">
      <c r="D2933" s="13"/>
      <c r="H2933" s="6">
        <f t="shared" si="163"/>
        <v>0</v>
      </c>
      <c r="I2933" s="23">
        <f t="shared" si="164"/>
        <v>0</v>
      </c>
      <c r="M2933" s="2">
        <v>500</v>
      </c>
    </row>
    <row r="2934" spans="4:13" ht="12.75" hidden="1">
      <c r="D2934" s="13"/>
      <c r="H2934" s="6">
        <f t="shared" si="163"/>
        <v>0</v>
      </c>
      <c r="I2934" s="23">
        <f t="shared" si="164"/>
        <v>0</v>
      </c>
      <c r="M2934" s="2">
        <v>500</v>
      </c>
    </row>
    <row r="2935" spans="4:13" ht="12.75" hidden="1">
      <c r="D2935" s="13"/>
      <c r="H2935" s="6">
        <f t="shared" si="163"/>
        <v>0</v>
      </c>
      <c r="I2935" s="23">
        <f t="shared" si="164"/>
        <v>0</v>
      </c>
      <c r="M2935" s="2">
        <v>500</v>
      </c>
    </row>
    <row r="2936" spans="4:13" ht="12.75" hidden="1">
      <c r="D2936" s="13"/>
      <c r="H2936" s="6">
        <f t="shared" si="163"/>
        <v>0</v>
      </c>
      <c r="I2936" s="23">
        <f t="shared" si="164"/>
        <v>0</v>
      </c>
      <c r="M2936" s="2">
        <v>500</v>
      </c>
    </row>
    <row r="2937" spans="4:13" ht="12.75" hidden="1">
      <c r="D2937" s="13"/>
      <c r="H2937" s="6">
        <f t="shared" si="163"/>
        <v>0</v>
      </c>
      <c r="I2937" s="23">
        <f t="shared" si="164"/>
        <v>0</v>
      </c>
      <c r="M2937" s="2">
        <v>500</v>
      </c>
    </row>
    <row r="2938" spans="4:13" ht="12.75" hidden="1">
      <c r="D2938" s="13"/>
      <c r="H2938" s="6">
        <f t="shared" si="163"/>
        <v>0</v>
      </c>
      <c r="I2938" s="23">
        <f t="shared" si="164"/>
        <v>0</v>
      </c>
      <c r="M2938" s="2">
        <v>500</v>
      </c>
    </row>
    <row r="2939" spans="1:13" ht="12.75" hidden="1">
      <c r="A2939" s="42"/>
      <c r="B2939" s="88"/>
      <c r="C2939" s="44"/>
      <c r="D2939" s="35"/>
      <c r="E2939" s="42"/>
      <c r="F2939" s="36"/>
      <c r="G2939" s="36"/>
      <c r="H2939" s="6">
        <f t="shared" si="163"/>
        <v>0</v>
      </c>
      <c r="I2939" s="23">
        <f t="shared" si="164"/>
        <v>0</v>
      </c>
      <c r="J2939" s="43"/>
      <c r="K2939" s="43"/>
      <c r="L2939" s="43"/>
      <c r="M2939" s="2">
        <v>500</v>
      </c>
    </row>
    <row r="2940" spans="4:13" ht="12.75" hidden="1">
      <c r="D2940" s="13"/>
      <c r="H2940" s="6">
        <f t="shared" si="163"/>
        <v>0</v>
      </c>
      <c r="I2940" s="23">
        <f t="shared" si="164"/>
        <v>0</v>
      </c>
      <c r="M2940" s="2">
        <v>500</v>
      </c>
    </row>
    <row r="2941" spans="4:13" ht="12.75" hidden="1">
      <c r="D2941" s="13"/>
      <c r="H2941" s="6">
        <f t="shared" si="163"/>
        <v>0</v>
      </c>
      <c r="I2941" s="23">
        <f t="shared" si="164"/>
        <v>0</v>
      </c>
      <c r="M2941" s="2">
        <v>500</v>
      </c>
    </row>
    <row r="2942" spans="4:13" ht="12.75" hidden="1">
      <c r="D2942" s="13"/>
      <c r="H2942" s="6">
        <f t="shared" si="163"/>
        <v>0</v>
      </c>
      <c r="I2942" s="23">
        <f t="shared" si="164"/>
        <v>0</v>
      </c>
      <c r="M2942" s="2">
        <v>500</v>
      </c>
    </row>
    <row r="2943" spans="4:13" ht="12.75" hidden="1">
      <c r="D2943" s="13"/>
      <c r="H2943" s="6">
        <f t="shared" si="163"/>
        <v>0</v>
      </c>
      <c r="I2943" s="23">
        <f t="shared" si="164"/>
        <v>0</v>
      </c>
      <c r="M2943" s="2">
        <v>500</v>
      </c>
    </row>
    <row r="2944" spans="4:13" ht="12.75" hidden="1">
      <c r="D2944" s="13"/>
      <c r="H2944" s="6">
        <f t="shared" si="163"/>
        <v>0</v>
      </c>
      <c r="I2944" s="23">
        <f t="shared" si="164"/>
        <v>0</v>
      </c>
      <c r="M2944" s="2">
        <v>500</v>
      </c>
    </row>
    <row r="2945" spans="4:13" ht="12.75" hidden="1">
      <c r="D2945" s="13"/>
      <c r="H2945" s="6">
        <f t="shared" si="163"/>
        <v>0</v>
      </c>
      <c r="I2945" s="23">
        <f t="shared" si="164"/>
        <v>0</v>
      </c>
      <c r="M2945" s="2">
        <v>500</v>
      </c>
    </row>
    <row r="2946" spans="4:13" ht="12.75" hidden="1">
      <c r="D2946" s="13"/>
      <c r="H2946" s="6">
        <f t="shared" si="163"/>
        <v>0</v>
      </c>
      <c r="I2946" s="23">
        <f t="shared" si="164"/>
        <v>0</v>
      </c>
      <c r="M2946" s="2">
        <v>500</v>
      </c>
    </row>
    <row r="2947" spans="4:13" ht="12.75" hidden="1">
      <c r="D2947" s="13"/>
      <c r="H2947" s="6">
        <f t="shared" si="163"/>
        <v>0</v>
      </c>
      <c r="I2947" s="23">
        <f t="shared" si="164"/>
        <v>0</v>
      </c>
      <c r="M2947" s="2">
        <v>500</v>
      </c>
    </row>
    <row r="2948" spans="4:13" ht="12.75" hidden="1">
      <c r="D2948" s="13"/>
      <c r="H2948" s="6">
        <f t="shared" si="163"/>
        <v>0</v>
      </c>
      <c r="I2948" s="23">
        <f t="shared" si="164"/>
        <v>0</v>
      </c>
      <c r="M2948" s="2">
        <v>500</v>
      </c>
    </row>
    <row r="2949" spans="4:13" ht="12.75" hidden="1">
      <c r="D2949" s="13"/>
      <c r="H2949" s="6">
        <f t="shared" si="163"/>
        <v>0</v>
      </c>
      <c r="I2949" s="23">
        <f t="shared" si="164"/>
        <v>0</v>
      </c>
      <c r="M2949" s="2">
        <v>500</v>
      </c>
    </row>
    <row r="2950" spans="4:13" ht="12.75" hidden="1">
      <c r="D2950" s="13"/>
      <c r="H2950" s="6">
        <f t="shared" si="163"/>
        <v>0</v>
      </c>
      <c r="I2950" s="23">
        <f t="shared" si="164"/>
        <v>0</v>
      </c>
      <c r="M2950" s="2">
        <v>500</v>
      </c>
    </row>
    <row r="2951" spans="8:13" ht="12.75" hidden="1">
      <c r="H2951" s="6">
        <f t="shared" si="163"/>
        <v>0</v>
      </c>
      <c r="I2951" s="23">
        <f t="shared" si="164"/>
        <v>0</v>
      </c>
      <c r="M2951" s="2">
        <v>500</v>
      </c>
    </row>
    <row r="2952" spans="8:13" ht="12.75" hidden="1">
      <c r="H2952" s="6">
        <f t="shared" si="163"/>
        <v>0</v>
      </c>
      <c r="I2952" s="23">
        <f t="shared" si="164"/>
        <v>0</v>
      </c>
      <c r="M2952" s="2">
        <v>500</v>
      </c>
    </row>
    <row r="2953" spans="8:13" ht="12.75" hidden="1">
      <c r="H2953" s="6">
        <f t="shared" si="163"/>
        <v>0</v>
      </c>
      <c r="I2953" s="23">
        <f t="shared" si="164"/>
        <v>0</v>
      </c>
      <c r="M2953" s="2">
        <v>500</v>
      </c>
    </row>
    <row r="2954" spans="8:13" ht="12.75" hidden="1">
      <c r="H2954" s="6">
        <f t="shared" si="163"/>
        <v>0</v>
      </c>
      <c r="I2954" s="23">
        <f t="shared" si="164"/>
        <v>0</v>
      </c>
      <c r="M2954" s="2">
        <v>500</v>
      </c>
    </row>
    <row r="2955" spans="8:13" ht="12.75" hidden="1">
      <c r="H2955" s="6">
        <f t="shared" si="163"/>
        <v>0</v>
      </c>
      <c r="I2955" s="23">
        <f t="shared" si="164"/>
        <v>0</v>
      </c>
      <c r="M2955" s="2">
        <v>500</v>
      </c>
    </row>
    <row r="2956" spans="8:13" ht="12.75" hidden="1">
      <c r="H2956" s="6">
        <f t="shared" si="163"/>
        <v>0</v>
      </c>
      <c r="I2956" s="23">
        <f t="shared" si="164"/>
        <v>0</v>
      </c>
      <c r="M2956" s="2">
        <v>500</v>
      </c>
    </row>
    <row r="2957" spans="8:13" ht="12.75" hidden="1">
      <c r="H2957" s="6">
        <f t="shared" si="163"/>
        <v>0</v>
      </c>
      <c r="I2957" s="23">
        <f t="shared" si="164"/>
        <v>0</v>
      </c>
      <c r="M2957" s="2">
        <v>500</v>
      </c>
    </row>
    <row r="2958" spans="8:13" ht="12.75" hidden="1">
      <c r="H2958" s="6">
        <f t="shared" si="163"/>
        <v>0</v>
      </c>
      <c r="I2958" s="23">
        <f t="shared" si="164"/>
        <v>0</v>
      </c>
      <c r="M2958" s="2">
        <v>500</v>
      </c>
    </row>
    <row r="2959" spans="8:13" ht="12.75" hidden="1">
      <c r="H2959" s="6">
        <f t="shared" si="163"/>
        <v>0</v>
      </c>
      <c r="I2959" s="23">
        <f t="shared" si="164"/>
        <v>0</v>
      </c>
      <c r="M2959" s="2">
        <v>500</v>
      </c>
    </row>
    <row r="2960" spans="8:13" ht="12.75" hidden="1">
      <c r="H2960" s="6">
        <f t="shared" si="163"/>
        <v>0</v>
      </c>
      <c r="I2960" s="23">
        <f t="shared" si="164"/>
        <v>0</v>
      </c>
      <c r="M2960" s="2">
        <v>500</v>
      </c>
    </row>
    <row r="2961" spans="8:13" ht="12.75" hidden="1">
      <c r="H2961" s="6">
        <f aca="true" t="shared" si="165" ref="H2961:H2975">H2960-B2961</f>
        <v>0</v>
      </c>
      <c r="I2961" s="23">
        <f t="shared" si="164"/>
        <v>0</v>
      </c>
      <c r="M2961" s="2">
        <v>500</v>
      </c>
    </row>
    <row r="2962" spans="8:13" ht="12.75" hidden="1">
      <c r="H2962" s="6">
        <f t="shared" si="165"/>
        <v>0</v>
      </c>
      <c r="I2962" s="23">
        <f t="shared" si="164"/>
        <v>0</v>
      </c>
      <c r="M2962" s="2">
        <v>500</v>
      </c>
    </row>
    <row r="2963" spans="8:13" ht="12.75" hidden="1">
      <c r="H2963" s="6">
        <f t="shared" si="165"/>
        <v>0</v>
      </c>
      <c r="I2963" s="23">
        <f t="shared" si="164"/>
        <v>0</v>
      </c>
      <c r="M2963" s="2">
        <v>500</v>
      </c>
    </row>
    <row r="2964" spans="8:13" ht="12.75" hidden="1">
      <c r="H2964" s="6">
        <f t="shared" si="165"/>
        <v>0</v>
      </c>
      <c r="I2964" s="23">
        <f t="shared" si="164"/>
        <v>0</v>
      </c>
      <c r="M2964" s="2">
        <v>500</v>
      </c>
    </row>
    <row r="2965" spans="8:13" ht="12.75" hidden="1">
      <c r="H2965" s="6">
        <f t="shared" si="165"/>
        <v>0</v>
      </c>
      <c r="I2965" s="23">
        <f t="shared" si="164"/>
        <v>0</v>
      </c>
      <c r="M2965" s="2">
        <v>500</v>
      </c>
    </row>
    <row r="2966" spans="8:13" ht="12.75" hidden="1">
      <c r="H2966" s="6">
        <f t="shared" si="165"/>
        <v>0</v>
      </c>
      <c r="I2966" s="23">
        <f t="shared" si="164"/>
        <v>0</v>
      </c>
      <c r="M2966" s="2">
        <v>500</v>
      </c>
    </row>
    <row r="2967" spans="8:13" ht="12.75" hidden="1">
      <c r="H2967" s="6">
        <f t="shared" si="165"/>
        <v>0</v>
      </c>
      <c r="I2967" s="23">
        <f t="shared" si="164"/>
        <v>0</v>
      </c>
      <c r="M2967" s="2">
        <v>500</v>
      </c>
    </row>
    <row r="2968" spans="8:13" ht="12.75" hidden="1">
      <c r="H2968" s="6">
        <f t="shared" si="165"/>
        <v>0</v>
      </c>
      <c r="I2968" s="23">
        <f t="shared" si="164"/>
        <v>0</v>
      </c>
      <c r="M2968" s="2">
        <v>500</v>
      </c>
    </row>
    <row r="2969" spans="8:13" ht="12.75" hidden="1">
      <c r="H2969" s="6">
        <f t="shared" si="165"/>
        <v>0</v>
      </c>
      <c r="I2969" s="23">
        <f t="shared" si="164"/>
        <v>0</v>
      </c>
      <c r="M2969" s="2">
        <v>500</v>
      </c>
    </row>
    <row r="2970" spans="8:13" ht="12.75" hidden="1">
      <c r="H2970" s="6">
        <f t="shared" si="165"/>
        <v>0</v>
      </c>
      <c r="I2970" s="23">
        <f t="shared" si="164"/>
        <v>0</v>
      </c>
      <c r="M2970" s="2">
        <v>500</v>
      </c>
    </row>
    <row r="2971" spans="8:13" ht="12.75" hidden="1">
      <c r="H2971" s="6">
        <f t="shared" si="165"/>
        <v>0</v>
      </c>
      <c r="I2971" s="23">
        <f t="shared" si="164"/>
        <v>0</v>
      </c>
      <c r="M2971" s="2">
        <v>500</v>
      </c>
    </row>
    <row r="2972" spans="8:13" ht="12.75" hidden="1">
      <c r="H2972" s="6">
        <f t="shared" si="165"/>
        <v>0</v>
      </c>
      <c r="I2972" s="23">
        <f t="shared" si="164"/>
        <v>0</v>
      </c>
      <c r="M2972" s="2">
        <v>500</v>
      </c>
    </row>
    <row r="2973" spans="8:13" ht="12.75" hidden="1">
      <c r="H2973" s="6">
        <f t="shared" si="165"/>
        <v>0</v>
      </c>
      <c r="I2973" s="23">
        <f t="shared" si="164"/>
        <v>0</v>
      </c>
      <c r="M2973" s="2">
        <v>500</v>
      </c>
    </row>
    <row r="2974" spans="8:13" ht="12.75" hidden="1">
      <c r="H2974" s="6">
        <f t="shared" si="165"/>
        <v>0</v>
      </c>
      <c r="I2974" s="23">
        <f t="shared" si="164"/>
        <v>0</v>
      </c>
      <c r="M2974" s="2">
        <v>500</v>
      </c>
    </row>
    <row r="2975" spans="8:13" ht="12.75" hidden="1">
      <c r="H2975" s="6">
        <f t="shared" si="165"/>
        <v>0</v>
      </c>
      <c r="I2975" s="23">
        <f t="shared" si="164"/>
        <v>0</v>
      </c>
      <c r="M2975" s="2">
        <v>500</v>
      </c>
    </row>
    <row r="2976" ht="12.75" hidden="1"/>
    <row r="2977" ht="12.75" hidden="1"/>
    <row r="2978" ht="12.75" hidden="1"/>
    <row r="2979" ht="12.75" hidden="1"/>
    <row r="2980" ht="12.75" hidden="1"/>
    <row r="2981" ht="12.75" hidden="1"/>
    <row r="2982" ht="12.75" hidden="1"/>
    <row r="2983" ht="12.75" hidden="1"/>
    <row r="2984" ht="12.75" hidden="1"/>
    <row r="2985" ht="12.75" hidden="1"/>
    <row r="2986" ht="12.75" hidden="1"/>
    <row r="2987" ht="12.75" hidden="1"/>
    <row r="2988" ht="12.75" hidden="1"/>
    <row r="2989" ht="12.75" hidden="1"/>
    <row r="2990" ht="12.75" hidden="1"/>
    <row r="2991" ht="12.75" hidden="1"/>
    <row r="2992" ht="12.75" hidden="1"/>
    <row r="2993" ht="12.75" hidden="1"/>
    <row r="2994" ht="12.75" hidden="1"/>
    <row r="2995" ht="12.75" hidden="1"/>
    <row r="2996" ht="12.75" hidden="1"/>
    <row r="2997" ht="12.75" hidden="1"/>
    <row r="2998" ht="12.75" hidden="1"/>
    <row r="2999" ht="12.75" hidden="1"/>
    <row r="3000" ht="12.75" hidden="1"/>
    <row r="3001" ht="12.75" hidden="1"/>
    <row r="3002" ht="12.75" hidden="1"/>
    <row r="3003" ht="12.75" hidden="1"/>
    <row r="3004" ht="12.75" hidden="1"/>
    <row r="3005" ht="12.75" hidden="1"/>
    <row r="3006" ht="12.75" hidden="1"/>
    <row r="3007" ht="12.75" hidden="1"/>
    <row r="3008" ht="12.75" hidden="1"/>
    <row r="3009" ht="12.75" hidden="1"/>
    <row r="3010" ht="12.75" hidden="1"/>
    <row r="3011" ht="12.75" hidden="1"/>
    <row r="3012" ht="12.75" hidden="1"/>
    <row r="3013" ht="12.75" hidden="1"/>
    <row r="3014" ht="12.75" hidden="1"/>
    <row r="3015" ht="12.75" hidden="1"/>
    <row r="3016" ht="12.75" hidden="1"/>
    <row r="3017" ht="12.75" hidden="1"/>
    <row r="3018" ht="12.75" hidden="1"/>
    <row r="3019" ht="12.75" hidden="1"/>
    <row r="3020" ht="12.75" hidden="1"/>
    <row r="3021" ht="12.75" hidden="1"/>
    <row r="3022" ht="12.75" hidden="1"/>
    <row r="3023" ht="12.75" hidden="1"/>
    <row r="3024" ht="12.75" hidden="1"/>
    <row r="3025" ht="12.75" hidden="1"/>
    <row r="3026" ht="12.75" hidden="1"/>
    <row r="3027" ht="12.75" hidden="1"/>
    <row r="3028" ht="12.75" hidden="1"/>
    <row r="3029" ht="12.75" hidden="1"/>
    <row r="3030" ht="12.75" hidden="1"/>
    <row r="3031" ht="12.75" hidden="1"/>
    <row r="3032" ht="12.75" hidden="1"/>
    <row r="3033" ht="12.75" hidden="1"/>
    <row r="3034" ht="12.75" hidden="1"/>
    <row r="3035" ht="12.75" hidden="1"/>
    <row r="3036" ht="12.75" hidden="1"/>
    <row r="3037" ht="12.75" hidden="1"/>
    <row r="3038" ht="12.75" hidden="1"/>
    <row r="3039" ht="12.75" hidden="1"/>
    <row r="3040" ht="12.75" hidden="1"/>
    <row r="3041" ht="12.75" hidden="1"/>
    <row r="3042" ht="12.75" hidden="1"/>
    <row r="3043" ht="12.75" hidden="1"/>
    <row r="3044" ht="12.75" hidden="1"/>
    <row r="3045" ht="12.75" hidden="1"/>
    <row r="3046" ht="12.75" hidden="1"/>
    <row r="3047" ht="12.75" hidden="1"/>
    <row r="3048" ht="12.75" hidden="1"/>
    <row r="3049" ht="12.75" hidden="1"/>
    <row r="3050" ht="12.75" hidden="1"/>
    <row r="3051" ht="12.75" hidden="1"/>
    <row r="3052" ht="12.75" hidden="1"/>
    <row r="3053" ht="12.75" hidden="1"/>
    <row r="3054" ht="12.75" hidden="1"/>
    <row r="3055" ht="12.75" hidden="1"/>
    <row r="3056" ht="12.75" hidden="1"/>
    <row r="3057" ht="12.75" hidden="1"/>
    <row r="3058" ht="12.75" hidden="1"/>
    <row r="3059" ht="12.75" hidden="1"/>
    <row r="3060" ht="12.75" hidden="1"/>
    <row r="3061" ht="12.75" hidden="1"/>
    <row r="3062" ht="12.75" hidden="1"/>
    <row r="3063" ht="12.75" hidden="1"/>
    <row r="3064" ht="12.75" hidden="1"/>
    <row r="3065" ht="12.75" hidden="1"/>
    <row r="3066" ht="12.75" hidden="1"/>
    <row r="3067" ht="12.75" hidden="1"/>
    <row r="3068" ht="12.75" hidden="1"/>
    <row r="3069" ht="12.75" hidden="1"/>
    <row r="3070" ht="12.75" hidden="1"/>
    <row r="3071" ht="12.75" hidden="1"/>
    <row r="3072" ht="12.75" hidden="1"/>
    <row r="3073" ht="12.75" hidden="1"/>
    <row r="3074" ht="12.75" hidden="1"/>
    <row r="3075" ht="12.75" hidden="1"/>
    <row r="3076" ht="12.75" hidden="1"/>
    <row r="3077" ht="12.75" hidden="1"/>
    <row r="3078" ht="12.75" hidden="1"/>
    <row r="3079" ht="12.75" hidden="1"/>
    <row r="3080" ht="12.75" hidden="1"/>
    <row r="3081" ht="12.75" hidden="1"/>
    <row r="3082" ht="12.75" hidden="1"/>
    <row r="3083" ht="12.75" hidden="1"/>
    <row r="3084" ht="12.75" hidden="1"/>
    <row r="3085" ht="12.75" hidden="1"/>
    <row r="3086" ht="12.75" hidden="1"/>
    <row r="3087" ht="12.75" hidden="1"/>
    <row r="3088" ht="12.75" hidden="1"/>
    <row r="3089" ht="12.75" hidden="1"/>
    <row r="3090" ht="12.75" hidden="1"/>
    <row r="3091" ht="12.75" hidden="1"/>
    <row r="3092" ht="12.75" hidden="1"/>
    <row r="3093" ht="12.75" hidden="1"/>
    <row r="3094" ht="12.75" hidden="1"/>
    <row r="3095" ht="12.75" hidden="1"/>
    <row r="3096" ht="12.75" hidden="1"/>
    <row r="3097" ht="12.75" hidden="1"/>
    <row r="3098" ht="12.75" hidden="1"/>
    <row r="3099" ht="12.75" hidden="1"/>
    <row r="3100" ht="12.75" hidden="1"/>
    <row r="3101" ht="12.75" hidden="1"/>
    <row r="3102" ht="12.75" hidden="1"/>
    <row r="3103" ht="12.75" hidden="1"/>
    <row r="3104" ht="12.75" hidden="1"/>
    <row r="3105" ht="12.75" hidden="1"/>
    <row r="3106" ht="12.75" hidden="1"/>
    <row r="3107" ht="12.75" hidden="1"/>
    <row r="3108" ht="12.75" hidden="1"/>
    <row r="3109" ht="12.75" hidden="1"/>
    <row r="3110" ht="12.75" hidden="1"/>
    <row r="3111" ht="12.75" hidden="1"/>
    <row r="3112" ht="12.75" hidden="1"/>
    <row r="3113" ht="12.75" hidden="1"/>
    <row r="3114" ht="12.75" hidden="1"/>
    <row r="3115" ht="12.75" hidden="1"/>
    <row r="3116" ht="12.75" hidden="1"/>
    <row r="3117" ht="12.75" hidden="1"/>
    <row r="3118" ht="12.75" hidden="1"/>
    <row r="3119" ht="12.75" hidden="1"/>
    <row r="3120" ht="12.75" hidden="1"/>
    <row r="3121" ht="12.75" hidden="1"/>
    <row r="3122" ht="12.75" hidden="1"/>
    <row r="3123" ht="12.75" hidden="1"/>
    <row r="3124" ht="12.75" hidden="1"/>
    <row r="3125" ht="12.75" hidden="1"/>
    <row r="3126" ht="12.75" hidden="1"/>
    <row r="3127" ht="12.75" hidden="1"/>
    <row r="3128" ht="12.75" hidden="1"/>
    <row r="3129" ht="12.75" hidden="1"/>
    <row r="3130" ht="12.75" hidden="1"/>
    <row r="3131" ht="12.75" hidden="1"/>
    <row r="3132" ht="12.75" hidden="1"/>
    <row r="3133" ht="12.75" hidden="1"/>
    <row r="3134" ht="12.75" hidden="1"/>
    <row r="3135" ht="12.75" hidden="1"/>
    <row r="3136" ht="12.75" hidden="1"/>
    <row r="3137" ht="12.75" hidden="1"/>
    <row r="3138" ht="12.75" hidden="1"/>
    <row r="3139" ht="12.75" hidden="1"/>
    <row r="3140" ht="12.75" hidden="1"/>
    <row r="3141" ht="12.75" hidden="1"/>
    <row r="3142" ht="12.75" hidden="1"/>
    <row r="3143" ht="12.75" hidden="1"/>
    <row r="3144" ht="12.75" hidden="1"/>
    <row r="3145" ht="12.75" hidden="1"/>
    <row r="3146" ht="12.75" hidden="1"/>
    <row r="3147" ht="12.75" hidden="1"/>
    <row r="3148" ht="12.75" hidden="1"/>
    <row r="3149" ht="12.75" hidden="1"/>
    <row r="3150" ht="12.75" hidden="1"/>
    <row r="3151" ht="12.75" hidden="1"/>
    <row r="3152" ht="12.75" hidden="1"/>
    <row r="3153" ht="12.75" hidden="1"/>
    <row r="3154" ht="12.75" hidden="1"/>
    <row r="3155" ht="12.75" hidden="1"/>
    <row r="3156" ht="12.75" hidden="1"/>
    <row r="3157" ht="12.75" hidden="1"/>
    <row r="3158" ht="12.75" hidden="1"/>
    <row r="3159" ht="12.75" hidden="1"/>
    <row r="3160" ht="12.75" hidden="1"/>
    <row r="3161" ht="12.75" hidden="1"/>
    <row r="3162" ht="12.75" hidden="1"/>
    <row r="3163" ht="12.75" hidden="1"/>
    <row r="3164" ht="12.75" hidden="1"/>
    <row r="3165" ht="12.75" hidden="1"/>
    <row r="3166" ht="12.75" hidden="1"/>
    <row r="3167" ht="12.75" hidden="1"/>
    <row r="3168" ht="12.75" hidden="1"/>
    <row r="3169" ht="12.75" hidden="1"/>
    <row r="3170" ht="12.75" hidden="1"/>
    <row r="3171" ht="12.75" hidden="1"/>
    <row r="3172" ht="12.75" hidden="1"/>
    <row r="3173" ht="12.75" hidden="1"/>
    <row r="3174" ht="12.75" hidden="1"/>
    <row r="3175" ht="12.75" hidden="1"/>
    <row r="3176" ht="12.75" hidden="1"/>
    <row r="3177" ht="12.75" hidden="1"/>
    <row r="3178" ht="12.75" hidden="1"/>
    <row r="3179" ht="12.75" hidden="1"/>
    <row r="3180" ht="12.75" hidden="1"/>
    <row r="3181" ht="12.75" hidden="1"/>
    <row r="3182" ht="12.75" hidden="1"/>
    <row r="3183" ht="12.75" hidden="1"/>
    <row r="3184" ht="12.75" hidden="1"/>
    <row r="3185" ht="12.75" hidden="1"/>
    <row r="3186" ht="12.75" hidden="1"/>
    <row r="3187" ht="12.75" hidden="1"/>
    <row r="3188" ht="12.75" hidden="1"/>
    <row r="3189" ht="12.75" hidden="1"/>
    <row r="3190" ht="12.75" hidden="1"/>
    <row r="3191" ht="12.75" hidden="1"/>
    <row r="3192" ht="12.75" hidden="1"/>
    <row r="3193" ht="12.75" hidden="1"/>
    <row r="3194" ht="12.75" hidden="1"/>
    <row r="3195" ht="12.75" hidden="1"/>
    <row r="3196" ht="12.75" hidden="1"/>
    <row r="3197" ht="12.75" hidden="1"/>
    <row r="3198" ht="12.75" hidden="1"/>
    <row r="3199" ht="12.75" hidden="1"/>
    <row r="3200" ht="12.75" hidden="1"/>
    <row r="3201" ht="12.75" hidden="1"/>
    <row r="3202" ht="12.75" hidden="1"/>
    <row r="3203" ht="12.75" hidden="1"/>
    <row r="3204" ht="12.75" hidden="1"/>
    <row r="3205" ht="12.75" hidden="1"/>
    <row r="3206" ht="12.75" hidden="1"/>
    <row r="3207" ht="12.75" hidden="1"/>
    <row r="3208" ht="12.75" hidden="1"/>
    <row r="3209" ht="12.75" hidden="1"/>
    <row r="3210" ht="12.75" hidden="1"/>
    <row r="3211" ht="12.75" hidden="1"/>
    <row r="3212" ht="12.75" hidden="1"/>
    <row r="3213" ht="12.75" hidden="1"/>
    <row r="3214" ht="12.75" hidden="1"/>
    <row r="3215" ht="12.75" hidden="1"/>
    <row r="3216" ht="12.75" hidden="1"/>
    <row r="3217" ht="12.75" hidden="1"/>
    <row r="3218" ht="12.75" hidden="1"/>
    <row r="3219" ht="12.75" hidden="1"/>
    <row r="3220" ht="12.75" hidden="1"/>
    <row r="3221" ht="12.75" hidden="1"/>
    <row r="3222" ht="12.75" hidden="1"/>
    <row r="3223" ht="12.75" hidden="1"/>
    <row r="3224" ht="12.75" hidden="1"/>
    <row r="3225" ht="12.75" hidden="1"/>
    <row r="3226" ht="12.75" hidden="1"/>
    <row r="3227" ht="12.75" hidden="1"/>
    <row r="3228" ht="12.75" hidden="1"/>
    <row r="3229" ht="12.75" hidden="1"/>
    <row r="3230" ht="12.75" hidden="1"/>
    <row r="3231" ht="12.75" hidden="1"/>
    <row r="3232" ht="12.75" hidden="1"/>
    <row r="3233" ht="12.75" hidden="1"/>
    <row r="3234" ht="12.75" hidden="1"/>
    <row r="3235" ht="12.75" hidden="1"/>
    <row r="3236" ht="12.75" hidden="1"/>
    <row r="3237" ht="12.75" hidden="1"/>
    <row r="3238" ht="12.75" hidden="1"/>
    <row r="3239" ht="12.75" hidden="1"/>
    <row r="3240" ht="12.75" hidden="1"/>
    <row r="3241" ht="12.75" hidden="1"/>
    <row r="3242" ht="12.75" hidden="1"/>
    <row r="3243" ht="12.75" hidden="1"/>
    <row r="3244" ht="12.75" hidden="1"/>
    <row r="3245" ht="12.75" hidden="1"/>
    <row r="3246" ht="12.75" hidden="1"/>
    <row r="3247" ht="12.75" hidden="1"/>
    <row r="3248" ht="12.75" hidden="1"/>
    <row r="3249" ht="12.75" hidden="1"/>
    <row r="3250" ht="12.75" hidden="1"/>
    <row r="3251" ht="12.75" hidden="1"/>
    <row r="3252" ht="12.75" hidden="1"/>
    <row r="3253" ht="12.75" hidden="1"/>
    <row r="3254" ht="12.75" hidden="1"/>
    <row r="3255" ht="12.75" hidden="1"/>
    <row r="3256" ht="12.75" hidden="1"/>
    <row r="3257" ht="12.75" hidden="1"/>
    <row r="3258" ht="12.75" hidden="1"/>
    <row r="3259" ht="12.75" hidden="1"/>
    <row r="3260" ht="12.75" hidden="1"/>
    <row r="3261" ht="12.75" hidden="1"/>
    <row r="3262" ht="12.75" hidden="1"/>
    <row r="3263" ht="12.75" hidden="1"/>
    <row r="3264" ht="12.75" hidden="1"/>
    <row r="3265" ht="12.75" hidden="1"/>
    <row r="3266" ht="12.75" hidden="1"/>
    <row r="3267" ht="12.75" hidden="1"/>
    <row r="3268" ht="12.75" hidden="1"/>
    <row r="3269" ht="12.75" hidden="1"/>
    <row r="3270" ht="12.75" hidden="1"/>
    <row r="3271" ht="12.75" hidden="1"/>
    <row r="3272" ht="12.75" hidden="1"/>
    <row r="3273" ht="12.75" hidden="1"/>
    <row r="3274" ht="12.75" hidden="1"/>
    <row r="3275" ht="12.75" hidden="1"/>
    <row r="3276" ht="12.75" hidden="1"/>
    <row r="3277" ht="12.75" hidden="1"/>
    <row r="3278" ht="12.75" hidden="1"/>
    <row r="3279" ht="12.75" hidden="1"/>
    <row r="3280" ht="12.75" hidden="1"/>
    <row r="3281" ht="12.75" hidden="1"/>
    <row r="3282" ht="12.75" hidden="1"/>
    <row r="3283" ht="12.75" hidden="1"/>
    <row r="3284" ht="12.75" hidden="1"/>
    <row r="3285" ht="12.75" hidden="1"/>
    <row r="3286" ht="12.75" hidden="1"/>
    <row r="3287" ht="12.75" hidden="1"/>
    <row r="3288" ht="12.75" hidden="1"/>
    <row r="3289" ht="12.75" hidden="1"/>
    <row r="3290" ht="12.75" hidden="1"/>
    <row r="3291" ht="12.75" hidden="1"/>
    <row r="3292" ht="12.75" hidden="1"/>
    <row r="3293" ht="12.75" hidden="1"/>
    <row r="3294" ht="12.75" hidden="1"/>
    <row r="3295" ht="12.75" hidden="1"/>
    <row r="3296" ht="12.75" hidden="1"/>
    <row r="3297" ht="12.75" hidden="1"/>
    <row r="3298" ht="12.75" hidden="1"/>
    <row r="3299" ht="12.75" hidden="1"/>
    <row r="3300" ht="12.75" hidden="1"/>
    <row r="3301" ht="12.75" hidden="1"/>
    <row r="3302" ht="12.75" hidden="1"/>
    <row r="3303" ht="12.75" hidden="1"/>
    <row r="3304" ht="12.75" hidden="1"/>
    <row r="3305" ht="12.75" hidden="1"/>
    <row r="3306" ht="12.75" hidden="1"/>
    <row r="3307" ht="12.75" hidden="1"/>
    <row r="3308" ht="12.75" hidden="1"/>
    <row r="3309" ht="12.75" hidden="1"/>
    <row r="3310" ht="12.75" hidden="1"/>
    <row r="3311" ht="12.75" hidden="1"/>
    <row r="3312" ht="12.75" hidden="1"/>
    <row r="3313" ht="12.75" hidden="1"/>
    <row r="3314" ht="12.75" hidden="1"/>
    <row r="3315" ht="12.75" hidden="1"/>
    <row r="3316" ht="12.75" hidden="1"/>
    <row r="3317" ht="12.75" hidden="1"/>
    <row r="3318" ht="12.75" hidden="1"/>
    <row r="3319" ht="12.75" hidden="1"/>
    <row r="3320" ht="12.75" hidden="1"/>
    <row r="3321" ht="12.75" hidden="1"/>
    <row r="3322" ht="12.75" hidden="1"/>
    <row r="3323" ht="12.75" hidden="1"/>
    <row r="3324" ht="12.75" hidden="1"/>
    <row r="3325" ht="12.75" hidden="1"/>
    <row r="3326" ht="12.75" hidden="1"/>
    <row r="3327" ht="12.75" hidden="1"/>
    <row r="3328" ht="12.75" hidden="1"/>
    <row r="3329" ht="12.75" hidden="1"/>
    <row r="3330" ht="12.75" hidden="1"/>
    <row r="3331" ht="12.75" hidden="1"/>
    <row r="3332" ht="12.75" hidden="1"/>
    <row r="3333" ht="12.75" hidden="1"/>
    <row r="3334" ht="12.75" hidden="1"/>
    <row r="3335" ht="12.75" hidden="1"/>
    <row r="3336" ht="12.75" hidden="1"/>
    <row r="3337" ht="12.75" hidden="1"/>
    <row r="3338" ht="12.75" hidden="1"/>
    <row r="3339" ht="12.75" hidden="1"/>
    <row r="3340" ht="12.75" hidden="1"/>
    <row r="3341" ht="12.75" hidden="1"/>
    <row r="3342" ht="12.75" hidden="1"/>
    <row r="3343" ht="12.75" hidden="1"/>
    <row r="3344" ht="12.75" hidden="1"/>
    <row r="3345" ht="12.75" hidden="1"/>
    <row r="3346" ht="12.75" hidden="1"/>
    <row r="3347" ht="12.75" hidden="1"/>
    <row r="3348" ht="12.75" hidden="1"/>
    <row r="3349" ht="12.75" hidden="1"/>
    <row r="3350" ht="12.75" hidden="1"/>
    <row r="3351" ht="12.75" hidden="1"/>
    <row r="3352" ht="12.75" hidden="1"/>
    <row r="3353" ht="12.75" hidden="1"/>
    <row r="3354" ht="12.75" hidden="1"/>
    <row r="3355" ht="12.75" hidden="1"/>
    <row r="3356" ht="12.75" hidden="1"/>
    <row r="3357" ht="12.75" hidden="1"/>
    <row r="3358" ht="12.75" hidden="1"/>
    <row r="3359" ht="12.75" hidden="1"/>
    <row r="3360" ht="12.75" hidden="1"/>
    <row r="3361" ht="12.75" hidden="1"/>
    <row r="3362" ht="12.75" hidden="1"/>
    <row r="3363" ht="12.75" hidden="1"/>
    <row r="3364" ht="12.75" hidden="1"/>
    <row r="3365" ht="12.75" hidden="1"/>
    <row r="3366" ht="12.75" hidden="1"/>
    <row r="3367" ht="12.75" hidden="1"/>
    <row r="3368" ht="12.75" hidden="1"/>
    <row r="3369" ht="12.75" hidden="1"/>
    <row r="3370" ht="12.75" hidden="1"/>
    <row r="3371" ht="12.75" hidden="1"/>
    <row r="3372" ht="12.75" hidden="1"/>
    <row r="3373" ht="12.75" hidden="1"/>
    <row r="3374" ht="12.75" hidden="1"/>
    <row r="3375" ht="12.75" hidden="1"/>
    <row r="3376" ht="12.75" hidden="1"/>
    <row r="3377" ht="12.75" hidden="1"/>
    <row r="3378" ht="12.75" hidden="1"/>
    <row r="3379" ht="12.75" hidden="1"/>
    <row r="3380" ht="12.75" hidden="1"/>
    <row r="3381" ht="12.75" hidden="1"/>
    <row r="3382" ht="12.75" hidden="1"/>
    <row r="3383" ht="12.75" hidden="1"/>
    <row r="3384" ht="12.75" hidden="1"/>
    <row r="3385" ht="12.75" hidden="1"/>
    <row r="3386" ht="12.75" hidden="1"/>
    <row r="3387" ht="12.75" hidden="1"/>
    <row r="3388" ht="12.75" hidden="1"/>
    <row r="3389" ht="12.75" hidden="1"/>
    <row r="3390" ht="12.75" hidden="1"/>
    <row r="3391" ht="12.75" hidden="1"/>
    <row r="3392" ht="12.75" hidden="1"/>
    <row r="3393" ht="12.75" hidden="1"/>
    <row r="3394" ht="12.75" hidden="1"/>
    <row r="3395" ht="12.75" hidden="1"/>
    <row r="3396" ht="12.75" hidden="1"/>
    <row r="3397" ht="12.75" hidden="1"/>
    <row r="3398" ht="12.75" hidden="1"/>
    <row r="3399" ht="12.75" hidden="1"/>
    <row r="3400" ht="12.75" hidden="1"/>
    <row r="3401" ht="12.75" hidden="1"/>
    <row r="3402" ht="12.75" hidden="1"/>
    <row r="3403" ht="12.75" hidden="1"/>
    <row r="3404" ht="12.75" hidden="1"/>
    <row r="3405" ht="12.75" hidden="1"/>
    <row r="3406" ht="12.75" hidden="1"/>
    <row r="3407" ht="12.75" hidden="1"/>
    <row r="3408" ht="12.75" hidden="1"/>
    <row r="3409" ht="12.75" hidden="1"/>
    <row r="3410" ht="12.75" hidden="1"/>
    <row r="3411" ht="12.75" hidden="1"/>
    <row r="3412" ht="12.75" hidden="1"/>
    <row r="3413" ht="12.75" hidden="1"/>
    <row r="3414" ht="12.75" hidden="1"/>
    <row r="3415" ht="12.75" hidden="1"/>
    <row r="3416" ht="12.75" hidden="1"/>
    <row r="3417" ht="12.75" hidden="1"/>
    <row r="3418" ht="12.75" hidden="1"/>
    <row r="3419" ht="12.75" hidden="1"/>
    <row r="3420" ht="12.75" hidden="1"/>
    <row r="3421" ht="12.75" hidden="1"/>
    <row r="3422" ht="12.75" hidden="1"/>
    <row r="3423" ht="12.75" hidden="1"/>
    <row r="3424" ht="12.75" hidden="1"/>
    <row r="3425" ht="12.75" hidden="1"/>
    <row r="3426" ht="12.75" hidden="1"/>
    <row r="3427" ht="12.75" hidden="1"/>
    <row r="3428" ht="12.75" hidden="1"/>
    <row r="3429" ht="12.75" hidden="1"/>
    <row r="3430" ht="12.75" hidden="1"/>
    <row r="3431" ht="12.75" hidden="1"/>
    <row r="3432" ht="12.75" hidden="1"/>
    <row r="3433" ht="12.75" hidden="1"/>
    <row r="3434" ht="12.75" hidden="1"/>
    <row r="3435" ht="12.75" hidden="1"/>
    <row r="3436" ht="12.75" hidden="1"/>
    <row r="3437" ht="12.75" hidden="1"/>
    <row r="3438" ht="12.75" hidden="1"/>
    <row r="3439" ht="12.75" hidden="1"/>
    <row r="3440" ht="12.75" hidden="1"/>
    <row r="3441" ht="12.75" hidden="1"/>
    <row r="3442" ht="12.75" hidden="1"/>
    <row r="3443" ht="12.75" hidden="1"/>
    <row r="3444" ht="12.75" hidden="1"/>
    <row r="3445" ht="12.75" hidden="1"/>
    <row r="3446" ht="12.75" hidden="1"/>
    <row r="3447" ht="12.75" hidden="1"/>
    <row r="3448" ht="12.75" hidden="1"/>
    <row r="3449" ht="12.75" hidden="1"/>
    <row r="3450" ht="12.75" hidden="1"/>
    <row r="3451" ht="12.75" hidden="1"/>
    <row r="3452" ht="12.75" hidden="1"/>
    <row r="3453" ht="12.75" hidden="1"/>
    <row r="3454" ht="12.75" hidden="1"/>
    <row r="3455" ht="12.75" hidden="1"/>
    <row r="3456" ht="12.75" hidden="1"/>
    <row r="3457" ht="12.75" hidden="1"/>
    <row r="3458" ht="12.75" hidden="1"/>
    <row r="3459" ht="12.75" hidden="1"/>
    <row r="3460" ht="12.75" hidden="1"/>
    <row r="3461" ht="12.75" hidden="1"/>
    <row r="3462" ht="12.75" hidden="1"/>
    <row r="3463" ht="12.75" hidden="1"/>
    <row r="3464" ht="12.75" hidden="1"/>
    <row r="3465" ht="12.75" hidden="1"/>
    <row r="3466" ht="12.75" hidden="1"/>
    <row r="3467" ht="12.75" hidden="1"/>
    <row r="3468" ht="12.75" hidden="1"/>
    <row r="3469" ht="12.75" hidden="1"/>
    <row r="3470" ht="12.75" hidden="1"/>
    <row r="3471" ht="12.75" hidden="1"/>
    <row r="3472" ht="12.75" hidden="1"/>
    <row r="3473" ht="12.75" hidden="1"/>
    <row r="3474" ht="12.75" hidden="1"/>
    <row r="3475" ht="12.75" hidden="1"/>
    <row r="3476" ht="12.75" hidden="1"/>
    <row r="3477" ht="12.75" hidden="1"/>
    <row r="3478" ht="12.75" hidden="1"/>
    <row r="3479" ht="12.75" hidden="1"/>
    <row r="3480" ht="12.75" hidden="1"/>
    <row r="3481" ht="12.75" hidden="1"/>
    <row r="3482" ht="12.75" hidden="1"/>
    <row r="3483" ht="12.75" hidden="1"/>
    <row r="3484" ht="12.75" hidden="1"/>
    <row r="3485" ht="12.75" hidden="1"/>
    <row r="3486" ht="12.75" hidden="1"/>
    <row r="3487" ht="12.75" hidden="1"/>
    <row r="3488" ht="12.75" hidden="1"/>
    <row r="3489" ht="12.75" hidden="1"/>
    <row r="3490" ht="12.75" hidden="1"/>
    <row r="3491" ht="12.75" hidden="1"/>
    <row r="3492" ht="12.75" hidden="1"/>
    <row r="3493" ht="12.75" hidden="1"/>
    <row r="3494" ht="12.75" hidden="1"/>
    <row r="3495" ht="12.75" hidden="1"/>
    <row r="3496" ht="12.75" hidden="1"/>
    <row r="3497" ht="12.75" hidden="1"/>
    <row r="3498" ht="12.75" hidden="1"/>
    <row r="3499" ht="12.75" hidden="1"/>
    <row r="3500" ht="12.75" hidden="1"/>
    <row r="3501" ht="12.75" hidden="1"/>
    <row r="3502" ht="12.75" hidden="1"/>
    <row r="3503" ht="12.75" hidden="1"/>
    <row r="3504" ht="12.75" hidden="1"/>
    <row r="3505" ht="12.75" hidden="1"/>
    <row r="3506" ht="12.75" hidden="1"/>
    <row r="3507" ht="12.75" hidden="1"/>
    <row r="3508" ht="12.75" hidden="1"/>
    <row r="3509" ht="12.75" hidden="1"/>
    <row r="3510" ht="12.75" hidden="1"/>
    <row r="3511" ht="12.75" hidden="1"/>
    <row r="3512" ht="12.75" hidden="1"/>
    <row r="3513" ht="12.75" hidden="1"/>
    <row r="3514" ht="12.75" hidden="1"/>
    <row r="3515" ht="12.75" hidden="1"/>
    <row r="3516" ht="12.75" hidden="1"/>
    <row r="3517" ht="12.75" hidden="1"/>
    <row r="3518" ht="12.75" hidden="1"/>
    <row r="3519" ht="12.75" hidden="1"/>
    <row r="3520" ht="12.75" hidden="1"/>
    <row r="3521" ht="12.75" hidden="1"/>
    <row r="3522" ht="12.75" hidden="1"/>
    <row r="3523" ht="12.75" hidden="1"/>
    <row r="3524" ht="12.75" hidden="1"/>
    <row r="3525" ht="12.75" hidden="1"/>
    <row r="3526" ht="12.75" hidden="1"/>
    <row r="3527" ht="12.75" hidden="1"/>
    <row r="3528" ht="12.75" hidden="1"/>
    <row r="3529" ht="12.75" hidden="1"/>
    <row r="3530" ht="12.75" hidden="1"/>
    <row r="3531" ht="12.75" hidden="1"/>
    <row r="3532" ht="12.75" hidden="1"/>
    <row r="3533" ht="12.75" hidden="1"/>
    <row r="3534" ht="12.75" hidden="1"/>
    <row r="3535" ht="12.75" hidden="1"/>
    <row r="3536" ht="12.75" hidden="1"/>
    <row r="3537" ht="12.75" hidden="1"/>
    <row r="3538" ht="12.75" hidden="1"/>
    <row r="3539" ht="12.75" hidden="1"/>
    <row r="3540" ht="12.75" hidden="1"/>
    <row r="3541" ht="12.75" hidden="1"/>
    <row r="3542" ht="12.75" hidden="1"/>
    <row r="3543" ht="12.75" hidden="1"/>
    <row r="3544" ht="12.75" hidden="1"/>
    <row r="3545" ht="12.75" hidden="1"/>
    <row r="3546" ht="12.75" hidden="1"/>
    <row r="3547" ht="12.75" hidden="1"/>
    <row r="3548" ht="12.75" hidden="1"/>
    <row r="3549" ht="12.75" hidden="1"/>
    <row r="3550" ht="12.75" hidden="1"/>
    <row r="3551" ht="12.75" hidden="1"/>
    <row r="3552" ht="12.75" hidden="1"/>
    <row r="3553" ht="12.75" hidden="1"/>
    <row r="3554" ht="12.75" hidden="1"/>
    <row r="3555" ht="12.75" hidden="1"/>
    <row r="3556" ht="12.75" hidden="1"/>
    <row r="3557" ht="12.75" hidden="1"/>
    <row r="3558" ht="12.75" hidden="1"/>
    <row r="3559" ht="12.75" hidden="1"/>
    <row r="3560" ht="12.75" hidden="1"/>
    <row r="3561" ht="12.75" hidden="1"/>
    <row r="3562" ht="12.75" hidden="1"/>
    <row r="3563" ht="12.75" hidden="1"/>
    <row r="3564" ht="12.75" hidden="1"/>
    <row r="3565" ht="12.75" hidden="1"/>
    <row r="3566" ht="12.75" hidden="1"/>
    <row r="3567" ht="12.75" hidden="1"/>
    <row r="3568" ht="12.75" hidden="1"/>
    <row r="3569" ht="12.75" hidden="1"/>
    <row r="3570" ht="12.75" hidden="1"/>
    <row r="3571" ht="12.75" hidden="1"/>
    <row r="3572" ht="12.75" hidden="1"/>
    <row r="3573" ht="12.75" hidden="1"/>
    <row r="3574" ht="12.75" hidden="1"/>
    <row r="3575" ht="12.75" hidden="1"/>
    <row r="3576" ht="12.75" hidden="1"/>
    <row r="3577" ht="12.75" hidden="1"/>
    <row r="3578" ht="12.75" hidden="1"/>
    <row r="3579" ht="12.75" hidden="1"/>
    <row r="3580" ht="12.75" hidden="1"/>
    <row r="3581" ht="12.75" hidden="1"/>
    <row r="3582" ht="12.75" hidden="1"/>
    <row r="3583" ht="12.75" hidden="1"/>
    <row r="3584" ht="12.75" hidden="1"/>
    <row r="3585" ht="12.75" hidden="1"/>
    <row r="3586" ht="12.75" hidden="1"/>
    <row r="3587" ht="12.75" hidden="1"/>
    <row r="3588" ht="12.75" hidden="1"/>
    <row r="3589" ht="12.75" hidden="1"/>
    <row r="3590" ht="12.75" hidden="1"/>
    <row r="3591" ht="12.75" hidden="1"/>
    <row r="3592" ht="12.75" hidden="1"/>
    <row r="3593" ht="12.75" hidden="1"/>
    <row r="3594" ht="12.75" hidden="1"/>
    <row r="3595" ht="12.75" hidden="1"/>
    <row r="3596" ht="12.75" hidden="1"/>
    <row r="3597" ht="12.75" hidden="1"/>
    <row r="3598" ht="12.75" hidden="1"/>
    <row r="3599" ht="12.75" hidden="1"/>
    <row r="3600" ht="12.75" hidden="1"/>
    <row r="3601" ht="12.75" hidden="1"/>
    <row r="3602" ht="12.75" hidden="1"/>
    <row r="3603" ht="12.75" hidden="1"/>
    <row r="3604" ht="12.75" hidden="1"/>
    <row r="3605" ht="12.75" hidden="1"/>
    <row r="3606" ht="12.75" hidden="1"/>
    <row r="3607" ht="12.75" hidden="1"/>
    <row r="3608" ht="12.75" hidden="1"/>
    <row r="3609" ht="12.75" hidden="1"/>
    <row r="3610" ht="12.75" hidden="1"/>
    <row r="3611" ht="12.75" hidden="1"/>
    <row r="3612" ht="12.75" hidden="1"/>
    <row r="3613" ht="12.75" hidden="1"/>
    <row r="3614" ht="12.75" hidden="1"/>
    <row r="3615" ht="12.75" hidden="1"/>
    <row r="3616" ht="12.75" hidden="1"/>
    <row r="3617" ht="12.75" hidden="1"/>
    <row r="3618" ht="12.75" hidden="1"/>
    <row r="3619" ht="12.75" hidden="1"/>
    <row r="3620" ht="12.75" hidden="1"/>
    <row r="3621" ht="12.75" hidden="1"/>
  </sheetData>
  <sheetProtection/>
  <mergeCells count="1">
    <mergeCell ref="B2:H2"/>
  </mergeCells>
  <printOptions/>
  <pageMargins left="0.75" right="0.75" top="1" bottom="1" header="0.5" footer="0.5"/>
  <pageSetup horizontalDpi="300" verticalDpi="300" orientation="portrait" paperSize="9" r:id="rId3"/>
  <headerFooter alignWithMargins="0">
    <oddHeader>&amp;L&amp;A&amp;C&amp;"Arial,Bold"&amp;9LAGA&amp;RPage &amp;P</oddHeader>
    <oddFooter>&amp;C&amp;F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LAGA</cp:lastModifiedBy>
  <cp:lastPrinted>2004-04-21T05:05:51Z</cp:lastPrinted>
  <dcterms:created xsi:type="dcterms:W3CDTF">2002-09-25T18:25:46Z</dcterms:created>
  <dcterms:modified xsi:type="dcterms:W3CDTF">2014-12-11T14:37:44Z</dcterms:modified>
  <cp:category/>
  <cp:version/>
  <cp:contentType/>
  <cp:contentStatus/>
</cp:coreProperties>
</file>